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.ad.epa.gov\ord\CIN\USERS\MAIN\Q-Z\sglassme\Net MyDocuments\drinking water treatment\Phase II\results\final data analysis\"/>
    </mc:Choice>
  </mc:AlternateContent>
  <bookViews>
    <workbookView xWindow="0" yWindow="0" windowWidth="20490" windowHeight="7755" activeTab="25"/>
  </bookViews>
  <sheets>
    <sheet name="DWTP 1" sheetId="1" r:id="rId1"/>
    <sheet name="DWTP 2" sheetId="2" r:id="rId2"/>
    <sheet name="DWTP 3" sheetId="3" r:id="rId3"/>
    <sheet name="DWTP 4" sheetId="4" r:id="rId4"/>
    <sheet name="DWTP 5" sheetId="5" r:id="rId5"/>
    <sheet name="DWTP 10" sheetId="6" r:id="rId6"/>
    <sheet name="DWTP 11" sheetId="7" r:id="rId7"/>
    <sheet name="DWTP 12" sheetId="8" r:id="rId8"/>
    <sheet name="DWTP 13" sheetId="9" r:id="rId9"/>
    <sheet name="DWTP 14" sheetId="10" r:id="rId10"/>
    <sheet name="DWTP 15" sheetId="11" r:id="rId11"/>
    <sheet name="DWTP 16" sheetId="12" r:id="rId12"/>
    <sheet name="DWTP 17" sheetId="13" r:id="rId13"/>
    <sheet name="DWTP 18" sheetId="14" r:id="rId14"/>
    <sheet name="DWTP 19" sheetId="15" r:id="rId15"/>
    <sheet name="DWTP 20" sheetId="16" r:id="rId16"/>
    <sheet name="DWTP 21" sheetId="17" r:id="rId17"/>
    <sheet name="DWTP 22" sheetId="18" r:id="rId18"/>
    <sheet name="DWTP 23" sheetId="19" r:id="rId19"/>
    <sheet name="DWTP 24" sheetId="20" r:id="rId20"/>
    <sheet name="DWTP 25" sheetId="21" r:id="rId21"/>
    <sheet name="DWTP 26" sheetId="22" r:id="rId22"/>
    <sheet name="DWTP 27" sheetId="23" r:id="rId23"/>
    <sheet name="DWTP 28" sheetId="24" r:id="rId24"/>
    <sheet name="DWTP 29" sheetId="25" r:id="rId25"/>
    <sheet name="all detects, n too large" sheetId="26" r:id="rId2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1095" i="26" l="1"/>
  <c r="BR1094" i="26"/>
  <c r="BR1093" i="26"/>
  <c r="BR1092" i="26"/>
  <c r="BR1091" i="26"/>
  <c r="BR1090" i="26"/>
  <c r="BR1089" i="26"/>
  <c r="BR1087" i="26"/>
  <c r="BR1086" i="26"/>
  <c r="BR1084" i="26"/>
  <c r="BR1082" i="26"/>
  <c r="BR1081" i="26"/>
  <c r="BR1080" i="26"/>
  <c r="BR1079" i="26"/>
  <c r="BR1078" i="26"/>
  <c r="BR1077" i="26"/>
  <c r="BR1076" i="26"/>
  <c r="BR1075" i="26"/>
  <c r="BR1074" i="26"/>
  <c r="BR1073" i="26"/>
  <c r="BR1072" i="26"/>
  <c r="BR1071" i="26"/>
  <c r="BR1070" i="26"/>
  <c r="BR1069" i="26"/>
  <c r="BR1068" i="26"/>
  <c r="BR1067" i="26"/>
  <c r="BR1066" i="26"/>
  <c r="BR1065" i="26"/>
  <c r="BR1064" i="26"/>
  <c r="BR1063" i="26"/>
  <c r="BR1062" i="26"/>
  <c r="BR1061" i="26"/>
  <c r="BR1060" i="26"/>
  <c r="BR1059" i="26"/>
  <c r="BR1058" i="26"/>
  <c r="BR1057" i="26"/>
  <c r="BR1056" i="26"/>
  <c r="BR1055" i="26"/>
  <c r="BR1054" i="26"/>
  <c r="BR1053" i="26"/>
  <c r="BR1052" i="26"/>
  <c r="BR1051" i="26"/>
  <c r="BR1050" i="26"/>
  <c r="BR1049" i="26"/>
  <c r="BR1048" i="26"/>
  <c r="BR1047" i="26"/>
  <c r="BR1046" i="26"/>
  <c r="BR1045" i="26"/>
  <c r="BR1044" i="26"/>
  <c r="BR1043" i="26"/>
  <c r="BR1042" i="26"/>
  <c r="BR1041" i="26"/>
  <c r="BR1040" i="26"/>
  <c r="BR1039" i="26"/>
  <c r="BR1038" i="26"/>
  <c r="BR1037" i="26"/>
  <c r="BR1036" i="26"/>
  <c r="BR1035" i="26"/>
  <c r="BR1034" i="26"/>
  <c r="BR1033" i="26"/>
  <c r="BR1032" i="26"/>
  <c r="BR1031" i="26"/>
  <c r="BR1030" i="26"/>
  <c r="BR1029" i="26"/>
  <c r="BR1028" i="26"/>
  <c r="BR1027" i="26"/>
  <c r="BR1026" i="26"/>
  <c r="BR1025" i="26"/>
  <c r="BR1023" i="26"/>
  <c r="BR1022" i="26"/>
  <c r="BR1021" i="26"/>
  <c r="BR1020" i="26"/>
  <c r="BR1019" i="26"/>
  <c r="BR1018" i="26"/>
  <c r="BR1017" i="26"/>
  <c r="BR1016" i="26"/>
  <c r="BR1015" i="26"/>
  <c r="BR1014" i="26"/>
  <c r="BR1013" i="26"/>
  <c r="BR1012" i="26"/>
  <c r="BR1011" i="26"/>
  <c r="BR1009" i="26"/>
  <c r="BR1008" i="26"/>
  <c r="BR1007" i="26"/>
  <c r="BR1006" i="26"/>
  <c r="BR1005" i="26"/>
  <c r="BR1004" i="26"/>
  <c r="BR1002" i="26"/>
  <c r="BR1000" i="26"/>
  <c r="BR999" i="26"/>
  <c r="BR998" i="26"/>
  <c r="BR997" i="26"/>
  <c r="BR996" i="26"/>
  <c r="BR995" i="26"/>
  <c r="BR994" i="26"/>
  <c r="BR992" i="26"/>
  <c r="BR991" i="26"/>
  <c r="BR990" i="26"/>
  <c r="BR989" i="26"/>
  <c r="BR988" i="26"/>
  <c r="BR987" i="26"/>
  <c r="BR986" i="26"/>
  <c r="BR985" i="26"/>
  <c r="BR984" i="26"/>
  <c r="BR983" i="26"/>
  <c r="BR982" i="26"/>
  <c r="BR981" i="26"/>
  <c r="BR980" i="26"/>
  <c r="BR979" i="26"/>
  <c r="BR978" i="26"/>
  <c r="BR977" i="26"/>
  <c r="BR976" i="26"/>
  <c r="BR975" i="26"/>
  <c r="BR974" i="26"/>
  <c r="BR973" i="26"/>
  <c r="BR972" i="26"/>
  <c r="BR971" i="26"/>
  <c r="BR970" i="26"/>
  <c r="BR969" i="26"/>
  <c r="BR968" i="26"/>
  <c r="BR967" i="26"/>
  <c r="BR966" i="26"/>
  <c r="BR965" i="26"/>
  <c r="BR964" i="26"/>
  <c r="BR963" i="26"/>
  <c r="BR962" i="26"/>
  <c r="BR961" i="26"/>
  <c r="BR960" i="26"/>
  <c r="BR959" i="26"/>
  <c r="BR958" i="26"/>
  <c r="BR957" i="26"/>
  <c r="BR956" i="26"/>
  <c r="BR955" i="26"/>
  <c r="BR954" i="26"/>
  <c r="BR953" i="26"/>
  <c r="BR952" i="26"/>
  <c r="BR951" i="26"/>
  <c r="BR950" i="26"/>
  <c r="BR949" i="26"/>
  <c r="BR948" i="26"/>
  <c r="BR947" i="26"/>
  <c r="BR945" i="26"/>
  <c r="BR944" i="26"/>
  <c r="BR943" i="26"/>
  <c r="BR942" i="26"/>
  <c r="BR941" i="26"/>
  <c r="BR940" i="26"/>
  <c r="BR938" i="26"/>
  <c r="BR937" i="26"/>
  <c r="BR936" i="26"/>
  <c r="BR935" i="26"/>
  <c r="BR934" i="26"/>
  <c r="BR933" i="26"/>
  <c r="BR932" i="26"/>
  <c r="BR931" i="26"/>
  <c r="BR930" i="26"/>
  <c r="BR929" i="26"/>
  <c r="BR928" i="26"/>
  <c r="BR927" i="26"/>
  <c r="BR926" i="26"/>
  <c r="BR925" i="26"/>
  <c r="BR924" i="26"/>
  <c r="BR923" i="26"/>
  <c r="BR922" i="26"/>
  <c r="BR921" i="26"/>
  <c r="BR920" i="26"/>
  <c r="BR919" i="26"/>
  <c r="BR918" i="26"/>
  <c r="BR917" i="26"/>
  <c r="BR916" i="26"/>
  <c r="BR915" i="26"/>
  <c r="BR914" i="26"/>
  <c r="BR913" i="26"/>
  <c r="BR912" i="26"/>
  <c r="BR911" i="26"/>
  <c r="BR910" i="26"/>
  <c r="BR909" i="26"/>
  <c r="BR908" i="26"/>
  <c r="BR907" i="26"/>
  <c r="BR906" i="26"/>
  <c r="BR905" i="26"/>
  <c r="BR904" i="26"/>
  <c r="BR903" i="26"/>
  <c r="BR902" i="26"/>
  <c r="BR901" i="26"/>
  <c r="BR900" i="26"/>
  <c r="BR899" i="26"/>
  <c r="BR898" i="26"/>
  <c r="BR897" i="26"/>
  <c r="BR896" i="26"/>
  <c r="BR895" i="26"/>
  <c r="BR894" i="26"/>
  <c r="BR892" i="26"/>
  <c r="BR891" i="26"/>
  <c r="BR890" i="26"/>
  <c r="BR889" i="26"/>
  <c r="BR888" i="26"/>
  <c r="BR887" i="26"/>
  <c r="BR886" i="26"/>
  <c r="BR885" i="26"/>
  <c r="BR884" i="26"/>
  <c r="BR883" i="26"/>
  <c r="BR882" i="26"/>
  <c r="BR881" i="26"/>
  <c r="BR880" i="26"/>
  <c r="BR879" i="26"/>
  <c r="BR878" i="26"/>
  <c r="BR877" i="26"/>
  <c r="BR876" i="26"/>
  <c r="BR875" i="26"/>
  <c r="BR874" i="26"/>
  <c r="BR873" i="26"/>
  <c r="BR872" i="26"/>
  <c r="BR871" i="26"/>
  <c r="BR870" i="26"/>
  <c r="BR869" i="26"/>
  <c r="BR868" i="26"/>
  <c r="BR867" i="26"/>
  <c r="BR866" i="26"/>
  <c r="BR865" i="26"/>
  <c r="BR864" i="26"/>
  <c r="BR863" i="26"/>
  <c r="BR862" i="26"/>
  <c r="BR861" i="26"/>
  <c r="BR860" i="26"/>
  <c r="BR859" i="26"/>
  <c r="BR858" i="26"/>
  <c r="BR857" i="26"/>
  <c r="BR855" i="26"/>
  <c r="BR854" i="26"/>
  <c r="BR852" i="26"/>
  <c r="BR851" i="26"/>
  <c r="BR850" i="26"/>
  <c r="BR849" i="26"/>
  <c r="BR848" i="26"/>
  <c r="BR847" i="26"/>
  <c r="BR846" i="26"/>
  <c r="BR845" i="26"/>
  <c r="BR844" i="26"/>
  <c r="BR843" i="26"/>
  <c r="BR842" i="26"/>
  <c r="BR841" i="26"/>
  <c r="BR840" i="26"/>
  <c r="BR839" i="26"/>
  <c r="BR838" i="26"/>
  <c r="BR837" i="26"/>
  <c r="BR836" i="26"/>
  <c r="BR835" i="26"/>
  <c r="BR834" i="26"/>
  <c r="BR833" i="26"/>
  <c r="BR832" i="26"/>
  <c r="BR831" i="26"/>
  <c r="BR830" i="26"/>
  <c r="BR829" i="26"/>
  <c r="BR828" i="26"/>
  <c r="BR827" i="26"/>
  <c r="BR826" i="26"/>
  <c r="BR825" i="26"/>
  <c r="BR824" i="26"/>
  <c r="BR823" i="26"/>
  <c r="BR822" i="26"/>
  <c r="BR821" i="26"/>
  <c r="BR820" i="26"/>
  <c r="BR819" i="26"/>
  <c r="BR818" i="26"/>
  <c r="BR817" i="26"/>
  <c r="BR816" i="26"/>
  <c r="BR815" i="26"/>
  <c r="BR813" i="26"/>
  <c r="BR812" i="26"/>
  <c r="BR811" i="26"/>
  <c r="BR810" i="26"/>
  <c r="BR809" i="26"/>
  <c r="BR808" i="26"/>
  <c r="BR807" i="26"/>
  <c r="BR806" i="26"/>
  <c r="BR805" i="26"/>
  <c r="BR804" i="26"/>
  <c r="BR803" i="26"/>
  <c r="BR802" i="26"/>
  <c r="BR801" i="26"/>
  <c r="BR800" i="26"/>
  <c r="BR799" i="26"/>
  <c r="BR798" i="26"/>
  <c r="BR797" i="26"/>
  <c r="BR796" i="26"/>
  <c r="BR795" i="26"/>
  <c r="BR794" i="26"/>
  <c r="BR793" i="26"/>
  <c r="BR792" i="26"/>
  <c r="BR791" i="26"/>
  <c r="BR790" i="26"/>
  <c r="BR789" i="26"/>
  <c r="BR788" i="26"/>
  <c r="BR787" i="26"/>
  <c r="BR786" i="26"/>
  <c r="BR785" i="26"/>
  <c r="BR784" i="26"/>
  <c r="BR783" i="26"/>
  <c r="BR781" i="26"/>
  <c r="BR780" i="26"/>
  <c r="BR779" i="26"/>
  <c r="BR778" i="26"/>
  <c r="BR777" i="26"/>
  <c r="BR776" i="26"/>
  <c r="BR775" i="26"/>
  <c r="BR774" i="26"/>
  <c r="BR773" i="26"/>
  <c r="BR772" i="26"/>
  <c r="BR771" i="26"/>
  <c r="BR770" i="26"/>
  <c r="BR769" i="26"/>
  <c r="BR768" i="26"/>
  <c r="BR767" i="26"/>
  <c r="BR766" i="26"/>
  <c r="BR765" i="26"/>
  <c r="BR764" i="26"/>
  <c r="BR763" i="26"/>
  <c r="BR762" i="26"/>
  <c r="BR761" i="26"/>
  <c r="BR760" i="26"/>
  <c r="BR759" i="26"/>
  <c r="BR758" i="26"/>
  <c r="BR757" i="26"/>
  <c r="BR756" i="26"/>
  <c r="BR755" i="26"/>
  <c r="BR754" i="26"/>
  <c r="BR753" i="26"/>
  <c r="BR752" i="26"/>
  <c r="BR751" i="26"/>
  <c r="BR750" i="26"/>
  <c r="BR749" i="26"/>
  <c r="BR748" i="26"/>
  <c r="BR747" i="26"/>
  <c r="BR746" i="26"/>
  <c r="BR745" i="26"/>
  <c r="BR744" i="26"/>
  <c r="BR743" i="26"/>
  <c r="BR742" i="26"/>
  <c r="BR741" i="26"/>
  <c r="BR740" i="26"/>
  <c r="BR738" i="26"/>
  <c r="BR737" i="26"/>
  <c r="BR736" i="26"/>
  <c r="BR735" i="26"/>
  <c r="BR734" i="26"/>
  <c r="BR733" i="26"/>
  <c r="BR732" i="26"/>
  <c r="BR731" i="26"/>
  <c r="BR730" i="26"/>
  <c r="BR729" i="26"/>
  <c r="BR728" i="26"/>
  <c r="BR727" i="26"/>
  <c r="BR726" i="26"/>
  <c r="BR725" i="26"/>
  <c r="BR724" i="26"/>
  <c r="BR723" i="26"/>
  <c r="BR722" i="26"/>
  <c r="BR721" i="26"/>
  <c r="BR720" i="26"/>
  <c r="BR719" i="26"/>
  <c r="BR718" i="26"/>
  <c r="BR716" i="26"/>
  <c r="BR715" i="26"/>
  <c r="BR714" i="26"/>
  <c r="BR713" i="26"/>
  <c r="BR712" i="26"/>
  <c r="BR711" i="26"/>
  <c r="BR710" i="26"/>
  <c r="BR709" i="26"/>
  <c r="BR708" i="26"/>
  <c r="BR707" i="26"/>
  <c r="BR706" i="26"/>
  <c r="BR705" i="26"/>
  <c r="BR704" i="26"/>
  <c r="BR703" i="26"/>
  <c r="BR702" i="26"/>
  <c r="BR701" i="26"/>
  <c r="BR700" i="26"/>
  <c r="BR699" i="26"/>
  <c r="BR695" i="26"/>
  <c r="BR694" i="26"/>
  <c r="BR693" i="26"/>
  <c r="BR692" i="26"/>
  <c r="BR691" i="26"/>
  <c r="BR690" i="26"/>
  <c r="BR689" i="26"/>
  <c r="BR688" i="26"/>
  <c r="BR687" i="26"/>
  <c r="BR686" i="26"/>
  <c r="BR685" i="26"/>
  <c r="BR684" i="26"/>
  <c r="BR683" i="26"/>
  <c r="BR682" i="26"/>
  <c r="BR681" i="26"/>
  <c r="BR680" i="26"/>
  <c r="BR679" i="26"/>
  <c r="BR678" i="26"/>
  <c r="BR677" i="26"/>
  <c r="BR676" i="26"/>
  <c r="BR675" i="26"/>
  <c r="BR674" i="26"/>
  <c r="BR673" i="26"/>
  <c r="BR672" i="26"/>
  <c r="BR670" i="26"/>
  <c r="BR669" i="26"/>
  <c r="BR668" i="26"/>
  <c r="BR667" i="26"/>
  <c r="BR666" i="26"/>
  <c r="BR665" i="26"/>
  <c r="BR664" i="26"/>
  <c r="BR662" i="26"/>
  <c r="BR661" i="26"/>
  <c r="BR660" i="26"/>
  <c r="BR659" i="26"/>
  <c r="BR658" i="26"/>
  <c r="BR657" i="26"/>
  <c r="BR656" i="26"/>
  <c r="BR655" i="26"/>
  <c r="BR654" i="26"/>
  <c r="BR653" i="26"/>
  <c r="BR652" i="26"/>
  <c r="BR651" i="26"/>
  <c r="BR650" i="26"/>
  <c r="BR649" i="26"/>
  <c r="BR648" i="26"/>
  <c r="BR647" i="26"/>
  <c r="BR646" i="26"/>
  <c r="BR645" i="26"/>
  <c r="BR644" i="26"/>
  <c r="BR643" i="26"/>
  <c r="BR642" i="26"/>
  <c r="BR641" i="26"/>
  <c r="BR640" i="26"/>
  <c r="BR639" i="26"/>
  <c r="BR638" i="26"/>
  <c r="BR637" i="26"/>
  <c r="BR636" i="26"/>
  <c r="BR635" i="26"/>
  <c r="BR634" i="26"/>
  <c r="BR633" i="26"/>
  <c r="BR632" i="26"/>
  <c r="BR631" i="26"/>
  <c r="BR630" i="26"/>
  <c r="BR628" i="26"/>
  <c r="BR627" i="26"/>
  <c r="BR626" i="26"/>
  <c r="BR625" i="26"/>
  <c r="BR624" i="26"/>
  <c r="BR623" i="26"/>
  <c r="BR622" i="26"/>
  <c r="BR621" i="26"/>
  <c r="BR620" i="26"/>
  <c r="BR619" i="26"/>
  <c r="BR618" i="26"/>
  <c r="BR617" i="26"/>
  <c r="BR616" i="26"/>
  <c r="BR615" i="26"/>
  <c r="BR614" i="26"/>
  <c r="BR613" i="26"/>
  <c r="BR612" i="26"/>
  <c r="BR611" i="26"/>
  <c r="BR610" i="26"/>
  <c r="BR609" i="26"/>
  <c r="BR608" i="26"/>
  <c r="BR607" i="26"/>
  <c r="BR606" i="26"/>
  <c r="BR605" i="26"/>
  <c r="BR604" i="26"/>
  <c r="BR603" i="26"/>
  <c r="BR602" i="26"/>
  <c r="BR601" i="26"/>
  <c r="BR600" i="26"/>
  <c r="BR599" i="26"/>
  <c r="BR598" i="26"/>
  <c r="BR596" i="26"/>
  <c r="BR595" i="26"/>
  <c r="BR594" i="26"/>
  <c r="BR593" i="26"/>
  <c r="BR592" i="26"/>
  <c r="BR591" i="26"/>
  <c r="BR590" i="26"/>
  <c r="BR588" i="26"/>
  <c r="BR587" i="26"/>
  <c r="BR586" i="26"/>
  <c r="BR585" i="26"/>
  <c r="BR584" i="26"/>
  <c r="BR583" i="26"/>
  <c r="BR582" i="26"/>
  <c r="BR581" i="26"/>
  <c r="BR580" i="26"/>
  <c r="BR579" i="26"/>
  <c r="BR578" i="26"/>
  <c r="BR577" i="26"/>
  <c r="BR576" i="26"/>
  <c r="BR575" i="26"/>
  <c r="BR574" i="26"/>
  <c r="BR573" i="26"/>
  <c r="BR572" i="26"/>
  <c r="BR571" i="26"/>
  <c r="BR570" i="26"/>
  <c r="BR569" i="26"/>
  <c r="BR568" i="26"/>
  <c r="BR567" i="26"/>
  <c r="BR566" i="26"/>
  <c r="BR565" i="26"/>
  <c r="BR564" i="26"/>
  <c r="BR563" i="26"/>
  <c r="BR562" i="26"/>
  <c r="BR561" i="26"/>
  <c r="BR560" i="26"/>
  <c r="BR559" i="26"/>
  <c r="BR558" i="26"/>
  <c r="BR557" i="26"/>
  <c r="BR556" i="26"/>
  <c r="BR555" i="26"/>
  <c r="BR554" i="26"/>
  <c r="BR553" i="26"/>
  <c r="BR552" i="26"/>
  <c r="BR551" i="26"/>
  <c r="BR550" i="26"/>
  <c r="BR549" i="26"/>
  <c r="BR548" i="26"/>
  <c r="BR547" i="26"/>
  <c r="BR546" i="26"/>
  <c r="BR545" i="26"/>
  <c r="BR544" i="26"/>
  <c r="BR543" i="26"/>
  <c r="BR542" i="26"/>
  <c r="BR541" i="26"/>
  <c r="BR540" i="26"/>
  <c r="BR539" i="26"/>
  <c r="BR538" i="26"/>
  <c r="BR537" i="26"/>
  <c r="BR536" i="26"/>
  <c r="BR535" i="26"/>
  <c r="BR534" i="26"/>
  <c r="BR533" i="26"/>
  <c r="BR532" i="26"/>
  <c r="BR531" i="26"/>
  <c r="BR530" i="26"/>
  <c r="BR529" i="26"/>
  <c r="BR526" i="26"/>
  <c r="BR525" i="26"/>
  <c r="BR524" i="26"/>
  <c r="BR523" i="26"/>
  <c r="BR522" i="26"/>
  <c r="BR521" i="26"/>
  <c r="BR520" i="26"/>
  <c r="BR519" i="26"/>
  <c r="BR518" i="26"/>
  <c r="BR516" i="26"/>
  <c r="BR515" i="26"/>
  <c r="BR514" i="26"/>
  <c r="BR513" i="26"/>
  <c r="BR512" i="26"/>
  <c r="BR511" i="26"/>
  <c r="BR510" i="26"/>
  <c r="BR509" i="26"/>
  <c r="BR508" i="26"/>
  <c r="BR507" i="26"/>
  <c r="BR506" i="26"/>
  <c r="BR505" i="26"/>
  <c r="BR504" i="26"/>
  <c r="BR503" i="26"/>
  <c r="BR502" i="26"/>
  <c r="BR501" i="26"/>
  <c r="BR500" i="26"/>
  <c r="BR499" i="26"/>
  <c r="BR498" i="26"/>
  <c r="BR497" i="26"/>
  <c r="BR496" i="26"/>
  <c r="BR495" i="26"/>
  <c r="BR494" i="26"/>
  <c r="BR493" i="26"/>
  <c r="BR492" i="26"/>
  <c r="BR491" i="26"/>
  <c r="BR490" i="26"/>
  <c r="BR489" i="26"/>
  <c r="BR488" i="26"/>
  <c r="BR487" i="26"/>
  <c r="BR486" i="26"/>
  <c r="BR485" i="26"/>
  <c r="BR484" i="26"/>
  <c r="BR483" i="26"/>
  <c r="BR482" i="26"/>
  <c r="BR481" i="26"/>
  <c r="BR480" i="26"/>
  <c r="BR479" i="26"/>
  <c r="BR478" i="26"/>
  <c r="BR477" i="26"/>
  <c r="BR476" i="26"/>
  <c r="BR475" i="26"/>
  <c r="BR473" i="26"/>
  <c r="BR472" i="26"/>
  <c r="BR471" i="26"/>
  <c r="BR470" i="26"/>
  <c r="BR469" i="26"/>
  <c r="BR468" i="26"/>
  <c r="BR467" i="26"/>
  <c r="BR466" i="26"/>
  <c r="BR465" i="26"/>
  <c r="BR464" i="26"/>
  <c r="BR463" i="26"/>
  <c r="BR462" i="26"/>
  <c r="BR461" i="26"/>
  <c r="BR460" i="26"/>
  <c r="BR459" i="26"/>
  <c r="BR457" i="26"/>
  <c r="BR455" i="26"/>
  <c r="BR454" i="26"/>
  <c r="BR452" i="26"/>
  <c r="BR451" i="26"/>
  <c r="BR450" i="26"/>
  <c r="BR449" i="26"/>
  <c r="BR448" i="26"/>
  <c r="BR447" i="26"/>
  <c r="BR446" i="26"/>
  <c r="BR445" i="26"/>
  <c r="BR444" i="26"/>
  <c r="BR443" i="26"/>
  <c r="BR442" i="26"/>
  <c r="BR441" i="26"/>
  <c r="BR440" i="26"/>
  <c r="BR439" i="26"/>
  <c r="BR436" i="26"/>
  <c r="BR435" i="26"/>
  <c r="BR434" i="26"/>
  <c r="BR433" i="26"/>
  <c r="BR432" i="26"/>
  <c r="BR431" i="26"/>
  <c r="BR430" i="26"/>
  <c r="BR429" i="26"/>
  <c r="BR428" i="26"/>
  <c r="BR426" i="26"/>
  <c r="BR425" i="26"/>
  <c r="BR424" i="26"/>
  <c r="BR422" i="26"/>
  <c r="BR420" i="26"/>
  <c r="BR419" i="26"/>
  <c r="BR418" i="26"/>
  <c r="BR417" i="26"/>
  <c r="BR416" i="26"/>
  <c r="BR415" i="26"/>
  <c r="BR414" i="26"/>
  <c r="BR413" i="26"/>
  <c r="BR411" i="26"/>
  <c r="BR410" i="26"/>
  <c r="BR409" i="26"/>
  <c r="BR408" i="26"/>
  <c r="BR407" i="26"/>
  <c r="BR406" i="26"/>
  <c r="BR405" i="26"/>
  <c r="BR404" i="26"/>
  <c r="BR403" i="26"/>
  <c r="BR401" i="26"/>
  <c r="BR400" i="26"/>
  <c r="BR399" i="26"/>
  <c r="BR397" i="26"/>
  <c r="BR396" i="26"/>
  <c r="BR394" i="26"/>
  <c r="BR393" i="26"/>
  <c r="BR392" i="26"/>
  <c r="BR389" i="26"/>
  <c r="BR388" i="26"/>
  <c r="BR387" i="26"/>
  <c r="BR386" i="26"/>
  <c r="BR385" i="26"/>
  <c r="BR384" i="26"/>
  <c r="BR383" i="26"/>
  <c r="BR382" i="26"/>
  <c r="BR381" i="26"/>
  <c r="BR380" i="26"/>
  <c r="BR379" i="26"/>
  <c r="BR377" i="26"/>
  <c r="BR376" i="26"/>
  <c r="BR375" i="26"/>
  <c r="BR374" i="26"/>
  <c r="BR373" i="26"/>
  <c r="BR372" i="26"/>
  <c r="BR371" i="26"/>
  <c r="BR370" i="26"/>
  <c r="BR369" i="26"/>
  <c r="BR368" i="26"/>
  <c r="BR367" i="26"/>
  <c r="BR366" i="26"/>
  <c r="BR364" i="26"/>
  <c r="BR363" i="26"/>
  <c r="BR362" i="26"/>
  <c r="BR361" i="26"/>
  <c r="BR360" i="26"/>
  <c r="BR359" i="26"/>
  <c r="BR358" i="26"/>
  <c r="BR357" i="26"/>
  <c r="BR356" i="26"/>
  <c r="BR355" i="26"/>
  <c r="BR354" i="26"/>
  <c r="BR353" i="26"/>
  <c r="BR352" i="26"/>
  <c r="BR350" i="26"/>
  <c r="BR349" i="26"/>
  <c r="BR348" i="26"/>
  <c r="BR347" i="26"/>
  <c r="BR346" i="26"/>
  <c r="BR345" i="26"/>
  <c r="BR344" i="26"/>
  <c r="BR343" i="26"/>
  <c r="BR342" i="26"/>
  <c r="BR341" i="26"/>
  <c r="BR340" i="26"/>
  <c r="BR339" i="26"/>
  <c r="BR338" i="26"/>
  <c r="BR337" i="26"/>
  <c r="BR336" i="26"/>
  <c r="BR335" i="26"/>
  <c r="BR334" i="26"/>
  <c r="BR333" i="26"/>
  <c r="BR332" i="26"/>
  <c r="BR330" i="26"/>
  <c r="BR329" i="26"/>
  <c r="BR328" i="26"/>
  <c r="BR327" i="26"/>
  <c r="BR326" i="26"/>
  <c r="BR325" i="26"/>
  <c r="BR324" i="26"/>
  <c r="BR323" i="26"/>
  <c r="BR322" i="26"/>
  <c r="BR321" i="26"/>
  <c r="BR320" i="26"/>
  <c r="BR319" i="26"/>
  <c r="BR318" i="26"/>
  <c r="BR317" i="26"/>
  <c r="BR316" i="26"/>
  <c r="BR315" i="26"/>
  <c r="BR313" i="26"/>
  <c r="BR312" i="26"/>
  <c r="BR311" i="26"/>
  <c r="BR310" i="26"/>
  <c r="BR308" i="26"/>
  <c r="BR307" i="26"/>
  <c r="BR306" i="26"/>
  <c r="BR305" i="26"/>
  <c r="BR304" i="26"/>
  <c r="BR303" i="26"/>
  <c r="BR302" i="26"/>
  <c r="BR300" i="26"/>
  <c r="BR299" i="26"/>
  <c r="BR298" i="26"/>
  <c r="BR297" i="26"/>
  <c r="BR296" i="26"/>
  <c r="BR295" i="26"/>
  <c r="BR294" i="26"/>
  <c r="BR293" i="26"/>
  <c r="BR292" i="26"/>
  <c r="BR291" i="26"/>
  <c r="BR290" i="26"/>
  <c r="BR289" i="26"/>
  <c r="BR288" i="26"/>
  <c r="BR287" i="26"/>
  <c r="BR286" i="26"/>
  <c r="BR285" i="26"/>
  <c r="BR284" i="26"/>
  <c r="BR283" i="26"/>
  <c r="BR282" i="26"/>
  <c r="BR281" i="26"/>
  <c r="BR280" i="26"/>
  <c r="BR279" i="26"/>
  <c r="BR278" i="26"/>
  <c r="BR277" i="26"/>
  <c r="BR276" i="26"/>
  <c r="BR275" i="26"/>
  <c r="BR274" i="26"/>
  <c r="BR273" i="26"/>
  <c r="BR272" i="26"/>
  <c r="BR271" i="26"/>
  <c r="BR270" i="26"/>
  <c r="BR268" i="26"/>
  <c r="BR267" i="26"/>
  <c r="BR266" i="26"/>
  <c r="BR265" i="26"/>
  <c r="BR264" i="26"/>
  <c r="BR263" i="26"/>
  <c r="BR262" i="26"/>
  <c r="BR261" i="26"/>
  <c r="BR260" i="26"/>
  <c r="BR259" i="26"/>
  <c r="BR258" i="26"/>
  <c r="BR257" i="26"/>
  <c r="BR256" i="26"/>
  <c r="BR255" i="26"/>
  <c r="BR253" i="26"/>
  <c r="BR252" i="26"/>
  <c r="BR251" i="26"/>
  <c r="BR250" i="26"/>
  <c r="BR249" i="26"/>
  <c r="BR248" i="26"/>
  <c r="BR247" i="26"/>
  <c r="BR246" i="26"/>
  <c r="BR245" i="26"/>
  <c r="BR244" i="26"/>
  <c r="BR243" i="26"/>
  <c r="BR242" i="26"/>
  <c r="BR241" i="26"/>
  <c r="BR240" i="26"/>
  <c r="BR239" i="26"/>
  <c r="BR238" i="26"/>
  <c r="BR236" i="26"/>
  <c r="BR235" i="26"/>
  <c r="BR234" i="26"/>
  <c r="BR233" i="26"/>
  <c r="BR232" i="26"/>
  <c r="BR231" i="26"/>
  <c r="BR230" i="26"/>
  <c r="BR228" i="26"/>
  <c r="BR227" i="26"/>
  <c r="BR226" i="26"/>
  <c r="BR225" i="26"/>
  <c r="BR222" i="26"/>
  <c r="BR221" i="26"/>
  <c r="BR220" i="26"/>
  <c r="BR219" i="26"/>
  <c r="BR218" i="26"/>
  <c r="BR217" i="26"/>
  <c r="BR216" i="26"/>
  <c r="BR215" i="26"/>
  <c r="BR214" i="26"/>
  <c r="BR213" i="26"/>
  <c r="BR212" i="26"/>
  <c r="BR211" i="26"/>
  <c r="BR210" i="26"/>
  <c r="BR209" i="26"/>
  <c r="BR207" i="26"/>
  <c r="BR206" i="26"/>
  <c r="BR205" i="26"/>
  <c r="BR204" i="26"/>
  <c r="BR203" i="26"/>
  <c r="BR202" i="26"/>
  <c r="BR201" i="26"/>
  <c r="BR200" i="26"/>
  <c r="BR199" i="26"/>
  <c r="BR197" i="26"/>
  <c r="BR196" i="26"/>
  <c r="BR195" i="26"/>
  <c r="BR194" i="26"/>
  <c r="BR193" i="26"/>
  <c r="BR192" i="26"/>
  <c r="BR191" i="26"/>
  <c r="BR190" i="26"/>
  <c r="BR189" i="26"/>
  <c r="BR188" i="26"/>
  <c r="BR187" i="26"/>
  <c r="BR186" i="26"/>
  <c r="BR185" i="26"/>
  <c r="BR184" i="26"/>
  <c r="BR183" i="26"/>
  <c r="BR182" i="26"/>
  <c r="BR181" i="26"/>
  <c r="BR180" i="26"/>
  <c r="BR179" i="26"/>
  <c r="BR178" i="26"/>
  <c r="BR177" i="26"/>
  <c r="BR176" i="26"/>
  <c r="BR175" i="26"/>
  <c r="BR174" i="26"/>
  <c r="BR173" i="26"/>
  <c r="BR172" i="26"/>
  <c r="BR171" i="26"/>
  <c r="BR170" i="26"/>
  <c r="BR169" i="26"/>
  <c r="BR167" i="26"/>
  <c r="BR166" i="26"/>
  <c r="BR165" i="26"/>
  <c r="BR164" i="26"/>
  <c r="BR163" i="26"/>
  <c r="BR162" i="26"/>
  <c r="BR161" i="26"/>
  <c r="BR160" i="26"/>
  <c r="BR159" i="26"/>
  <c r="BR158" i="26"/>
  <c r="BR157" i="26"/>
  <c r="BR156" i="26"/>
  <c r="BR155" i="26"/>
  <c r="BR154" i="26"/>
  <c r="BR153" i="26"/>
  <c r="BR152" i="26"/>
  <c r="BR150" i="26"/>
  <c r="BR149" i="26"/>
  <c r="BR148" i="26"/>
  <c r="BR147" i="26"/>
  <c r="BR146" i="26"/>
  <c r="BR145" i="26"/>
  <c r="BR144" i="26"/>
  <c r="BR143" i="26"/>
  <c r="BR142" i="26"/>
  <c r="BR141" i="26"/>
  <c r="BR140" i="26"/>
  <c r="BR139" i="26"/>
  <c r="BR137" i="26"/>
  <c r="BR136" i="26"/>
  <c r="BR135" i="26"/>
  <c r="BR134" i="26"/>
  <c r="BR133" i="26"/>
  <c r="BR132" i="26"/>
  <c r="BR131" i="26"/>
  <c r="BR130" i="26"/>
  <c r="BR129" i="26"/>
  <c r="BR128" i="26"/>
  <c r="BR127" i="26"/>
  <c r="BR126" i="26"/>
  <c r="BR125" i="26"/>
  <c r="BR124" i="26"/>
  <c r="BR123" i="26"/>
  <c r="BR122" i="26"/>
  <c r="BR121" i="26"/>
  <c r="BR120" i="26"/>
  <c r="BR119" i="26"/>
  <c r="BR118" i="26"/>
  <c r="BR117" i="26"/>
  <c r="BR116" i="26"/>
  <c r="BR115" i="26"/>
  <c r="BR114" i="26"/>
  <c r="BR113" i="26"/>
  <c r="BR112" i="26"/>
  <c r="BR111" i="26"/>
  <c r="BR110" i="26"/>
  <c r="BR109" i="26"/>
  <c r="BR108" i="26"/>
  <c r="BR107" i="26"/>
  <c r="BR106" i="26"/>
  <c r="BR105" i="26"/>
  <c r="BR104" i="26"/>
  <c r="BR103" i="26"/>
  <c r="BR102" i="26"/>
  <c r="BR101" i="26"/>
  <c r="BR100" i="26"/>
  <c r="BR99" i="26"/>
  <c r="BR98" i="26"/>
  <c r="BR97" i="26"/>
  <c r="BR96" i="26"/>
  <c r="BR95" i="26"/>
  <c r="BR94" i="26"/>
  <c r="BR93" i="26"/>
  <c r="BR92" i="26"/>
  <c r="BR90" i="26"/>
  <c r="BR89" i="26"/>
  <c r="BR88" i="26"/>
  <c r="BR87" i="26"/>
  <c r="BR86" i="26"/>
  <c r="BR85" i="26"/>
  <c r="BR84" i="26"/>
  <c r="BR83" i="26"/>
  <c r="BR82" i="26"/>
  <c r="BR81" i="26"/>
  <c r="BR80" i="26"/>
  <c r="BR79" i="26"/>
  <c r="BR78" i="26"/>
  <c r="BR77" i="26"/>
  <c r="BR76" i="26"/>
  <c r="BR75" i="26"/>
  <c r="BR74" i="26"/>
  <c r="BR73" i="26"/>
  <c r="BR72" i="26"/>
  <c r="BR70" i="26"/>
  <c r="BR69" i="26"/>
  <c r="BR68" i="26"/>
  <c r="BR67" i="26"/>
  <c r="BR66" i="26"/>
  <c r="BR65" i="26"/>
  <c r="BR64" i="26"/>
  <c r="BR63" i="26"/>
  <c r="BR62" i="26"/>
  <c r="BR61" i="26"/>
  <c r="BR60" i="26"/>
  <c r="BR59" i="26"/>
  <c r="BR58" i="26"/>
  <c r="BR57" i="26"/>
  <c r="BR56" i="26"/>
  <c r="BR55" i="26"/>
  <c r="BR54" i="26"/>
  <c r="BR53" i="26"/>
  <c r="BR51" i="26"/>
  <c r="BR50" i="26"/>
  <c r="BR49" i="26"/>
  <c r="BR48" i="26"/>
  <c r="BR47" i="26"/>
  <c r="BR46" i="26"/>
  <c r="BR45" i="26"/>
  <c r="BR44" i="26"/>
  <c r="BR43" i="26"/>
  <c r="BR42" i="26"/>
  <c r="BR41" i="26"/>
  <c r="BR39" i="26"/>
  <c r="BR38" i="26"/>
  <c r="BR37" i="26"/>
  <c r="BR36" i="26"/>
  <c r="BR35" i="26"/>
  <c r="BR34" i="26"/>
  <c r="BR33" i="26"/>
  <c r="BR32" i="26"/>
  <c r="BR31" i="26"/>
  <c r="BR30" i="26"/>
  <c r="BR29" i="26"/>
  <c r="BR28" i="26"/>
  <c r="BR26" i="26"/>
  <c r="BR25" i="26"/>
  <c r="BR24" i="26"/>
  <c r="BR23" i="26"/>
  <c r="BR22" i="26"/>
  <c r="BR21" i="26"/>
  <c r="BR20" i="26"/>
  <c r="BR19" i="26"/>
  <c r="BR18" i="26"/>
  <c r="BR17" i="26"/>
  <c r="BR16" i="26"/>
  <c r="BR15" i="26"/>
  <c r="BR14" i="26"/>
  <c r="BR13" i="26"/>
  <c r="BR12" i="26"/>
  <c r="BR11" i="26"/>
  <c r="BR10" i="26"/>
  <c r="BR9" i="26"/>
  <c r="BR8" i="26"/>
  <c r="BR6" i="26"/>
  <c r="BR4" i="26"/>
  <c r="BR3" i="26"/>
  <c r="BR2" i="26"/>
  <c r="BD1095" i="26"/>
  <c r="BD1094" i="26"/>
  <c r="BD1093" i="26"/>
  <c r="BD1092" i="26"/>
  <c r="BD1091" i="26"/>
  <c r="BD1090" i="26"/>
  <c r="BD1089" i="26"/>
  <c r="BD1087" i="26"/>
  <c r="BD1086" i="26"/>
  <c r="BD1084" i="26"/>
  <c r="BD1082" i="26"/>
  <c r="BD1081" i="26"/>
  <c r="BD1080" i="26"/>
  <c r="BD1079" i="26"/>
  <c r="BD1078" i="26"/>
  <c r="BD1077" i="26"/>
  <c r="BD1076" i="26"/>
  <c r="BD1075" i="26"/>
  <c r="BD1074" i="26"/>
  <c r="BD1073" i="26"/>
  <c r="BD1072" i="26"/>
  <c r="BD1071" i="26"/>
  <c r="BD1070" i="26"/>
  <c r="BD1069" i="26"/>
  <c r="BD1068" i="26"/>
  <c r="BD1067" i="26"/>
  <c r="BD1066" i="26"/>
  <c r="BD1065" i="26"/>
  <c r="BD1064" i="26"/>
  <c r="BD1063" i="26"/>
  <c r="BD1062" i="26"/>
  <c r="BD1061" i="26"/>
  <c r="BD1060" i="26"/>
  <c r="BD1059" i="26"/>
  <c r="BD1058" i="26"/>
  <c r="BD1057" i="26"/>
  <c r="BD1056" i="26"/>
  <c r="BD1055" i="26"/>
  <c r="BD1054" i="26"/>
  <c r="BD1053" i="26"/>
  <c r="BD1052" i="26"/>
  <c r="BD1051" i="26"/>
  <c r="BD1050" i="26"/>
  <c r="BD1049" i="26"/>
  <c r="BD1048" i="26"/>
  <c r="BD1047" i="26"/>
  <c r="BD1046" i="26"/>
  <c r="BD1045" i="26"/>
  <c r="BD1044" i="26"/>
  <c r="BD1043" i="26"/>
  <c r="BD1042" i="26"/>
  <c r="BD1041" i="26"/>
  <c r="BD1040" i="26"/>
  <c r="BD1039" i="26"/>
  <c r="BD1038" i="26"/>
  <c r="BD1037" i="26"/>
  <c r="BD1036" i="26"/>
  <c r="BD1035" i="26"/>
  <c r="BD1034" i="26"/>
  <c r="BD1033" i="26"/>
  <c r="BD1032" i="26"/>
  <c r="BD1031" i="26"/>
  <c r="BD1030" i="26"/>
  <c r="BD1029" i="26"/>
  <c r="BD1028" i="26"/>
  <c r="BD1027" i="26"/>
  <c r="BD1026" i="26"/>
  <c r="BD1025" i="26"/>
  <c r="BD1023" i="26"/>
  <c r="BD1022" i="26"/>
  <c r="BD1021" i="26"/>
  <c r="BD1020" i="26"/>
  <c r="BD1019" i="26"/>
  <c r="BD1018" i="26"/>
  <c r="BD1017" i="26"/>
  <c r="BD1016" i="26"/>
  <c r="BD1015" i="26"/>
  <c r="BD1014" i="26"/>
  <c r="BD1013" i="26"/>
  <c r="BD1012" i="26"/>
  <c r="BD1011" i="26"/>
  <c r="BD1009" i="26"/>
  <c r="BD1008" i="26"/>
  <c r="BD1007" i="26"/>
  <c r="BD1006" i="26"/>
  <c r="BD1005" i="26"/>
  <c r="BD1004" i="26"/>
  <c r="BD1002" i="26"/>
  <c r="BD1000" i="26"/>
  <c r="BD999" i="26"/>
  <c r="BD998" i="26"/>
  <c r="BD997" i="26"/>
  <c r="BD996" i="26"/>
  <c r="BD995" i="26"/>
  <c r="BD994" i="26"/>
  <c r="BD992" i="26"/>
  <c r="BD991" i="26"/>
  <c r="BD990" i="26"/>
  <c r="BD989" i="26"/>
  <c r="BD988" i="26"/>
  <c r="BD987" i="26"/>
  <c r="BD986" i="26"/>
  <c r="BD985" i="26"/>
  <c r="BD984" i="26"/>
  <c r="BD983" i="26"/>
  <c r="BD982" i="26"/>
  <c r="BD981" i="26"/>
  <c r="BD980" i="26"/>
  <c r="BD979" i="26"/>
  <c r="BD978" i="26"/>
  <c r="BD977" i="26"/>
  <c r="BD976" i="26"/>
  <c r="BD975" i="26"/>
  <c r="BD974" i="26"/>
  <c r="BD973" i="26"/>
  <c r="BD972" i="26"/>
  <c r="BD971" i="26"/>
  <c r="BD970" i="26"/>
  <c r="BD969" i="26"/>
  <c r="BD968" i="26"/>
  <c r="BD967" i="26"/>
  <c r="BD966" i="26"/>
  <c r="BD965" i="26"/>
  <c r="BD964" i="26"/>
  <c r="BD963" i="26"/>
  <c r="BD962" i="26"/>
  <c r="BD961" i="26"/>
  <c r="BD960" i="26"/>
  <c r="BD959" i="26"/>
  <c r="BD958" i="26"/>
  <c r="BD957" i="26"/>
  <c r="BD956" i="26"/>
  <c r="BD955" i="26"/>
  <c r="BD954" i="26"/>
  <c r="BD953" i="26"/>
  <c r="BD952" i="26"/>
  <c r="BD951" i="26"/>
  <c r="BD950" i="26"/>
  <c r="BD949" i="26"/>
  <c r="BD948" i="26"/>
  <c r="BD947" i="26"/>
  <c r="BD945" i="26"/>
  <c r="BD944" i="26"/>
  <c r="BD943" i="26"/>
  <c r="BD942" i="26"/>
  <c r="BD941" i="26"/>
  <c r="BD940" i="26"/>
  <c r="BD938" i="26"/>
  <c r="BD937" i="26"/>
  <c r="BD936" i="26"/>
  <c r="BD935" i="26"/>
  <c r="BD934" i="26"/>
  <c r="BD933" i="26"/>
  <c r="BD932" i="26"/>
  <c r="BD931" i="26"/>
  <c r="BD930" i="26"/>
  <c r="BD929" i="26"/>
  <c r="BD928" i="26"/>
  <c r="BD927" i="26"/>
  <c r="BD926" i="26"/>
  <c r="BD925" i="26"/>
  <c r="BD924" i="26"/>
  <c r="BD923" i="26"/>
  <c r="BD922" i="26"/>
  <c r="BD921" i="26"/>
  <c r="BD920" i="26"/>
  <c r="BD919" i="26"/>
  <c r="BD918" i="26"/>
  <c r="BD917" i="26"/>
  <c r="BD916" i="26"/>
  <c r="BD915" i="26"/>
  <c r="BD914" i="26"/>
  <c r="BD913" i="26"/>
  <c r="BD912" i="26"/>
  <c r="BD911" i="26"/>
  <c r="BD910" i="26"/>
  <c r="BD909" i="26"/>
  <c r="BD908" i="26"/>
  <c r="BD907" i="26"/>
  <c r="BD906" i="26"/>
  <c r="BD905" i="26"/>
  <c r="BD904" i="26"/>
  <c r="BD903" i="26"/>
  <c r="BD902" i="26"/>
  <c r="BD901" i="26"/>
  <c r="BD900" i="26"/>
  <c r="BD899" i="26"/>
  <c r="BD898" i="26"/>
  <c r="BD897" i="26"/>
  <c r="BD896" i="26"/>
  <c r="BD895" i="26"/>
  <c r="BD894" i="26"/>
  <c r="BD892" i="26"/>
  <c r="BD891" i="26"/>
  <c r="BD890" i="26"/>
  <c r="BD889" i="26"/>
  <c r="BD888" i="26"/>
  <c r="BD887" i="26"/>
  <c r="BD886" i="26"/>
  <c r="BD885" i="26"/>
  <c r="BD884" i="26"/>
  <c r="BD883" i="26"/>
  <c r="BD882" i="26"/>
  <c r="BD881" i="26"/>
  <c r="BD880" i="26"/>
  <c r="BD879" i="26"/>
  <c r="BD878" i="26"/>
  <c r="BD877" i="26"/>
  <c r="BD876" i="26"/>
  <c r="BD875" i="26"/>
  <c r="BD874" i="26"/>
  <c r="BD873" i="26"/>
  <c r="BD872" i="26"/>
  <c r="BD871" i="26"/>
  <c r="BD870" i="26"/>
  <c r="BD869" i="26"/>
  <c r="BD868" i="26"/>
  <c r="BD867" i="26"/>
  <c r="BD866" i="26"/>
  <c r="BD865" i="26"/>
  <c r="BD864" i="26"/>
  <c r="BD863" i="26"/>
  <c r="BD862" i="26"/>
  <c r="BD861" i="26"/>
  <c r="BD860" i="26"/>
  <c r="BD859" i="26"/>
  <c r="BD858" i="26"/>
  <c r="BD857" i="26"/>
  <c r="BD855" i="26"/>
  <c r="BD854" i="26"/>
  <c r="BD852" i="26"/>
  <c r="BD851" i="26"/>
  <c r="BD850" i="26"/>
  <c r="BD849" i="26"/>
  <c r="BD848" i="26"/>
  <c r="BD847" i="26"/>
  <c r="BD846" i="26"/>
  <c r="BD845" i="26"/>
  <c r="BD844" i="26"/>
  <c r="BD843" i="26"/>
  <c r="BD842" i="26"/>
  <c r="BD841" i="26"/>
  <c r="BD840" i="26"/>
  <c r="BD839" i="26"/>
  <c r="BD838" i="26"/>
  <c r="BD837" i="26"/>
  <c r="BD836" i="26"/>
  <c r="BD835" i="26"/>
  <c r="BD834" i="26"/>
  <c r="BD833" i="26"/>
  <c r="BD832" i="26"/>
  <c r="BD831" i="26"/>
  <c r="BD830" i="26"/>
  <c r="BD829" i="26"/>
  <c r="BD828" i="26"/>
  <c r="BD827" i="26"/>
  <c r="BD826" i="26"/>
  <c r="BD825" i="26"/>
  <c r="BD824" i="26"/>
  <c r="BD823" i="26"/>
  <c r="BD822" i="26"/>
  <c r="BD821" i="26"/>
  <c r="BD820" i="26"/>
  <c r="BD819" i="26"/>
  <c r="BD818" i="26"/>
  <c r="BD817" i="26"/>
  <c r="BD816" i="26"/>
  <c r="BD815" i="26"/>
  <c r="BD813" i="26"/>
  <c r="BD812" i="26"/>
  <c r="BD811" i="26"/>
  <c r="BD810" i="26"/>
  <c r="BD809" i="26"/>
  <c r="BD808" i="26"/>
  <c r="BD807" i="26"/>
  <c r="BD806" i="26"/>
  <c r="BD805" i="26"/>
  <c r="BD804" i="26"/>
  <c r="BD803" i="26"/>
  <c r="BD802" i="26"/>
  <c r="BD801" i="26"/>
  <c r="BD800" i="26"/>
  <c r="BD799" i="26"/>
  <c r="BD798" i="26"/>
  <c r="BD797" i="26"/>
  <c r="BD796" i="26"/>
  <c r="BD795" i="26"/>
  <c r="BD794" i="26"/>
  <c r="BD793" i="26"/>
  <c r="BD792" i="26"/>
  <c r="BD791" i="26"/>
  <c r="BD790" i="26"/>
  <c r="BD789" i="26"/>
  <c r="BD788" i="26"/>
  <c r="BD787" i="26"/>
  <c r="BD786" i="26"/>
  <c r="BD785" i="26"/>
  <c r="BD784" i="26"/>
  <c r="BD783" i="26"/>
  <c r="BD781" i="26"/>
  <c r="BD780" i="26"/>
  <c r="BD779" i="26"/>
  <c r="BD778" i="26"/>
  <c r="BD777" i="26"/>
  <c r="BD776" i="26"/>
  <c r="BD775" i="26"/>
  <c r="BD774" i="26"/>
  <c r="BD773" i="26"/>
  <c r="BD772" i="26"/>
  <c r="BD771" i="26"/>
  <c r="BD770" i="26"/>
  <c r="BD769" i="26"/>
  <c r="BD768" i="26"/>
  <c r="BD767" i="26"/>
  <c r="BD766" i="26"/>
  <c r="BD765" i="26"/>
  <c r="BD764" i="26"/>
  <c r="BD763" i="26"/>
  <c r="BD762" i="26"/>
  <c r="BD761" i="26"/>
  <c r="BD760" i="26"/>
  <c r="BD759" i="26"/>
  <c r="BD758" i="26"/>
  <c r="BD757" i="26"/>
  <c r="BD756" i="26"/>
  <c r="BD755" i="26"/>
  <c r="BD754" i="26"/>
  <c r="BD753" i="26"/>
  <c r="BD752" i="26"/>
  <c r="BD751" i="26"/>
  <c r="BD750" i="26"/>
  <c r="BD749" i="26"/>
  <c r="BD748" i="26"/>
  <c r="BD747" i="26"/>
  <c r="BD746" i="26"/>
  <c r="BD745" i="26"/>
  <c r="BD744" i="26"/>
  <c r="BD743" i="26"/>
  <c r="BD742" i="26"/>
  <c r="BD741" i="26"/>
  <c r="BD740" i="26"/>
  <c r="BD738" i="26"/>
  <c r="BD737" i="26"/>
  <c r="BD736" i="26"/>
  <c r="BD735" i="26"/>
  <c r="BD734" i="26"/>
  <c r="BD733" i="26"/>
  <c r="BD732" i="26"/>
  <c r="BD731" i="26"/>
  <c r="BD730" i="26"/>
  <c r="BD729" i="26"/>
  <c r="BD728" i="26"/>
  <c r="BD727" i="26"/>
  <c r="BD726" i="26"/>
  <c r="BD725" i="26"/>
  <c r="BD724" i="26"/>
  <c r="BD723" i="26"/>
  <c r="BD722" i="26"/>
  <c r="BD721" i="26"/>
  <c r="BD720" i="26"/>
  <c r="BD719" i="26"/>
  <c r="BD718" i="26"/>
  <c r="BD716" i="26"/>
  <c r="BD715" i="26"/>
  <c r="BD714" i="26"/>
  <c r="BD713" i="26"/>
  <c r="BD712" i="26"/>
  <c r="BD711" i="26"/>
  <c r="BD710" i="26"/>
  <c r="BD709" i="26"/>
  <c r="BD708" i="26"/>
  <c r="BD707" i="26"/>
  <c r="BD706" i="26"/>
  <c r="BD705" i="26"/>
  <c r="BD704" i="26"/>
  <c r="BD703" i="26"/>
  <c r="BD702" i="26"/>
  <c r="BD701" i="26"/>
  <c r="BD700" i="26"/>
  <c r="BD699" i="26"/>
  <c r="BD695" i="26"/>
  <c r="BD694" i="26"/>
  <c r="BD693" i="26"/>
  <c r="BD692" i="26"/>
  <c r="BD691" i="26"/>
  <c r="BD690" i="26"/>
  <c r="BD689" i="26"/>
  <c r="BD688" i="26"/>
  <c r="BD687" i="26"/>
  <c r="BD686" i="26"/>
  <c r="BD685" i="26"/>
  <c r="BD684" i="26"/>
  <c r="BD683" i="26"/>
  <c r="BD682" i="26"/>
  <c r="BD681" i="26"/>
  <c r="BD680" i="26"/>
  <c r="BD679" i="26"/>
  <c r="BD678" i="26"/>
  <c r="BD677" i="26"/>
  <c r="BD676" i="26"/>
  <c r="BD675" i="26"/>
  <c r="BD674" i="26"/>
  <c r="BD673" i="26"/>
  <c r="BD672" i="26"/>
  <c r="BD670" i="26"/>
  <c r="BD669" i="26"/>
  <c r="BD668" i="26"/>
  <c r="BD667" i="26"/>
  <c r="BD666" i="26"/>
  <c r="BD665" i="26"/>
  <c r="BD664" i="26"/>
  <c r="BD662" i="26"/>
  <c r="BD661" i="26"/>
  <c r="BD660" i="26"/>
  <c r="BD659" i="26"/>
  <c r="BD658" i="26"/>
  <c r="BD657" i="26"/>
  <c r="BD656" i="26"/>
  <c r="BD655" i="26"/>
  <c r="BD654" i="26"/>
  <c r="BD653" i="26"/>
  <c r="BD652" i="26"/>
  <c r="BD651" i="26"/>
  <c r="BD650" i="26"/>
  <c r="BD649" i="26"/>
  <c r="BD648" i="26"/>
  <c r="BD647" i="26"/>
  <c r="BD646" i="26"/>
  <c r="BD645" i="26"/>
  <c r="BD644" i="26"/>
  <c r="BD643" i="26"/>
  <c r="BD642" i="26"/>
  <c r="BD641" i="26"/>
  <c r="BD640" i="26"/>
  <c r="BD639" i="26"/>
  <c r="BD638" i="26"/>
  <c r="BD637" i="26"/>
  <c r="BD636" i="26"/>
  <c r="BD635" i="26"/>
  <c r="BD634" i="26"/>
  <c r="BD633" i="26"/>
  <c r="BD632" i="26"/>
  <c r="BD631" i="26"/>
  <c r="BD630" i="26"/>
  <c r="BD628" i="26"/>
  <c r="BD627" i="26"/>
  <c r="BD626" i="26"/>
  <c r="BD625" i="26"/>
  <c r="BD624" i="26"/>
  <c r="BD623" i="26"/>
  <c r="BD622" i="26"/>
  <c r="BD621" i="26"/>
  <c r="BD620" i="26"/>
  <c r="BD619" i="26"/>
  <c r="BD618" i="26"/>
  <c r="BD617" i="26"/>
  <c r="BD616" i="26"/>
  <c r="BD615" i="26"/>
  <c r="BD614" i="26"/>
  <c r="BD613" i="26"/>
  <c r="BD612" i="26"/>
  <c r="BD611" i="26"/>
  <c r="BD610" i="26"/>
  <c r="BD609" i="26"/>
  <c r="BD608" i="26"/>
  <c r="BD607" i="26"/>
  <c r="BD606" i="26"/>
  <c r="BD605" i="26"/>
  <c r="BD604" i="26"/>
  <c r="BD603" i="26"/>
  <c r="BD602" i="26"/>
  <c r="BD601" i="26"/>
  <c r="BD600" i="26"/>
  <c r="BD599" i="26"/>
  <c r="BD598" i="26"/>
  <c r="BD596" i="26"/>
  <c r="BD595" i="26"/>
  <c r="BD594" i="26"/>
  <c r="BD593" i="26"/>
  <c r="BD592" i="26"/>
  <c r="BD591" i="26"/>
  <c r="BD590" i="26"/>
  <c r="BD588" i="26"/>
  <c r="BD587" i="26"/>
  <c r="BD586" i="26"/>
  <c r="BD585" i="26"/>
  <c r="BD584" i="26"/>
  <c r="BD583" i="26"/>
  <c r="BD582" i="26"/>
  <c r="BD581" i="26"/>
  <c r="BD580" i="26"/>
  <c r="BD579" i="26"/>
  <c r="BD578" i="26"/>
  <c r="BD577" i="26"/>
  <c r="BD576" i="26"/>
  <c r="BD575" i="26"/>
  <c r="BD574" i="26"/>
  <c r="BD573" i="26"/>
  <c r="BD572" i="26"/>
  <c r="BD571" i="26"/>
  <c r="BD570" i="26"/>
  <c r="BD569" i="26"/>
  <c r="BD568" i="26"/>
  <c r="BD567" i="26"/>
  <c r="BD566" i="26"/>
  <c r="BD565" i="26"/>
  <c r="BD564" i="26"/>
  <c r="BD563" i="26"/>
  <c r="BD562" i="26"/>
  <c r="BD561" i="26"/>
  <c r="BD560" i="26"/>
  <c r="BD559" i="26"/>
  <c r="BD558" i="26"/>
  <c r="BD557" i="26"/>
  <c r="BD556" i="26"/>
  <c r="BD555" i="26"/>
  <c r="BD554" i="26"/>
  <c r="BD553" i="26"/>
  <c r="BD552" i="26"/>
  <c r="BD551" i="26"/>
  <c r="BD550" i="26"/>
  <c r="BD549" i="26"/>
  <c r="BD548" i="26"/>
  <c r="BD547" i="26"/>
  <c r="BD546" i="26"/>
  <c r="BD545" i="26"/>
  <c r="BD544" i="26"/>
  <c r="BD543" i="26"/>
  <c r="BD542" i="26"/>
  <c r="BD541" i="26"/>
  <c r="BD540" i="26"/>
  <c r="BD539" i="26"/>
  <c r="BD538" i="26"/>
  <c r="BD537" i="26"/>
  <c r="BD536" i="26"/>
  <c r="BD535" i="26"/>
  <c r="BD534" i="26"/>
  <c r="BD533" i="26"/>
  <c r="BD532" i="26"/>
  <c r="BD531" i="26"/>
  <c r="BD530" i="26"/>
  <c r="BD529" i="26"/>
  <c r="BD526" i="26"/>
  <c r="BD525" i="26"/>
  <c r="BD524" i="26"/>
  <c r="BD523" i="26"/>
  <c r="BD522" i="26"/>
  <c r="BD521" i="26"/>
  <c r="BD520" i="26"/>
  <c r="BD519" i="26"/>
  <c r="BD518" i="26"/>
  <c r="BD516" i="26"/>
  <c r="BD515" i="26"/>
  <c r="BD514" i="26"/>
  <c r="BD513" i="26"/>
  <c r="BD512" i="26"/>
  <c r="BD511" i="26"/>
  <c r="BD510" i="26"/>
  <c r="BD509" i="26"/>
  <c r="BD508" i="26"/>
  <c r="BD507" i="26"/>
  <c r="BD506" i="26"/>
  <c r="BD505" i="26"/>
  <c r="BD504" i="26"/>
  <c r="BD503" i="26"/>
  <c r="BD502" i="26"/>
  <c r="BD501" i="26"/>
  <c r="BD500" i="26"/>
  <c r="BD499" i="26"/>
  <c r="BD498" i="26"/>
  <c r="BD497" i="26"/>
  <c r="BD496" i="26"/>
  <c r="BD495" i="26"/>
  <c r="BD494" i="26"/>
  <c r="BD493" i="26"/>
  <c r="BD492" i="26"/>
  <c r="BD491" i="26"/>
  <c r="BD490" i="26"/>
  <c r="BD489" i="26"/>
  <c r="BD488" i="26"/>
  <c r="BD487" i="26"/>
  <c r="BD486" i="26"/>
  <c r="BD485" i="26"/>
  <c r="BD484" i="26"/>
  <c r="BD483" i="26"/>
  <c r="BD482" i="26"/>
  <c r="BD481" i="26"/>
  <c r="BD480" i="26"/>
  <c r="BD479" i="26"/>
  <c r="BD478" i="26"/>
  <c r="BD477" i="26"/>
  <c r="BD476" i="26"/>
  <c r="BD475" i="26"/>
  <c r="BD473" i="26"/>
  <c r="BD472" i="26"/>
  <c r="BD471" i="26"/>
  <c r="BD470" i="26"/>
  <c r="BD469" i="26"/>
  <c r="BD468" i="26"/>
  <c r="BD467" i="26"/>
  <c r="BD466" i="26"/>
  <c r="BD465" i="26"/>
  <c r="BD464" i="26"/>
  <c r="BD463" i="26"/>
  <c r="BD462" i="26"/>
  <c r="BD461" i="26"/>
  <c r="BD460" i="26"/>
  <c r="BD459" i="26"/>
  <c r="BD457" i="26"/>
  <c r="BD455" i="26"/>
  <c r="BD454" i="26"/>
  <c r="BD452" i="26"/>
  <c r="BD451" i="26"/>
  <c r="BD450" i="26"/>
  <c r="BD449" i="26"/>
  <c r="BD448" i="26"/>
  <c r="BD447" i="26"/>
  <c r="BD446" i="26"/>
  <c r="BD445" i="26"/>
  <c r="BD444" i="26"/>
  <c r="BD443" i="26"/>
  <c r="BD442" i="26"/>
  <c r="BD441" i="26"/>
  <c r="BD440" i="26"/>
  <c r="BD439" i="26"/>
  <c r="BD436" i="26"/>
  <c r="BD435" i="26"/>
  <c r="BD434" i="26"/>
  <c r="BD433" i="26"/>
  <c r="BD432" i="26"/>
  <c r="BD431" i="26"/>
  <c r="BD430" i="26"/>
  <c r="BD429" i="26"/>
  <c r="BD428" i="26"/>
  <c r="BD426" i="26"/>
  <c r="BD425" i="26"/>
  <c r="BD424" i="26"/>
  <c r="BD422" i="26"/>
  <c r="BD420" i="26"/>
  <c r="BD419" i="26"/>
  <c r="BD418" i="26"/>
  <c r="BD417" i="26"/>
  <c r="BD416" i="26"/>
  <c r="BD415" i="26"/>
  <c r="BD414" i="26"/>
  <c r="BD413" i="26"/>
  <c r="BD411" i="26"/>
  <c r="BD410" i="26"/>
  <c r="BD409" i="26"/>
  <c r="BD408" i="26"/>
  <c r="BD407" i="26"/>
  <c r="BD406" i="26"/>
  <c r="BD405" i="26"/>
  <c r="BD404" i="26"/>
  <c r="BD403" i="26"/>
  <c r="BD401" i="26"/>
  <c r="BD400" i="26"/>
  <c r="BD399" i="26"/>
  <c r="BD397" i="26"/>
  <c r="BD396" i="26"/>
  <c r="BD394" i="26"/>
  <c r="BD393" i="26"/>
  <c r="BD392" i="26"/>
  <c r="BD389" i="26"/>
  <c r="BD388" i="26"/>
  <c r="BD387" i="26"/>
  <c r="BD386" i="26"/>
  <c r="BD385" i="26"/>
  <c r="BD384" i="26"/>
  <c r="BD383" i="26"/>
  <c r="BD382" i="26"/>
  <c r="BD381" i="26"/>
  <c r="BD380" i="26"/>
  <c r="BD379" i="26"/>
  <c r="BD377" i="26"/>
  <c r="BD376" i="26"/>
  <c r="BD375" i="26"/>
  <c r="BD374" i="26"/>
  <c r="BD373" i="26"/>
  <c r="BD372" i="26"/>
  <c r="BD371" i="26"/>
  <c r="BD370" i="26"/>
  <c r="BD369" i="26"/>
  <c r="BD368" i="26"/>
  <c r="BD367" i="26"/>
  <c r="BD366" i="26"/>
  <c r="BD364" i="26"/>
  <c r="BD363" i="26"/>
  <c r="BD362" i="26"/>
  <c r="BD361" i="26"/>
  <c r="BD360" i="26"/>
  <c r="BD359" i="26"/>
  <c r="BD358" i="26"/>
  <c r="BD357" i="26"/>
  <c r="BD356" i="26"/>
  <c r="BD355" i="26"/>
  <c r="BD354" i="26"/>
  <c r="BD353" i="26"/>
  <c r="BD352" i="26"/>
  <c r="BD350" i="26"/>
  <c r="BD349" i="26"/>
  <c r="BD348" i="26"/>
  <c r="BD347" i="26"/>
  <c r="BD346" i="26"/>
  <c r="BD345" i="26"/>
  <c r="BD344" i="26"/>
  <c r="BD343" i="26"/>
  <c r="BD342" i="26"/>
  <c r="BD341" i="26"/>
  <c r="BD340" i="26"/>
  <c r="BD339" i="26"/>
  <c r="BD338" i="26"/>
  <c r="BD337" i="26"/>
  <c r="BD336" i="26"/>
  <c r="BD335" i="26"/>
  <c r="BD334" i="26"/>
  <c r="BD333" i="26"/>
  <c r="BD332" i="26"/>
  <c r="BD330" i="26"/>
  <c r="BD329" i="26"/>
  <c r="BD328" i="26"/>
  <c r="BD327" i="26"/>
  <c r="BD326" i="26"/>
  <c r="BD325" i="26"/>
  <c r="BD324" i="26"/>
  <c r="BD323" i="26"/>
  <c r="BD322" i="26"/>
  <c r="BD321" i="26"/>
  <c r="BD320" i="26"/>
  <c r="BD319" i="26"/>
  <c r="BD318" i="26"/>
  <c r="BD317" i="26"/>
  <c r="BD316" i="26"/>
  <c r="BD315" i="26"/>
  <c r="BD313" i="26"/>
  <c r="BD312" i="26"/>
  <c r="BD311" i="26"/>
  <c r="BD310" i="26"/>
  <c r="BD308" i="26"/>
  <c r="BD307" i="26"/>
  <c r="BD306" i="26"/>
  <c r="BD305" i="26"/>
  <c r="BD304" i="26"/>
  <c r="BD303" i="26"/>
  <c r="BD302" i="26"/>
  <c r="BD300" i="26"/>
  <c r="BD299" i="26"/>
  <c r="BD298" i="26"/>
  <c r="BD297" i="26"/>
  <c r="BD296" i="26"/>
  <c r="BD295" i="26"/>
  <c r="BD294" i="26"/>
  <c r="BD293" i="26"/>
  <c r="BD292" i="26"/>
  <c r="BD291" i="26"/>
  <c r="BD290" i="26"/>
  <c r="BD289" i="26"/>
  <c r="BD288" i="26"/>
  <c r="BD287" i="26"/>
  <c r="BD286" i="26"/>
  <c r="BD285" i="26"/>
  <c r="BD284" i="26"/>
  <c r="BD283" i="26"/>
  <c r="BD282" i="26"/>
  <c r="BD281" i="26"/>
  <c r="BD280" i="26"/>
  <c r="BD279" i="26"/>
  <c r="BD278" i="26"/>
  <c r="BD277" i="26"/>
  <c r="BD276" i="26"/>
  <c r="BD275" i="26"/>
  <c r="BD274" i="26"/>
  <c r="BD273" i="26"/>
  <c r="BD272" i="26"/>
  <c r="BD271" i="26"/>
  <c r="BD270" i="26"/>
  <c r="BD268" i="26"/>
  <c r="BD267" i="26"/>
  <c r="BD266" i="26"/>
  <c r="BD265" i="26"/>
  <c r="BD264" i="26"/>
  <c r="BD263" i="26"/>
  <c r="BD262" i="26"/>
  <c r="BD261" i="26"/>
  <c r="BD260" i="26"/>
  <c r="BD259" i="26"/>
  <c r="BD258" i="26"/>
  <c r="BD257" i="26"/>
  <c r="BD256" i="26"/>
  <c r="BD255" i="26"/>
  <c r="BD253" i="26"/>
  <c r="BD252" i="26"/>
  <c r="BD251" i="26"/>
  <c r="BD250" i="26"/>
  <c r="BD249" i="26"/>
  <c r="BD248" i="26"/>
  <c r="BD247" i="26"/>
  <c r="BD246" i="26"/>
  <c r="BD245" i="26"/>
  <c r="BD244" i="26"/>
  <c r="BD243" i="26"/>
  <c r="BD242" i="26"/>
  <c r="BD241" i="26"/>
  <c r="BD240" i="26"/>
  <c r="BD239" i="26"/>
  <c r="BD238" i="26"/>
  <c r="BD236" i="26"/>
  <c r="BD235" i="26"/>
  <c r="BD234" i="26"/>
  <c r="BD233" i="26"/>
  <c r="BD232" i="26"/>
  <c r="BD231" i="26"/>
  <c r="BD230" i="26"/>
  <c r="BD228" i="26"/>
  <c r="BD227" i="26"/>
  <c r="BD226" i="26"/>
  <c r="BD225" i="26"/>
  <c r="BD222" i="26"/>
  <c r="BD221" i="26"/>
  <c r="BD220" i="26"/>
  <c r="BD219" i="26"/>
  <c r="BD218" i="26"/>
  <c r="BD217" i="26"/>
  <c r="BD216" i="26"/>
  <c r="BD215" i="26"/>
  <c r="BD214" i="26"/>
  <c r="BD213" i="26"/>
  <c r="BD212" i="26"/>
  <c r="BD211" i="26"/>
  <c r="BD210" i="26"/>
  <c r="BD209" i="26"/>
  <c r="BD207" i="26"/>
  <c r="BD206" i="26"/>
  <c r="BD205" i="26"/>
  <c r="BD204" i="26"/>
  <c r="BD203" i="26"/>
  <c r="BD202" i="26"/>
  <c r="BD201" i="26"/>
  <c r="BD200" i="26"/>
  <c r="BD199" i="26"/>
  <c r="BD197" i="26"/>
  <c r="BD196" i="26"/>
  <c r="BD195" i="26"/>
  <c r="BD194" i="26"/>
  <c r="BD193" i="26"/>
  <c r="BD192" i="26"/>
  <c r="BD191" i="26"/>
  <c r="BD190" i="26"/>
  <c r="BD189" i="26"/>
  <c r="BD188" i="26"/>
  <c r="BD187" i="26"/>
  <c r="BD186" i="26"/>
  <c r="BD185" i="26"/>
  <c r="BD184" i="26"/>
  <c r="BD183" i="26"/>
  <c r="BD182" i="26"/>
  <c r="BD181" i="26"/>
  <c r="BD180" i="26"/>
  <c r="BD179" i="26"/>
  <c r="BD178" i="26"/>
  <c r="BD177" i="26"/>
  <c r="BD176" i="26"/>
  <c r="BD175" i="26"/>
  <c r="BD174" i="26"/>
  <c r="BD173" i="26"/>
  <c r="BD172" i="26"/>
  <c r="BD171" i="26"/>
  <c r="BD170" i="26"/>
  <c r="BD169" i="26"/>
  <c r="BD167" i="26"/>
  <c r="BD166" i="26"/>
  <c r="BD165" i="26"/>
  <c r="BD164" i="26"/>
  <c r="BD163" i="26"/>
  <c r="BD162" i="26"/>
  <c r="BD161" i="26"/>
  <c r="BD160" i="26"/>
  <c r="BD159" i="26"/>
  <c r="BD158" i="26"/>
  <c r="BD157" i="26"/>
  <c r="BD156" i="26"/>
  <c r="BD155" i="26"/>
  <c r="BD154" i="26"/>
  <c r="BD153" i="26"/>
  <c r="BD152" i="26"/>
  <c r="BD150" i="26"/>
  <c r="BD149" i="26"/>
  <c r="BD148" i="26"/>
  <c r="BD147" i="26"/>
  <c r="BD146" i="26"/>
  <c r="BD145" i="26"/>
  <c r="BD144" i="26"/>
  <c r="BD143" i="26"/>
  <c r="BD142" i="26"/>
  <c r="BD141" i="26"/>
  <c r="BD140" i="26"/>
  <c r="BD139" i="26"/>
  <c r="BD137" i="26"/>
  <c r="BD136" i="26"/>
  <c r="BD135" i="26"/>
  <c r="BD134" i="26"/>
  <c r="BD133" i="26"/>
  <c r="BD132" i="26"/>
  <c r="BD131" i="26"/>
  <c r="BD130" i="26"/>
  <c r="BD129" i="26"/>
  <c r="BD128" i="26"/>
  <c r="BD127" i="26"/>
  <c r="BD126" i="26"/>
  <c r="BD125" i="26"/>
  <c r="BD124" i="26"/>
  <c r="BD123" i="26"/>
  <c r="BD122" i="26"/>
  <c r="BD121" i="26"/>
  <c r="BD120" i="26"/>
  <c r="BD119" i="26"/>
  <c r="BD118" i="26"/>
  <c r="BD117" i="26"/>
  <c r="BD116" i="26"/>
  <c r="BD115" i="26"/>
  <c r="BD114" i="26"/>
  <c r="BD113" i="26"/>
  <c r="BD112" i="26"/>
  <c r="BD111" i="26"/>
  <c r="BD110" i="26"/>
  <c r="BD109" i="26"/>
  <c r="BD108" i="26"/>
  <c r="BD107" i="26"/>
  <c r="BD106" i="26"/>
  <c r="BD105" i="26"/>
  <c r="BD104" i="26"/>
  <c r="BD103" i="26"/>
  <c r="BD102" i="26"/>
  <c r="BD101" i="26"/>
  <c r="BD100" i="26"/>
  <c r="BD99" i="26"/>
  <c r="BD98" i="26"/>
  <c r="BD97" i="26"/>
  <c r="BD96" i="26"/>
  <c r="BD95" i="26"/>
  <c r="BD94" i="26"/>
  <c r="BD93" i="26"/>
  <c r="BD92" i="26"/>
  <c r="BD90" i="26"/>
  <c r="BD89" i="26"/>
  <c r="BD88" i="26"/>
  <c r="BD87" i="26"/>
  <c r="BD86" i="26"/>
  <c r="BD85" i="26"/>
  <c r="BD84" i="26"/>
  <c r="BD83" i="26"/>
  <c r="BD82" i="26"/>
  <c r="BD81" i="26"/>
  <c r="BD80" i="26"/>
  <c r="BD79" i="26"/>
  <c r="BD78" i="26"/>
  <c r="BD77" i="26"/>
  <c r="BD76" i="26"/>
  <c r="BD75" i="26"/>
  <c r="BD74" i="26"/>
  <c r="BD73" i="26"/>
  <c r="BD72" i="26"/>
  <c r="BD70" i="26"/>
  <c r="BD69" i="26"/>
  <c r="BD68" i="26"/>
  <c r="BD67" i="26"/>
  <c r="BD66" i="26"/>
  <c r="BD65" i="26"/>
  <c r="BD64" i="26"/>
  <c r="BD63" i="26"/>
  <c r="BD62" i="26"/>
  <c r="BD61" i="26"/>
  <c r="BD60" i="26"/>
  <c r="BD59" i="26"/>
  <c r="BD58" i="26"/>
  <c r="BD57" i="26"/>
  <c r="BD56" i="26"/>
  <c r="BD55" i="26"/>
  <c r="BD54" i="26"/>
  <c r="BD53" i="26"/>
  <c r="BD51" i="26"/>
  <c r="BD50" i="26"/>
  <c r="BD49" i="26"/>
  <c r="BD48" i="26"/>
  <c r="BD47" i="26"/>
  <c r="BD46" i="26"/>
  <c r="BD45" i="26"/>
  <c r="BD44" i="26"/>
  <c r="BD43" i="26"/>
  <c r="BD42" i="26"/>
  <c r="BD41" i="26"/>
  <c r="BD39" i="26"/>
  <c r="BD38" i="26"/>
  <c r="BD37" i="26"/>
  <c r="BD36" i="26"/>
  <c r="BD35" i="26"/>
  <c r="BD34" i="26"/>
  <c r="BD33" i="26"/>
  <c r="BD32" i="26"/>
  <c r="BD31" i="26"/>
  <c r="BD30" i="26"/>
  <c r="BD29" i="26"/>
  <c r="BD28" i="26"/>
  <c r="BD26" i="26"/>
  <c r="BD25" i="26"/>
  <c r="BD24" i="26"/>
  <c r="BD23" i="26"/>
  <c r="BD22" i="26"/>
  <c r="BD21" i="26"/>
  <c r="BD20" i="26"/>
  <c r="BD19" i="26"/>
  <c r="BD18" i="26"/>
  <c r="BD17" i="26"/>
  <c r="BD16" i="26"/>
  <c r="BD15" i="26"/>
  <c r="BD14" i="26"/>
  <c r="BD13" i="26"/>
  <c r="BD12" i="26"/>
  <c r="BD11" i="26"/>
  <c r="BD10" i="26"/>
  <c r="BD9" i="26"/>
  <c r="BD8" i="26"/>
  <c r="BD6" i="26"/>
  <c r="BD4" i="26"/>
  <c r="BD3" i="26"/>
  <c r="BD2" i="26"/>
  <c r="AQ1095" i="26"/>
  <c r="AQ1094" i="26"/>
  <c r="AQ1093" i="26"/>
  <c r="AQ1092" i="26"/>
  <c r="AQ1091" i="26"/>
  <c r="AQ1090" i="26"/>
  <c r="AQ1089" i="26"/>
  <c r="AQ1087" i="26"/>
  <c r="AQ1086" i="26"/>
  <c r="AQ1084" i="26"/>
  <c r="AQ1082" i="26"/>
  <c r="AQ1081" i="26"/>
  <c r="AQ1080" i="26"/>
  <c r="AQ1079" i="26"/>
  <c r="AQ1078" i="26"/>
  <c r="AQ1077" i="26"/>
  <c r="AQ1076" i="26"/>
  <c r="AQ1075" i="26"/>
  <c r="AQ1074" i="26"/>
  <c r="AQ1073" i="26"/>
  <c r="AQ1072" i="26"/>
  <c r="AQ1071" i="26"/>
  <c r="AQ1070" i="26"/>
  <c r="AQ1069" i="26"/>
  <c r="AQ1068" i="26"/>
  <c r="AQ1067" i="26"/>
  <c r="AQ1066" i="26"/>
  <c r="AQ1065" i="26"/>
  <c r="AQ1064" i="26"/>
  <c r="AQ1063" i="26"/>
  <c r="AQ1062" i="26"/>
  <c r="AQ1061" i="26"/>
  <c r="AQ1060" i="26"/>
  <c r="AQ1059" i="26"/>
  <c r="AQ1058" i="26"/>
  <c r="AQ1057" i="26"/>
  <c r="AQ1056" i="26"/>
  <c r="AQ1055" i="26"/>
  <c r="AQ1054" i="26"/>
  <c r="AQ1053" i="26"/>
  <c r="AQ1052" i="26"/>
  <c r="AQ1051" i="26"/>
  <c r="AQ1050" i="26"/>
  <c r="AQ1049" i="26"/>
  <c r="AQ1048" i="26"/>
  <c r="AQ1047" i="26"/>
  <c r="AQ1046" i="26"/>
  <c r="AQ1045" i="26"/>
  <c r="AQ1044" i="26"/>
  <c r="AQ1043" i="26"/>
  <c r="AQ1042" i="26"/>
  <c r="AQ1041" i="26"/>
  <c r="AQ1040" i="26"/>
  <c r="AQ1039" i="26"/>
  <c r="AQ1038" i="26"/>
  <c r="AQ1037" i="26"/>
  <c r="AQ1036" i="26"/>
  <c r="AQ1035" i="26"/>
  <c r="AQ1034" i="26"/>
  <c r="AQ1033" i="26"/>
  <c r="AQ1032" i="26"/>
  <c r="AQ1031" i="26"/>
  <c r="AQ1030" i="26"/>
  <c r="AQ1029" i="26"/>
  <c r="AQ1028" i="26"/>
  <c r="AQ1027" i="26"/>
  <c r="AQ1026" i="26"/>
  <c r="AQ1025" i="26"/>
  <c r="AQ1023" i="26"/>
  <c r="AQ1022" i="26"/>
  <c r="AQ1021" i="26"/>
  <c r="AQ1020" i="26"/>
  <c r="AQ1019" i="26"/>
  <c r="AQ1018" i="26"/>
  <c r="AQ1017" i="26"/>
  <c r="AQ1016" i="26"/>
  <c r="AQ1015" i="26"/>
  <c r="AQ1014" i="26"/>
  <c r="AQ1013" i="26"/>
  <c r="AQ1012" i="26"/>
  <c r="AQ1011" i="26"/>
  <c r="AQ1009" i="26"/>
  <c r="AQ1008" i="26"/>
  <c r="AQ1007" i="26"/>
  <c r="AQ1006" i="26"/>
  <c r="AQ1005" i="26"/>
  <c r="AQ1004" i="26"/>
  <c r="AQ1002" i="26"/>
  <c r="AQ1000" i="26"/>
  <c r="AQ999" i="26"/>
  <c r="AQ998" i="26"/>
  <c r="AQ997" i="26"/>
  <c r="AQ996" i="26"/>
  <c r="AQ995" i="26"/>
  <c r="AQ994" i="26"/>
  <c r="AQ992" i="26"/>
  <c r="AQ991" i="26"/>
  <c r="AQ990" i="26"/>
  <c r="AQ989" i="26"/>
  <c r="AQ988" i="26"/>
  <c r="AQ987" i="26"/>
  <c r="AQ986" i="26"/>
  <c r="AQ985" i="26"/>
  <c r="AQ984" i="26"/>
  <c r="AQ983" i="26"/>
  <c r="AQ982" i="26"/>
  <c r="AQ981" i="26"/>
  <c r="AQ980" i="26"/>
  <c r="AQ979" i="26"/>
  <c r="AQ978" i="26"/>
  <c r="AQ977" i="26"/>
  <c r="AQ976" i="26"/>
  <c r="AQ975" i="26"/>
  <c r="AQ974" i="26"/>
  <c r="AQ973" i="26"/>
  <c r="AQ972" i="26"/>
  <c r="AQ971" i="26"/>
  <c r="AQ970" i="26"/>
  <c r="AQ969" i="26"/>
  <c r="AQ968" i="26"/>
  <c r="AQ967" i="26"/>
  <c r="AQ966" i="26"/>
  <c r="AQ965" i="26"/>
  <c r="AQ964" i="26"/>
  <c r="AQ963" i="26"/>
  <c r="AQ962" i="26"/>
  <c r="AQ961" i="26"/>
  <c r="AQ960" i="26"/>
  <c r="AQ959" i="26"/>
  <c r="AQ958" i="26"/>
  <c r="AQ957" i="26"/>
  <c r="AQ956" i="26"/>
  <c r="AQ955" i="26"/>
  <c r="AQ954" i="26"/>
  <c r="AQ953" i="26"/>
  <c r="AQ952" i="26"/>
  <c r="AQ951" i="26"/>
  <c r="AQ950" i="26"/>
  <c r="AQ949" i="26"/>
  <c r="AQ948" i="26"/>
  <c r="AQ947" i="26"/>
  <c r="AQ945" i="26"/>
  <c r="AQ944" i="26"/>
  <c r="AQ943" i="26"/>
  <c r="AQ942" i="26"/>
  <c r="AQ941" i="26"/>
  <c r="AQ940" i="26"/>
  <c r="AQ938" i="26"/>
  <c r="AQ937" i="26"/>
  <c r="AQ936" i="26"/>
  <c r="AQ935" i="26"/>
  <c r="AQ934" i="26"/>
  <c r="AQ933" i="26"/>
  <c r="AQ932" i="26"/>
  <c r="AQ931" i="26"/>
  <c r="AQ930" i="26"/>
  <c r="AQ929" i="26"/>
  <c r="AQ928" i="26"/>
  <c r="AQ927" i="26"/>
  <c r="AQ926" i="26"/>
  <c r="AQ925" i="26"/>
  <c r="AQ924" i="26"/>
  <c r="AQ923" i="26"/>
  <c r="AQ922" i="26"/>
  <c r="AQ921" i="26"/>
  <c r="AQ920" i="26"/>
  <c r="AQ919" i="26"/>
  <c r="AQ918" i="26"/>
  <c r="AQ917" i="26"/>
  <c r="AQ916" i="26"/>
  <c r="AQ915" i="26"/>
  <c r="AQ914" i="26"/>
  <c r="AQ913" i="26"/>
  <c r="AQ912" i="26"/>
  <c r="AQ911" i="26"/>
  <c r="AQ910" i="26"/>
  <c r="AQ909" i="26"/>
  <c r="AQ908" i="26"/>
  <c r="AQ907" i="26"/>
  <c r="AQ906" i="26"/>
  <c r="AQ905" i="26"/>
  <c r="AQ904" i="26"/>
  <c r="AQ903" i="26"/>
  <c r="AQ902" i="26"/>
  <c r="AQ901" i="26"/>
  <c r="AQ900" i="26"/>
  <c r="AQ899" i="26"/>
  <c r="AQ898" i="26"/>
  <c r="AQ897" i="26"/>
  <c r="AQ896" i="26"/>
  <c r="AQ895" i="26"/>
  <c r="AQ894" i="26"/>
  <c r="AQ892" i="26"/>
  <c r="AQ891" i="26"/>
  <c r="AQ890" i="26"/>
  <c r="AQ889" i="26"/>
  <c r="AQ888" i="26"/>
  <c r="AQ887" i="26"/>
  <c r="AQ886" i="26"/>
  <c r="AQ885" i="26"/>
  <c r="AQ884" i="26"/>
  <c r="AQ883" i="26"/>
  <c r="AQ882" i="26"/>
  <c r="AQ881" i="26"/>
  <c r="AQ880" i="26"/>
  <c r="AQ879" i="26"/>
  <c r="AQ878" i="26"/>
  <c r="AQ877" i="26"/>
  <c r="AQ876" i="26"/>
  <c r="AQ875" i="26"/>
  <c r="AQ874" i="26"/>
  <c r="AQ873" i="26"/>
  <c r="AQ872" i="26"/>
  <c r="AQ871" i="26"/>
  <c r="AQ870" i="26"/>
  <c r="AQ869" i="26"/>
  <c r="AQ868" i="26"/>
  <c r="AQ867" i="26"/>
  <c r="AQ866" i="26"/>
  <c r="AQ865" i="26"/>
  <c r="AQ864" i="26"/>
  <c r="AQ863" i="26"/>
  <c r="AQ862" i="26"/>
  <c r="AQ861" i="26"/>
  <c r="AQ860" i="26"/>
  <c r="AQ859" i="26"/>
  <c r="AQ858" i="26"/>
  <c r="AQ857" i="26"/>
  <c r="AQ855" i="26"/>
  <c r="AQ854" i="26"/>
  <c r="AQ852" i="26"/>
  <c r="AQ851" i="26"/>
  <c r="AQ850" i="26"/>
  <c r="AQ849" i="26"/>
  <c r="AQ848" i="26"/>
  <c r="AQ847" i="26"/>
  <c r="AQ846" i="26"/>
  <c r="AQ845" i="26"/>
  <c r="AQ844" i="26"/>
  <c r="AQ843" i="26"/>
  <c r="AQ842" i="26"/>
  <c r="AQ841" i="26"/>
  <c r="AQ840" i="26"/>
  <c r="AQ839" i="26"/>
  <c r="AQ838" i="26"/>
  <c r="AQ837" i="26"/>
  <c r="AQ836" i="26"/>
  <c r="AQ835" i="26"/>
  <c r="AQ834" i="26"/>
  <c r="AQ833" i="26"/>
  <c r="AQ832" i="26"/>
  <c r="AQ831" i="26"/>
  <c r="AQ830" i="26"/>
  <c r="AQ829" i="26"/>
  <c r="AQ828" i="26"/>
  <c r="AQ827" i="26"/>
  <c r="AQ826" i="26"/>
  <c r="AQ825" i="26"/>
  <c r="AQ824" i="26"/>
  <c r="AQ823" i="26"/>
  <c r="AQ822" i="26"/>
  <c r="AQ821" i="26"/>
  <c r="AQ820" i="26"/>
  <c r="AQ819" i="26"/>
  <c r="AQ818" i="26"/>
  <c r="AQ817" i="26"/>
  <c r="AQ816" i="26"/>
  <c r="AQ815" i="26"/>
  <c r="AQ813" i="26"/>
  <c r="AQ812" i="26"/>
  <c r="AQ811" i="26"/>
  <c r="AQ810" i="26"/>
  <c r="AQ809" i="26"/>
  <c r="AQ808" i="26"/>
  <c r="AQ807" i="26"/>
  <c r="AQ806" i="26"/>
  <c r="AQ805" i="26"/>
  <c r="AQ804" i="26"/>
  <c r="AQ803" i="26"/>
  <c r="AQ802" i="26"/>
  <c r="AQ801" i="26"/>
  <c r="AQ800" i="26"/>
  <c r="AQ799" i="26"/>
  <c r="AQ798" i="26"/>
  <c r="AQ797" i="26"/>
  <c r="AQ796" i="26"/>
  <c r="AQ795" i="26"/>
  <c r="AQ794" i="26"/>
  <c r="AQ793" i="26"/>
  <c r="AQ792" i="26"/>
  <c r="AQ791" i="26"/>
  <c r="AQ790" i="26"/>
  <c r="AQ789" i="26"/>
  <c r="AQ788" i="26"/>
  <c r="AQ787" i="26"/>
  <c r="AQ786" i="26"/>
  <c r="AQ785" i="26"/>
  <c r="AQ784" i="26"/>
  <c r="AQ783" i="26"/>
  <c r="AQ781" i="26"/>
  <c r="AQ780" i="26"/>
  <c r="AQ779" i="26"/>
  <c r="AQ778" i="26"/>
  <c r="AQ777" i="26"/>
  <c r="AQ776" i="26"/>
  <c r="AQ775" i="26"/>
  <c r="AQ774" i="26"/>
  <c r="AQ773" i="26"/>
  <c r="AQ772" i="26"/>
  <c r="AQ771" i="26"/>
  <c r="AQ770" i="26"/>
  <c r="AQ769" i="26"/>
  <c r="AQ768" i="26"/>
  <c r="AQ767" i="26"/>
  <c r="AQ766" i="26"/>
  <c r="AQ765" i="26"/>
  <c r="AQ764" i="26"/>
  <c r="AQ763" i="26"/>
  <c r="AQ762" i="26"/>
  <c r="AQ761" i="26"/>
  <c r="AQ760" i="26"/>
  <c r="AQ759" i="26"/>
  <c r="AQ758" i="26"/>
  <c r="AQ757" i="26"/>
  <c r="AQ756" i="26"/>
  <c r="AQ755" i="26"/>
  <c r="AQ754" i="26"/>
  <c r="AQ753" i="26"/>
  <c r="AQ752" i="26"/>
  <c r="AQ751" i="26"/>
  <c r="AQ750" i="26"/>
  <c r="AQ749" i="26"/>
  <c r="AQ748" i="26"/>
  <c r="AQ747" i="26"/>
  <c r="AQ746" i="26"/>
  <c r="AQ745" i="26"/>
  <c r="AQ744" i="26"/>
  <c r="AQ743" i="26"/>
  <c r="AQ742" i="26"/>
  <c r="AQ741" i="26"/>
  <c r="AQ740" i="26"/>
  <c r="AQ738" i="26"/>
  <c r="AQ737" i="26"/>
  <c r="AQ736" i="26"/>
  <c r="AQ735" i="26"/>
  <c r="AQ734" i="26"/>
  <c r="AQ733" i="26"/>
  <c r="AQ732" i="26"/>
  <c r="AQ731" i="26"/>
  <c r="AQ730" i="26"/>
  <c r="AQ729" i="26"/>
  <c r="AQ728" i="26"/>
  <c r="AQ727" i="26"/>
  <c r="AQ726" i="26"/>
  <c r="AQ725" i="26"/>
  <c r="AQ724" i="26"/>
  <c r="AQ723" i="26"/>
  <c r="AQ722" i="26"/>
  <c r="AQ721" i="26"/>
  <c r="AQ720" i="26"/>
  <c r="AQ719" i="26"/>
  <c r="AQ718" i="26"/>
  <c r="AQ716" i="26"/>
  <c r="AQ715" i="26"/>
  <c r="AQ714" i="26"/>
  <c r="AQ713" i="26"/>
  <c r="AQ712" i="26"/>
  <c r="AQ711" i="26"/>
  <c r="AQ710" i="26"/>
  <c r="AQ709" i="26"/>
  <c r="AQ708" i="26"/>
  <c r="AQ707" i="26"/>
  <c r="AQ706" i="26"/>
  <c r="AQ705" i="26"/>
  <c r="AQ704" i="26"/>
  <c r="AQ703" i="26"/>
  <c r="AQ702" i="26"/>
  <c r="AQ701" i="26"/>
  <c r="AQ700" i="26"/>
  <c r="AQ699" i="26"/>
  <c r="AQ695" i="26"/>
  <c r="AQ694" i="26"/>
  <c r="AQ693" i="26"/>
  <c r="AQ692" i="26"/>
  <c r="AQ691" i="26"/>
  <c r="AQ690" i="26"/>
  <c r="AQ689" i="26"/>
  <c r="AQ688" i="26"/>
  <c r="AQ687" i="26"/>
  <c r="AQ686" i="26"/>
  <c r="AQ685" i="26"/>
  <c r="AQ684" i="26"/>
  <c r="AQ683" i="26"/>
  <c r="AQ682" i="26"/>
  <c r="AQ681" i="26"/>
  <c r="AQ680" i="26"/>
  <c r="AQ679" i="26"/>
  <c r="AQ678" i="26"/>
  <c r="AQ677" i="26"/>
  <c r="AQ676" i="26"/>
  <c r="AQ675" i="26"/>
  <c r="AQ674" i="26"/>
  <c r="AQ673" i="26"/>
  <c r="AQ672" i="26"/>
  <c r="AQ670" i="26"/>
  <c r="AQ669" i="26"/>
  <c r="AQ668" i="26"/>
  <c r="AQ667" i="26"/>
  <c r="AQ666" i="26"/>
  <c r="AQ665" i="26"/>
  <c r="AQ664" i="26"/>
  <c r="AQ662" i="26"/>
  <c r="AQ661" i="26"/>
  <c r="AQ660" i="26"/>
  <c r="AQ659" i="26"/>
  <c r="AQ658" i="26"/>
  <c r="AQ657" i="26"/>
  <c r="AQ656" i="26"/>
  <c r="AQ655" i="26"/>
  <c r="AQ654" i="26"/>
  <c r="AQ653" i="26"/>
  <c r="AQ652" i="26"/>
  <c r="AQ651" i="26"/>
  <c r="AQ650" i="26"/>
  <c r="AQ649" i="26"/>
  <c r="AQ648" i="26"/>
  <c r="AQ647" i="26"/>
  <c r="AQ646" i="26"/>
  <c r="AQ645" i="26"/>
  <c r="AQ644" i="26"/>
  <c r="AQ643" i="26"/>
  <c r="AQ642" i="26"/>
  <c r="AQ641" i="26"/>
  <c r="AQ640" i="26"/>
  <c r="AQ639" i="26"/>
  <c r="AQ638" i="26"/>
  <c r="AQ637" i="26"/>
  <c r="AQ636" i="26"/>
  <c r="AQ635" i="26"/>
  <c r="AQ634" i="26"/>
  <c r="AQ633" i="26"/>
  <c r="AQ632" i="26"/>
  <c r="AQ631" i="26"/>
  <c r="AQ630" i="26"/>
  <c r="AQ628" i="26"/>
  <c r="AQ627" i="26"/>
  <c r="AQ626" i="26"/>
  <c r="AQ625" i="26"/>
  <c r="AQ624" i="26"/>
  <c r="AQ623" i="26"/>
  <c r="AQ622" i="26"/>
  <c r="AQ621" i="26"/>
  <c r="AQ620" i="26"/>
  <c r="AQ619" i="26"/>
  <c r="AQ618" i="26"/>
  <c r="AQ617" i="26"/>
  <c r="AQ616" i="26"/>
  <c r="AQ615" i="26"/>
  <c r="AQ614" i="26"/>
  <c r="AQ613" i="26"/>
  <c r="AQ612" i="26"/>
  <c r="AQ611" i="26"/>
  <c r="AQ610" i="26"/>
  <c r="AQ609" i="26"/>
  <c r="AQ608" i="26"/>
  <c r="AQ607" i="26"/>
  <c r="AQ606" i="26"/>
  <c r="AQ605" i="26"/>
  <c r="AQ604" i="26"/>
  <c r="AQ603" i="26"/>
  <c r="AQ602" i="26"/>
  <c r="AQ601" i="26"/>
  <c r="AQ600" i="26"/>
  <c r="AQ599" i="26"/>
  <c r="AQ598" i="26"/>
  <c r="AQ596" i="26"/>
  <c r="AQ595" i="26"/>
  <c r="AQ594" i="26"/>
  <c r="AQ593" i="26"/>
  <c r="AQ592" i="26"/>
  <c r="AQ591" i="26"/>
  <c r="AQ590" i="26"/>
  <c r="AQ588" i="26"/>
  <c r="AQ587" i="26"/>
  <c r="AQ586" i="26"/>
  <c r="AQ585" i="26"/>
  <c r="AQ584" i="26"/>
  <c r="AQ583" i="26"/>
  <c r="AQ582" i="26"/>
  <c r="AQ581" i="26"/>
  <c r="AQ580" i="26"/>
  <c r="AQ579" i="26"/>
  <c r="AQ578" i="26"/>
  <c r="AQ577" i="26"/>
  <c r="AQ576" i="26"/>
  <c r="AQ575" i="26"/>
  <c r="AQ574" i="26"/>
  <c r="AQ573" i="26"/>
  <c r="AQ572" i="26"/>
  <c r="AQ571" i="26"/>
  <c r="AQ570" i="26"/>
  <c r="AQ569" i="26"/>
  <c r="AQ568" i="26"/>
  <c r="AQ567" i="26"/>
  <c r="AQ566" i="26"/>
  <c r="AQ565" i="26"/>
  <c r="AQ564" i="26"/>
  <c r="AQ563" i="26"/>
  <c r="AQ562" i="26"/>
  <c r="AQ561" i="26"/>
  <c r="AQ560" i="26"/>
  <c r="AQ559" i="26"/>
  <c r="AQ558" i="26"/>
  <c r="AQ557" i="26"/>
  <c r="AQ556" i="26"/>
  <c r="AQ555" i="26"/>
  <c r="AQ554" i="26"/>
  <c r="AQ553" i="26"/>
  <c r="AQ552" i="26"/>
  <c r="AQ551" i="26"/>
  <c r="AQ550" i="26"/>
  <c r="AQ549" i="26"/>
  <c r="AQ548" i="26"/>
  <c r="AQ547" i="26"/>
  <c r="AQ546" i="26"/>
  <c r="AQ545" i="26"/>
  <c r="AQ544" i="26"/>
  <c r="AQ543" i="26"/>
  <c r="AQ542" i="26"/>
  <c r="AQ541" i="26"/>
  <c r="AQ540" i="26"/>
  <c r="AQ539" i="26"/>
  <c r="AQ538" i="26"/>
  <c r="AQ537" i="26"/>
  <c r="AQ536" i="26"/>
  <c r="AQ535" i="26"/>
  <c r="AQ534" i="26"/>
  <c r="AQ533" i="26"/>
  <c r="AQ532" i="26"/>
  <c r="AQ531" i="26"/>
  <c r="AQ530" i="26"/>
  <c r="AQ529" i="26"/>
  <c r="AQ526" i="26"/>
  <c r="AQ525" i="26"/>
  <c r="AQ524" i="26"/>
  <c r="AQ523" i="26"/>
  <c r="AQ522" i="26"/>
  <c r="AQ521" i="26"/>
  <c r="AQ520" i="26"/>
  <c r="AQ519" i="26"/>
  <c r="AQ518" i="26"/>
  <c r="AQ516" i="26"/>
  <c r="AQ515" i="26"/>
  <c r="AQ514" i="26"/>
  <c r="AQ513" i="26"/>
  <c r="AQ512" i="26"/>
  <c r="AQ511" i="26"/>
  <c r="AQ510" i="26"/>
  <c r="AQ509" i="26"/>
  <c r="AQ508" i="26"/>
  <c r="AQ507" i="26"/>
  <c r="AQ506" i="26"/>
  <c r="AQ505" i="26"/>
  <c r="AQ504" i="26"/>
  <c r="AQ503" i="26"/>
  <c r="AQ502" i="26"/>
  <c r="AQ501" i="26"/>
  <c r="AQ500" i="26"/>
  <c r="AQ499" i="26"/>
  <c r="AQ498" i="26"/>
  <c r="AQ497" i="26"/>
  <c r="AQ496" i="26"/>
  <c r="AQ495" i="26"/>
  <c r="AQ494" i="26"/>
  <c r="AQ493" i="26"/>
  <c r="AQ492" i="26"/>
  <c r="AQ491" i="26"/>
  <c r="AQ490" i="26"/>
  <c r="AQ489" i="26"/>
  <c r="AQ488" i="26"/>
  <c r="AQ487" i="26"/>
  <c r="AQ486" i="26"/>
  <c r="AQ485" i="26"/>
  <c r="AQ484" i="26"/>
  <c r="AQ483" i="26"/>
  <c r="AQ482" i="26"/>
  <c r="AQ481" i="26"/>
  <c r="AQ480" i="26"/>
  <c r="AQ479" i="26"/>
  <c r="AQ478" i="26"/>
  <c r="AQ477" i="26"/>
  <c r="AQ476" i="26"/>
  <c r="AQ475" i="26"/>
  <c r="AQ473" i="26"/>
  <c r="AQ472" i="26"/>
  <c r="AQ471" i="26"/>
  <c r="AQ470" i="26"/>
  <c r="AQ469" i="26"/>
  <c r="AQ468" i="26"/>
  <c r="AQ467" i="26"/>
  <c r="AQ466" i="26"/>
  <c r="AQ465" i="26"/>
  <c r="AQ464" i="26"/>
  <c r="AQ463" i="26"/>
  <c r="AQ462" i="26"/>
  <c r="AQ461" i="26"/>
  <c r="AQ460" i="26"/>
  <c r="AQ459" i="26"/>
  <c r="AQ457" i="26"/>
  <c r="AQ455" i="26"/>
  <c r="AQ454" i="26"/>
  <c r="AQ452" i="26"/>
  <c r="AQ451" i="26"/>
  <c r="AQ450" i="26"/>
  <c r="AQ449" i="26"/>
  <c r="AQ448" i="26"/>
  <c r="AQ447" i="26"/>
  <c r="AQ446" i="26"/>
  <c r="AQ445" i="26"/>
  <c r="AQ444" i="26"/>
  <c r="AQ443" i="26"/>
  <c r="AQ442" i="26"/>
  <c r="AQ441" i="26"/>
  <c r="AQ440" i="26"/>
  <c r="AQ439" i="26"/>
  <c r="AQ436" i="26"/>
  <c r="AQ435" i="26"/>
  <c r="AQ434" i="26"/>
  <c r="AQ433" i="26"/>
  <c r="AQ432" i="26"/>
  <c r="AQ431" i="26"/>
  <c r="AQ430" i="26"/>
  <c r="AQ429" i="26"/>
  <c r="AQ428" i="26"/>
  <c r="AQ426" i="26"/>
  <c r="AQ425" i="26"/>
  <c r="AQ424" i="26"/>
  <c r="AQ422" i="26"/>
  <c r="AQ420" i="26"/>
  <c r="AQ419" i="26"/>
  <c r="AQ418" i="26"/>
  <c r="AQ417" i="26"/>
  <c r="AQ416" i="26"/>
  <c r="AQ415" i="26"/>
  <c r="AQ414" i="26"/>
  <c r="AQ413" i="26"/>
  <c r="AQ411" i="26"/>
  <c r="AQ410" i="26"/>
  <c r="AQ409" i="26"/>
  <c r="AQ408" i="26"/>
  <c r="AQ407" i="26"/>
  <c r="AQ406" i="26"/>
  <c r="AQ405" i="26"/>
  <c r="AQ404" i="26"/>
  <c r="AQ403" i="26"/>
  <c r="AQ401" i="26"/>
  <c r="AQ400" i="26"/>
  <c r="AQ399" i="26"/>
  <c r="AQ397" i="26"/>
  <c r="AQ396" i="26"/>
  <c r="AQ394" i="26"/>
  <c r="AQ393" i="26"/>
  <c r="AQ392" i="26"/>
  <c r="AQ389" i="26"/>
  <c r="AQ388" i="26"/>
  <c r="AQ387" i="26"/>
  <c r="AQ386" i="26"/>
  <c r="AQ385" i="26"/>
  <c r="AQ384" i="26"/>
  <c r="AQ383" i="26"/>
  <c r="AQ382" i="26"/>
  <c r="AQ381" i="26"/>
  <c r="AQ380" i="26"/>
  <c r="AQ379" i="26"/>
  <c r="AQ377" i="26"/>
  <c r="AQ376" i="26"/>
  <c r="AQ375" i="26"/>
  <c r="AQ374" i="26"/>
  <c r="AQ373" i="26"/>
  <c r="AQ372" i="26"/>
  <c r="AQ371" i="26"/>
  <c r="AQ370" i="26"/>
  <c r="AQ369" i="26"/>
  <c r="AQ368" i="26"/>
  <c r="AQ367" i="26"/>
  <c r="AQ366" i="26"/>
  <c r="AQ364" i="26"/>
  <c r="AQ363" i="26"/>
  <c r="AQ362" i="26"/>
  <c r="AQ361" i="26"/>
  <c r="AQ360" i="26"/>
  <c r="AQ359" i="26"/>
  <c r="AQ358" i="26"/>
  <c r="AQ357" i="26"/>
  <c r="AQ356" i="26"/>
  <c r="AQ355" i="26"/>
  <c r="AQ354" i="26"/>
  <c r="AQ353" i="26"/>
  <c r="AQ352" i="26"/>
  <c r="AQ350" i="26"/>
  <c r="AQ349" i="26"/>
  <c r="AQ348" i="26"/>
  <c r="AQ347" i="26"/>
  <c r="AQ346" i="26"/>
  <c r="AQ345" i="26"/>
  <c r="AQ344" i="26"/>
  <c r="AQ343" i="26"/>
  <c r="AQ342" i="26"/>
  <c r="AQ341" i="26"/>
  <c r="AQ340" i="26"/>
  <c r="AQ339" i="26"/>
  <c r="AQ338" i="26"/>
  <c r="AQ337" i="26"/>
  <c r="AQ336" i="26"/>
  <c r="AQ335" i="26"/>
  <c r="AQ334" i="26"/>
  <c r="AQ333" i="26"/>
  <c r="AQ332" i="26"/>
  <c r="AQ330" i="26"/>
  <c r="AQ329" i="26"/>
  <c r="AQ328" i="26"/>
  <c r="AQ327" i="26"/>
  <c r="AQ326" i="26"/>
  <c r="AQ325" i="26"/>
  <c r="AQ324" i="26"/>
  <c r="AQ323" i="26"/>
  <c r="AQ322" i="26"/>
  <c r="AQ321" i="26"/>
  <c r="AQ320" i="26"/>
  <c r="AQ319" i="26"/>
  <c r="AQ318" i="26"/>
  <c r="AQ317" i="26"/>
  <c r="AQ316" i="26"/>
  <c r="AQ315" i="26"/>
  <c r="AQ313" i="26"/>
  <c r="AQ312" i="26"/>
  <c r="AQ311" i="26"/>
  <c r="AQ310" i="26"/>
  <c r="AQ308" i="26"/>
  <c r="AQ307" i="26"/>
  <c r="AQ306" i="26"/>
  <c r="AQ305" i="26"/>
  <c r="AQ304" i="26"/>
  <c r="AQ303" i="26"/>
  <c r="AQ302" i="26"/>
  <c r="AQ300" i="26"/>
  <c r="AQ299" i="26"/>
  <c r="AQ298" i="26"/>
  <c r="AQ297" i="26"/>
  <c r="AQ296" i="26"/>
  <c r="AQ295" i="26"/>
  <c r="AQ294" i="26"/>
  <c r="AQ293" i="26"/>
  <c r="AQ292" i="26"/>
  <c r="AQ291" i="26"/>
  <c r="AQ290" i="26"/>
  <c r="AQ289" i="26"/>
  <c r="AQ288" i="26"/>
  <c r="AQ287" i="26"/>
  <c r="AQ286" i="26"/>
  <c r="AQ285" i="26"/>
  <c r="AQ284" i="26"/>
  <c r="AQ283" i="26"/>
  <c r="AQ282" i="26"/>
  <c r="AQ281" i="26"/>
  <c r="AQ280" i="26"/>
  <c r="AQ279" i="26"/>
  <c r="AQ278" i="26"/>
  <c r="AQ277" i="26"/>
  <c r="AQ276" i="26"/>
  <c r="AQ275" i="26"/>
  <c r="AQ274" i="26"/>
  <c r="AQ273" i="26"/>
  <c r="AQ272" i="26"/>
  <c r="AQ271" i="26"/>
  <c r="AQ270" i="26"/>
  <c r="AQ268" i="26"/>
  <c r="AQ267" i="26"/>
  <c r="AQ266" i="26"/>
  <c r="AQ265" i="26"/>
  <c r="AQ264" i="26"/>
  <c r="AQ263" i="26"/>
  <c r="AQ262" i="26"/>
  <c r="AQ261" i="26"/>
  <c r="AQ260" i="26"/>
  <c r="AQ259" i="26"/>
  <c r="AQ258" i="26"/>
  <c r="AQ257" i="26"/>
  <c r="AQ256" i="26"/>
  <c r="AQ255" i="26"/>
  <c r="AQ253" i="26"/>
  <c r="AQ252" i="26"/>
  <c r="AQ251" i="26"/>
  <c r="AQ250" i="26"/>
  <c r="AQ249" i="26"/>
  <c r="AQ248" i="26"/>
  <c r="AQ247" i="26"/>
  <c r="AQ246" i="26"/>
  <c r="AQ245" i="26"/>
  <c r="AQ244" i="26"/>
  <c r="AQ243" i="26"/>
  <c r="AQ242" i="26"/>
  <c r="AQ241" i="26"/>
  <c r="AQ240" i="26"/>
  <c r="AQ239" i="26"/>
  <c r="AQ238" i="26"/>
  <c r="AQ236" i="26"/>
  <c r="AQ235" i="26"/>
  <c r="AQ234" i="26"/>
  <c r="AQ233" i="26"/>
  <c r="AQ232" i="26"/>
  <c r="AQ231" i="26"/>
  <c r="AQ230" i="26"/>
  <c r="AQ228" i="26"/>
  <c r="AQ227" i="26"/>
  <c r="AQ226" i="26"/>
  <c r="AQ225" i="26"/>
  <c r="AQ222" i="26"/>
  <c r="AQ221" i="26"/>
  <c r="AQ220" i="26"/>
  <c r="AQ219" i="26"/>
  <c r="AQ218" i="26"/>
  <c r="AQ217" i="26"/>
  <c r="AQ216" i="26"/>
  <c r="AQ215" i="26"/>
  <c r="AQ214" i="26"/>
  <c r="AQ213" i="26"/>
  <c r="AQ212" i="26"/>
  <c r="AQ211" i="26"/>
  <c r="AQ210" i="26"/>
  <c r="AQ209" i="26"/>
  <c r="AQ207" i="26"/>
  <c r="AQ206" i="26"/>
  <c r="AQ205" i="26"/>
  <c r="AQ204" i="26"/>
  <c r="AQ203" i="26"/>
  <c r="AQ202" i="26"/>
  <c r="AQ201" i="26"/>
  <c r="AQ200" i="26"/>
  <c r="AQ199" i="26"/>
  <c r="AQ197" i="26"/>
  <c r="AQ196" i="26"/>
  <c r="AQ195" i="26"/>
  <c r="AQ194" i="26"/>
  <c r="AQ193" i="26"/>
  <c r="AQ192" i="26"/>
  <c r="AQ191" i="26"/>
  <c r="AQ190" i="26"/>
  <c r="AQ189" i="26"/>
  <c r="AQ188" i="26"/>
  <c r="AQ187" i="26"/>
  <c r="AQ186" i="26"/>
  <c r="AQ185" i="26"/>
  <c r="AQ184" i="26"/>
  <c r="AQ183" i="26"/>
  <c r="AQ182" i="26"/>
  <c r="AQ181" i="26"/>
  <c r="AQ180" i="26"/>
  <c r="AQ179" i="26"/>
  <c r="AQ178" i="26"/>
  <c r="AQ177" i="26"/>
  <c r="AQ176" i="26"/>
  <c r="AQ175" i="26"/>
  <c r="AQ174" i="26"/>
  <c r="AQ173" i="26"/>
  <c r="AQ172" i="26"/>
  <c r="AQ171" i="26"/>
  <c r="AQ170" i="26"/>
  <c r="AQ169" i="26"/>
  <c r="AQ167" i="26"/>
  <c r="AQ166" i="26"/>
  <c r="AQ165" i="26"/>
  <c r="AQ164" i="26"/>
  <c r="AQ163" i="26"/>
  <c r="AQ162" i="26"/>
  <c r="AQ161" i="26"/>
  <c r="AQ160" i="26"/>
  <c r="AQ159" i="26"/>
  <c r="AQ158" i="26"/>
  <c r="AQ157" i="26"/>
  <c r="AQ156" i="26"/>
  <c r="AQ155" i="26"/>
  <c r="AQ154" i="26"/>
  <c r="AQ153" i="26"/>
  <c r="AQ152" i="26"/>
  <c r="AQ150" i="26"/>
  <c r="AQ149" i="26"/>
  <c r="AQ148" i="26"/>
  <c r="AQ147" i="26"/>
  <c r="AQ146" i="26"/>
  <c r="AQ145" i="26"/>
  <c r="AQ144" i="26"/>
  <c r="AQ143" i="26"/>
  <c r="AQ142" i="26"/>
  <c r="AQ141" i="26"/>
  <c r="AQ140" i="26"/>
  <c r="AQ139" i="26"/>
  <c r="AQ137" i="26"/>
  <c r="AQ136" i="26"/>
  <c r="AQ135" i="26"/>
  <c r="AQ134" i="26"/>
  <c r="AQ133" i="26"/>
  <c r="AQ132" i="26"/>
  <c r="AQ131" i="26"/>
  <c r="AQ130" i="26"/>
  <c r="AQ129" i="26"/>
  <c r="AQ128" i="26"/>
  <c r="AQ127" i="26"/>
  <c r="AQ126" i="26"/>
  <c r="AQ125" i="26"/>
  <c r="AQ124" i="26"/>
  <c r="AQ123" i="26"/>
  <c r="AQ122" i="26"/>
  <c r="AQ121" i="26"/>
  <c r="AQ120" i="26"/>
  <c r="AQ119" i="26"/>
  <c r="AQ118" i="26"/>
  <c r="AQ117" i="26"/>
  <c r="AQ116" i="26"/>
  <c r="AQ115" i="26"/>
  <c r="AQ114" i="26"/>
  <c r="AQ113" i="26"/>
  <c r="AQ112" i="26"/>
  <c r="AQ111" i="26"/>
  <c r="AQ110" i="26"/>
  <c r="AQ109" i="26"/>
  <c r="AQ108" i="26"/>
  <c r="AQ107" i="26"/>
  <c r="AQ106" i="26"/>
  <c r="AQ105" i="26"/>
  <c r="AQ104" i="26"/>
  <c r="AQ103" i="26"/>
  <c r="AQ102" i="26"/>
  <c r="AQ101" i="26"/>
  <c r="AQ100" i="26"/>
  <c r="AQ99" i="26"/>
  <c r="AQ98" i="26"/>
  <c r="AQ97" i="26"/>
  <c r="AQ96" i="26"/>
  <c r="AQ95" i="26"/>
  <c r="AQ94" i="26"/>
  <c r="AQ93" i="26"/>
  <c r="AQ92" i="26"/>
  <c r="AQ90" i="26"/>
  <c r="AQ89" i="26"/>
  <c r="AQ88" i="26"/>
  <c r="AQ87" i="26"/>
  <c r="AQ86" i="26"/>
  <c r="AQ85" i="26"/>
  <c r="AQ84" i="26"/>
  <c r="AQ83" i="26"/>
  <c r="AQ82" i="26"/>
  <c r="AQ81" i="26"/>
  <c r="AQ80" i="26"/>
  <c r="AQ79" i="26"/>
  <c r="AQ78" i="26"/>
  <c r="AQ77" i="26"/>
  <c r="AQ76" i="26"/>
  <c r="AQ75" i="26"/>
  <c r="AQ74" i="26"/>
  <c r="AQ73" i="26"/>
  <c r="AQ72" i="26"/>
  <c r="AQ70" i="26"/>
  <c r="AQ69" i="26"/>
  <c r="AQ68" i="26"/>
  <c r="AQ67" i="26"/>
  <c r="AQ66" i="26"/>
  <c r="AQ65" i="26"/>
  <c r="AQ64" i="26"/>
  <c r="AQ63" i="26"/>
  <c r="AQ62" i="26"/>
  <c r="AQ61" i="26"/>
  <c r="AQ60" i="26"/>
  <c r="AQ59" i="26"/>
  <c r="AQ58" i="26"/>
  <c r="AQ57" i="26"/>
  <c r="AQ56" i="26"/>
  <c r="AQ55" i="26"/>
  <c r="AQ54" i="26"/>
  <c r="AQ53" i="26"/>
  <c r="AQ51" i="26"/>
  <c r="AQ50" i="26"/>
  <c r="AQ49" i="26"/>
  <c r="AQ48" i="26"/>
  <c r="AQ47" i="26"/>
  <c r="AQ46" i="26"/>
  <c r="AQ45" i="26"/>
  <c r="AQ44" i="26"/>
  <c r="AQ43" i="26"/>
  <c r="AQ42" i="26"/>
  <c r="AQ41" i="26"/>
  <c r="AQ39" i="26"/>
  <c r="AQ38" i="26"/>
  <c r="AQ37" i="26"/>
  <c r="AQ36" i="26"/>
  <c r="AQ35" i="26"/>
  <c r="AQ34" i="26"/>
  <c r="AQ33" i="26"/>
  <c r="AQ32" i="26"/>
  <c r="AQ31" i="26"/>
  <c r="AQ30" i="26"/>
  <c r="AQ29" i="26"/>
  <c r="AQ28" i="26"/>
  <c r="AQ26" i="26"/>
  <c r="AQ25" i="26"/>
  <c r="AQ24" i="26"/>
  <c r="AQ23" i="26"/>
  <c r="AQ22" i="26"/>
  <c r="AQ21" i="26"/>
  <c r="AQ20" i="26"/>
  <c r="AQ19" i="26"/>
  <c r="AQ18" i="26"/>
  <c r="AQ17" i="26"/>
  <c r="AQ16" i="26"/>
  <c r="AQ15" i="26"/>
  <c r="AQ14" i="26"/>
  <c r="AQ13" i="26"/>
  <c r="AQ12" i="26"/>
  <c r="AQ11" i="26"/>
  <c r="AQ10" i="26"/>
  <c r="AQ9" i="26"/>
  <c r="AQ8" i="26"/>
  <c r="AQ6" i="26"/>
  <c r="AQ4" i="26"/>
  <c r="AQ3" i="26"/>
  <c r="AQ2" i="26"/>
  <c r="AD228" i="26"/>
  <c r="AD227" i="26"/>
  <c r="AD226" i="26"/>
  <c r="AD225" i="26"/>
  <c r="AD224" i="26"/>
  <c r="AD223" i="26"/>
  <c r="AD222" i="26"/>
  <c r="AD221" i="26"/>
  <c r="AD220" i="26"/>
  <c r="AD219" i="26"/>
  <c r="AD218" i="26"/>
  <c r="AD217" i="26"/>
  <c r="AD216" i="26"/>
  <c r="AD215" i="26"/>
  <c r="AD214" i="26"/>
  <c r="AD213" i="26"/>
  <c r="AD212" i="26"/>
  <c r="AD211" i="26"/>
  <c r="AD210" i="26"/>
  <c r="AD209" i="26"/>
  <c r="AD208" i="26"/>
  <c r="AD207" i="26"/>
  <c r="AD206" i="26"/>
  <c r="AD205" i="26"/>
  <c r="AD204" i="26"/>
  <c r="AD203" i="26"/>
  <c r="AD202" i="26"/>
  <c r="AD201" i="26"/>
  <c r="AD200" i="26"/>
  <c r="AD199" i="26"/>
  <c r="AD198" i="26"/>
  <c r="AD197" i="26"/>
  <c r="AD196" i="26"/>
  <c r="AD195" i="26"/>
  <c r="AD194" i="26"/>
  <c r="AD193" i="26"/>
  <c r="AD192" i="26"/>
  <c r="AD191" i="26"/>
  <c r="AD190" i="26"/>
  <c r="AD189" i="26"/>
  <c r="AD188" i="26"/>
  <c r="AD187" i="26"/>
  <c r="AD186" i="26"/>
  <c r="AD185" i="26"/>
  <c r="AD184" i="26"/>
  <c r="AD183" i="26"/>
  <c r="AD182" i="26"/>
  <c r="AD181" i="26"/>
  <c r="AD180" i="26"/>
  <c r="AD179" i="26"/>
  <c r="AD178" i="26"/>
  <c r="AD177" i="26"/>
  <c r="AD176" i="26"/>
  <c r="AD175" i="26"/>
  <c r="AD174" i="26"/>
  <c r="AD173" i="26"/>
  <c r="AD172" i="26"/>
  <c r="AD171" i="26"/>
  <c r="AD170" i="26"/>
  <c r="AD169" i="26"/>
  <c r="AD168" i="26"/>
  <c r="AD167" i="26"/>
  <c r="AD166" i="26"/>
  <c r="AD165" i="26"/>
  <c r="AD164" i="26"/>
  <c r="AD163" i="26"/>
  <c r="AD162" i="26"/>
  <c r="AD161" i="26"/>
  <c r="AD160" i="26"/>
  <c r="AD159" i="26"/>
  <c r="AD158" i="26"/>
  <c r="AD157" i="26"/>
  <c r="AD156" i="26"/>
  <c r="AD155" i="26"/>
  <c r="AD154" i="26"/>
  <c r="AD153" i="26"/>
  <c r="AD152" i="26"/>
  <c r="AD151" i="26"/>
  <c r="AD150" i="26"/>
  <c r="AD149" i="26"/>
  <c r="AD148" i="26"/>
  <c r="AD147" i="26"/>
  <c r="AD146" i="26"/>
  <c r="AD145" i="26"/>
  <c r="AD144" i="26"/>
  <c r="AD143" i="26"/>
  <c r="AD142" i="26"/>
  <c r="AD141" i="26"/>
  <c r="AD140" i="26"/>
  <c r="AD139" i="26"/>
  <c r="AD138" i="26"/>
  <c r="AD137" i="26"/>
  <c r="AD136" i="26"/>
  <c r="AD135" i="26"/>
  <c r="AD134" i="26"/>
  <c r="AD133" i="26"/>
  <c r="AD132" i="26"/>
  <c r="AD131" i="26"/>
  <c r="AD130" i="26"/>
  <c r="AD129" i="26"/>
  <c r="AD128" i="26"/>
  <c r="AD127" i="26"/>
  <c r="AD126" i="26"/>
  <c r="AD125" i="26"/>
  <c r="AD124" i="26"/>
  <c r="AD123" i="26"/>
  <c r="AD122" i="26"/>
  <c r="AD121" i="26"/>
  <c r="AD120" i="26"/>
  <c r="AD119" i="26"/>
  <c r="AD118" i="26"/>
  <c r="AD117" i="26"/>
  <c r="AD116" i="26"/>
  <c r="AD115" i="26"/>
  <c r="AD114" i="26"/>
  <c r="AD113" i="26"/>
  <c r="AD112" i="26"/>
  <c r="AD111" i="26"/>
  <c r="AD110" i="26"/>
  <c r="AD109" i="26"/>
  <c r="AD108" i="26"/>
  <c r="AD107" i="26"/>
  <c r="AD106" i="26"/>
  <c r="AD105" i="26"/>
  <c r="AD104" i="26"/>
  <c r="AD103" i="26"/>
  <c r="AD102" i="26"/>
  <c r="AD101" i="26"/>
  <c r="AD100" i="26"/>
  <c r="AD99" i="26"/>
  <c r="AD98" i="26"/>
  <c r="AD97" i="26"/>
  <c r="AD96" i="26"/>
  <c r="AD95" i="26"/>
  <c r="AD94" i="26"/>
  <c r="AD92" i="26"/>
  <c r="AD91" i="26"/>
  <c r="AD90" i="26"/>
  <c r="AD89" i="26"/>
  <c r="AD88" i="26"/>
  <c r="AD87" i="26"/>
  <c r="AD86" i="26"/>
  <c r="AD85" i="26"/>
  <c r="AD84" i="26"/>
  <c r="AD83" i="26"/>
  <c r="AD82" i="26"/>
  <c r="AD81" i="26"/>
  <c r="AD80" i="26"/>
  <c r="AD79" i="26"/>
  <c r="AD78" i="26"/>
  <c r="AD77" i="26"/>
  <c r="AD76" i="26"/>
  <c r="AD75" i="26"/>
  <c r="AD74" i="26"/>
  <c r="AD73" i="26"/>
  <c r="AD72" i="26"/>
  <c r="AD71" i="26"/>
  <c r="AD70" i="26"/>
  <c r="AD69" i="26"/>
  <c r="AD68" i="26"/>
  <c r="AD67" i="26"/>
  <c r="AD66" i="26"/>
  <c r="AD65" i="26"/>
  <c r="AD64" i="26"/>
  <c r="AD63" i="26"/>
  <c r="AD62" i="26"/>
  <c r="AD60" i="26"/>
  <c r="AD59" i="26"/>
  <c r="AD58" i="26"/>
  <c r="AD57" i="26"/>
  <c r="AD56" i="26"/>
  <c r="AD55" i="26"/>
  <c r="AD54" i="26"/>
  <c r="AD53" i="26"/>
  <c r="AD52" i="26"/>
  <c r="AD51" i="26"/>
  <c r="AD50" i="26"/>
  <c r="AD49" i="26"/>
  <c r="AD48" i="26"/>
  <c r="AD47" i="26"/>
  <c r="AD46" i="26"/>
  <c r="AD45" i="26"/>
  <c r="AD44" i="26"/>
  <c r="AD43" i="26"/>
  <c r="AD42" i="26"/>
  <c r="AD41" i="26"/>
  <c r="AD40" i="26"/>
  <c r="AD39" i="26"/>
  <c r="AD38" i="26"/>
  <c r="AD37" i="26"/>
  <c r="AD36" i="26"/>
  <c r="AD35" i="26"/>
  <c r="AD34" i="26"/>
  <c r="AD33" i="26"/>
  <c r="AD32" i="26"/>
  <c r="AD31" i="26"/>
  <c r="AD30" i="26"/>
  <c r="AD29" i="26"/>
  <c r="AD28" i="26"/>
  <c r="AD27" i="26"/>
  <c r="AD26" i="26"/>
  <c r="AD25" i="26"/>
  <c r="AD24" i="26"/>
  <c r="AD23" i="26"/>
  <c r="AD22" i="26"/>
  <c r="AD21" i="26"/>
  <c r="AD20" i="26"/>
  <c r="AD19" i="26"/>
  <c r="AD18" i="26"/>
  <c r="AD17" i="26"/>
  <c r="AD16" i="26"/>
  <c r="AD15" i="26"/>
  <c r="AD14" i="26"/>
  <c r="AD13" i="26"/>
  <c r="AD12" i="26"/>
  <c r="AD11" i="26"/>
  <c r="AD10" i="26"/>
  <c r="AD9" i="26"/>
  <c r="AD8" i="26"/>
  <c r="AD7" i="26"/>
  <c r="AD6" i="26"/>
  <c r="AD5" i="26"/>
  <c r="AD4" i="26"/>
  <c r="AD3" i="26"/>
  <c r="AD2" i="26"/>
  <c r="P110" i="26"/>
  <c r="P109" i="26"/>
  <c r="P108" i="26"/>
  <c r="P107" i="26"/>
  <c r="P106" i="26"/>
  <c r="P105" i="26"/>
  <c r="P104" i="26"/>
  <c r="P103" i="26"/>
  <c r="P102" i="26"/>
  <c r="P101" i="26"/>
  <c r="P100" i="26"/>
  <c r="P99" i="26"/>
  <c r="P98" i="26"/>
  <c r="P97" i="26"/>
  <c r="P96" i="26"/>
  <c r="P95" i="26"/>
  <c r="P94" i="26"/>
  <c r="P93" i="26"/>
  <c r="P92" i="26"/>
  <c r="P91" i="26"/>
  <c r="P90" i="26"/>
  <c r="P89" i="26"/>
  <c r="P88" i="26"/>
  <c r="P87" i="26"/>
  <c r="P86" i="26"/>
  <c r="P85" i="26"/>
  <c r="P84" i="26"/>
  <c r="P83" i="26"/>
  <c r="P82" i="26"/>
  <c r="P81" i="26"/>
  <c r="P80" i="26"/>
  <c r="P79" i="26"/>
  <c r="P78" i="26"/>
  <c r="P77" i="26"/>
  <c r="P76" i="26"/>
  <c r="P75" i="26"/>
  <c r="P74" i="26"/>
  <c r="P73" i="26"/>
  <c r="P72" i="26"/>
  <c r="P71" i="26"/>
  <c r="P70" i="26"/>
  <c r="P69" i="26"/>
  <c r="P68" i="26"/>
  <c r="P67" i="26"/>
  <c r="P66" i="26"/>
  <c r="P65" i="26"/>
  <c r="P64" i="26"/>
  <c r="P63" i="26"/>
  <c r="P62" i="26"/>
  <c r="P61" i="26"/>
  <c r="P60" i="26"/>
  <c r="P59" i="26"/>
  <c r="P58" i="26"/>
  <c r="P57" i="26"/>
  <c r="P55" i="26"/>
  <c r="P54" i="26"/>
  <c r="P52" i="26"/>
  <c r="P50" i="26"/>
  <c r="P49" i="26"/>
  <c r="P48" i="26"/>
  <c r="P47" i="26"/>
  <c r="P46" i="26"/>
  <c r="P45" i="26"/>
  <c r="P44" i="26"/>
  <c r="P43" i="26"/>
  <c r="P42" i="26"/>
  <c r="P41" i="26"/>
  <c r="P40" i="26"/>
  <c r="P39" i="26"/>
  <c r="P38" i="26"/>
  <c r="P37" i="26"/>
  <c r="P36" i="26"/>
  <c r="P35" i="26"/>
  <c r="P34" i="26"/>
  <c r="P33" i="26"/>
  <c r="P32" i="26"/>
  <c r="P30" i="26"/>
  <c r="P29" i="26"/>
  <c r="P28" i="26"/>
  <c r="P27" i="26"/>
  <c r="P26" i="26"/>
  <c r="P25" i="26"/>
  <c r="P24" i="26"/>
  <c r="P23" i="26"/>
  <c r="P22" i="26"/>
  <c r="P21" i="26"/>
  <c r="P20" i="26"/>
  <c r="P19" i="26"/>
  <c r="P18" i="26"/>
  <c r="P17" i="26"/>
  <c r="P16" i="26"/>
  <c r="P15" i="26"/>
  <c r="P14" i="26"/>
  <c r="P13" i="26"/>
  <c r="P12" i="26"/>
  <c r="P11" i="26"/>
  <c r="P10" i="26"/>
  <c r="P9" i="26"/>
  <c r="P8" i="26"/>
  <c r="P6" i="26"/>
  <c r="P4" i="26"/>
  <c r="P3" i="26"/>
  <c r="P2" i="26"/>
  <c r="D1095" i="26"/>
  <c r="D1094" i="26"/>
  <c r="D1093" i="26"/>
  <c r="D1092" i="26"/>
  <c r="D1091" i="26"/>
  <c r="D1090" i="26"/>
  <c r="D1089" i="26"/>
  <c r="D1087" i="26"/>
  <c r="D1086" i="26"/>
  <c r="D1084" i="26"/>
  <c r="D1082" i="26"/>
  <c r="D1081" i="26"/>
  <c r="D1080" i="26"/>
  <c r="D1079" i="26"/>
  <c r="D1078" i="26"/>
  <c r="D1077" i="26"/>
  <c r="D1076" i="26"/>
  <c r="D1075" i="26"/>
  <c r="D1074" i="26"/>
  <c r="D1073" i="26"/>
  <c r="D1072" i="26"/>
  <c r="D1071" i="26"/>
  <c r="D1070" i="26"/>
  <c r="D1069" i="26"/>
  <c r="D1068" i="26"/>
  <c r="D1067" i="26"/>
  <c r="D1066" i="26"/>
  <c r="D1065" i="26"/>
  <c r="D1064" i="26"/>
  <c r="D1063" i="26"/>
  <c r="D1062" i="26"/>
  <c r="D1061" i="26"/>
  <c r="D1060" i="26"/>
  <c r="D1059" i="26"/>
  <c r="D1058" i="26"/>
  <c r="D1057" i="26"/>
  <c r="D1056" i="26"/>
  <c r="D1055" i="26"/>
  <c r="D1054" i="26"/>
  <c r="D1053" i="26"/>
  <c r="D1052" i="26"/>
  <c r="D1051" i="26"/>
  <c r="D1050" i="26"/>
  <c r="D1049" i="26"/>
  <c r="D1048" i="26"/>
  <c r="D1047" i="26"/>
  <c r="D1046" i="26"/>
  <c r="D1045" i="26"/>
  <c r="D1044" i="26"/>
  <c r="D1043" i="26"/>
  <c r="D1042" i="26"/>
  <c r="D1041" i="26"/>
  <c r="D1040" i="26"/>
  <c r="D1039" i="26"/>
  <c r="D1038" i="26"/>
  <c r="D1037" i="26"/>
  <c r="D1036" i="26"/>
  <c r="D1035" i="26"/>
  <c r="D1034" i="26"/>
  <c r="D1033" i="26"/>
  <c r="D1032" i="26"/>
  <c r="D1031" i="26"/>
  <c r="D1030" i="26"/>
  <c r="D1029" i="26"/>
  <c r="D1028" i="26"/>
  <c r="D1027" i="26"/>
  <c r="D1026" i="26"/>
  <c r="D1025" i="26"/>
  <c r="D1023" i="26"/>
  <c r="D1022" i="26"/>
  <c r="D1021" i="26"/>
  <c r="D1020" i="26"/>
  <c r="D1019" i="26"/>
  <c r="D1018" i="26"/>
  <c r="D1017" i="26"/>
  <c r="D1016" i="26"/>
  <c r="D1015" i="26"/>
  <c r="D1014" i="26"/>
  <c r="D1013" i="26"/>
  <c r="D1012" i="26"/>
  <c r="D1011" i="26"/>
  <c r="D1009" i="26"/>
  <c r="D1008" i="26"/>
  <c r="D1007" i="26"/>
  <c r="D1006" i="26"/>
  <c r="D1005" i="26"/>
  <c r="D1004" i="26"/>
  <c r="D1002" i="26"/>
  <c r="D1000" i="26"/>
  <c r="D999" i="26"/>
  <c r="D998" i="26"/>
  <c r="D997" i="26"/>
  <c r="D996" i="26"/>
  <c r="D995" i="26"/>
  <c r="D994" i="26"/>
  <c r="D992" i="26"/>
  <c r="D991" i="26"/>
  <c r="D990" i="26"/>
  <c r="D989" i="26"/>
  <c r="D988" i="26"/>
  <c r="D987" i="26"/>
  <c r="D986" i="26"/>
  <c r="D985" i="26"/>
  <c r="D984" i="26"/>
  <c r="D983" i="26"/>
  <c r="D982" i="26"/>
  <c r="D981" i="26"/>
  <c r="D980" i="26"/>
  <c r="D979" i="26"/>
  <c r="D978" i="26"/>
  <c r="D977" i="26"/>
  <c r="D976" i="26"/>
  <c r="D975" i="26"/>
  <c r="D974" i="26"/>
  <c r="D973" i="26"/>
  <c r="D972" i="26"/>
  <c r="D971" i="26"/>
  <c r="D970" i="26"/>
  <c r="D969" i="26"/>
  <c r="D968" i="26"/>
  <c r="D967" i="26"/>
  <c r="D966" i="26"/>
  <c r="D965" i="26"/>
  <c r="D964" i="26"/>
  <c r="D963" i="26"/>
  <c r="D962" i="26"/>
  <c r="D961" i="26"/>
  <c r="D960" i="26"/>
  <c r="D959" i="26"/>
  <c r="D958" i="26"/>
  <c r="D957" i="26"/>
  <c r="D956" i="26"/>
  <c r="D955" i="26"/>
  <c r="D954" i="26"/>
  <c r="D953" i="26"/>
  <c r="D952" i="26"/>
  <c r="D951" i="26"/>
  <c r="D950" i="26"/>
  <c r="D949" i="26"/>
  <c r="D948" i="26"/>
  <c r="D947" i="26"/>
  <c r="D945" i="26"/>
  <c r="D944" i="26"/>
  <c r="D943" i="26"/>
  <c r="D942" i="26"/>
  <c r="D941" i="26"/>
  <c r="D940" i="26"/>
  <c r="D938" i="26"/>
  <c r="D937" i="26"/>
  <c r="D936" i="26"/>
  <c r="D935" i="26"/>
  <c r="D934" i="26"/>
  <c r="D933" i="26"/>
  <c r="D932" i="26"/>
  <c r="D931" i="26"/>
  <c r="D930" i="26"/>
  <c r="D929" i="26"/>
  <c r="D928" i="26"/>
  <c r="D927" i="26"/>
  <c r="D926" i="26"/>
  <c r="D925" i="26"/>
  <c r="D924" i="26"/>
  <c r="D923" i="26"/>
  <c r="D922" i="26"/>
  <c r="D921" i="26"/>
  <c r="D920" i="26"/>
  <c r="D919" i="26"/>
  <c r="D918" i="26"/>
  <c r="D917" i="26"/>
  <c r="D916" i="26"/>
  <c r="D915" i="26"/>
  <c r="D914" i="26"/>
  <c r="D913" i="26"/>
  <c r="D912" i="26"/>
  <c r="D911" i="26"/>
  <c r="D910" i="26"/>
  <c r="D909" i="26"/>
  <c r="D908" i="26"/>
  <c r="D907" i="26"/>
  <c r="D906" i="26"/>
  <c r="D905" i="26"/>
  <c r="D904" i="26"/>
  <c r="D903" i="26"/>
  <c r="D902" i="26"/>
  <c r="D901" i="26"/>
  <c r="D900" i="26"/>
  <c r="D899" i="26"/>
  <c r="D898" i="26"/>
  <c r="D897" i="26"/>
  <c r="D896" i="26"/>
  <c r="D895" i="26"/>
  <c r="D894" i="26"/>
  <c r="D892" i="26"/>
  <c r="D891" i="26"/>
  <c r="D890" i="26"/>
  <c r="D889" i="26"/>
  <c r="D888" i="26"/>
  <c r="D887" i="26"/>
  <c r="D886" i="26"/>
  <c r="D885" i="26"/>
  <c r="D884" i="26"/>
  <c r="D883" i="26"/>
  <c r="D882" i="26"/>
  <c r="D881" i="26"/>
  <c r="D880" i="26"/>
  <c r="D879" i="26"/>
  <c r="D878" i="26"/>
  <c r="D877" i="26"/>
  <c r="D876" i="26"/>
  <c r="D875" i="26"/>
  <c r="D874" i="26"/>
  <c r="D873" i="26"/>
  <c r="D872" i="26"/>
  <c r="D871" i="26"/>
  <c r="D870" i="26"/>
  <c r="D869" i="26"/>
  <c r="D868" i="26"/>
  <c r="D867" i="26"/>
  <c r="D866" i="26"/>
  <c r="D865" i="26"/>
  <c r="D864" i="26"/>
  <c r="D863" i="26"/>
  <c r="D862" i="26"/>
  <c r="D861" i="26"/>
  <c r="D860" i="26"/>
  <c r="D859" i="26"/>
  <c r="D858" i="26"/>
  <c r="D857" i="26"/>
  <c r="D855" i="26"/>
  <c r="D854" i="26"/>
  <c r="D852" i="26"/>
  <c r="D851" i="26"/>
  <c r="D850" i="26"/>
  <c r="D849" i="26"/>
  <c r="D848" i="26"/>
  <c r="D847" i="26"/>
  <c r="D846" i="26"/>
  <c r="D845" i="26"/>
  <c r="D844" i="26"/>
  <c r="D843" i="26"/>
  <c r="D842" i="26"/>
  <c r="D841" i="26"/>
  <c r="D840" i="26"/>
  <c r="D839" i="26"/>
  <c r="D838" i="26"/>
  <c r="D837" i="26"/>
  <c r="D836" i="26"/>
  <c r="D835" i="26"/>
  <c r="D834" i="26"/>
  <c r="D833" i="26"/>
  <c r="D832" i="26"/>
  <c r="D831" i="26"/>
  <c r="D830" i="26"/>
  <c r="D829" i="26"/>
  <c r="D828" i="26"/>
  <c r="D827" i="26"/>
  <c r="D826" i="26"/>
  <c r="D825" i="26"/>
  <c r="D824" i="26"/>
  <c r="D823" i="26"/>
  <c r="D822" i="26"/>
  <c r="D821" i="26"/>
  <c r="D820" i="26"/>
  <c r="D819" i="26"/>
  <c r="D818" i="26"/>
  <c r="D817" i="26"/>
  <c r="D816" i="26"/>
  <c r="D815" i="26"/>
  <c r="D813" i="26"/>
  <c r="D812" i="26"/>
  <c r="D811" i="26"/>
  <c r="D810" i="26"/>
  <c r="D809" i="26"/>
  <c r="D808" i="26"/>
  <c r="D807" i="26"/>
  <c r="D806" i="26"/>
  <c r="D805" i="26"/>
  <c r="D804" i="26"/>
  <c r="D803" i="26"/>
  <c r="D802" i="26"/>
  <c r="D801" i="26"/>
  <c r="D800" i="26"/>
  <c r="D799" i="26"/>
  <c r="D798" i="26"/>
  <c r="D797" i="26"/>
  <c r="D796" i="26"/>
  <c r="D795" i="26"/>
  <c r="D794" i="26"/>
  <c r="D793" i="26"/>
  <c r="D792" i="26"/>
  <c r="D791" i="26"/>
  <c r="D790" i="26"/>
  <c r="D789" i="26"/>
  <c r="D788" i="26"/>
  <c r="D787" i="26"/>
  <c r="D786" i="26"/>
  <c r="D785" i="26"/>
  <c r="D784" i="26"/>
  <c r="D783" i="26"/>
  <c r="D781" i="26"/>
  <c r="D780" i="26"/>
  <c r="D779" i="26"/>
  <c r="D778" i="26"/>
  <c r="D777" i="26"/>
  <c r="D776" i="26"/>
  <c r="D775" i="26"/>
  <c r="D774" i="26"/>
  <c r="D773" i="26"/>
  <c r="D772" i="26"/>
  <c r="D771" i="26"/>
  <c r="D770" i="26"/>
  <c r="D769" i="26"/>
  <c r="D768" i="26"/>
  <c r="D767" i="26"/>
  <c r="D766" i="26"/>
  <c r="D765" i="26"/>
  <c r="D764" i="26"/>
  <c r="D763" i="26"/>
  <c r="D762" i="26"/>
  <c r="D761" i="26"/>
  <c r="D760" i="26"/>
  <c r="D759" i="26"/>
  <c r="D758" i="26"/>
  <c r="D757" i="26"/>
  <c r="D756" i="26"/>
  <c r="D755" i="26"/>
  <c r="D754" i="26"/>
  <c r="D753" i="26"/>
  <c r="D752" i="26"/>
  <c r="D751" i="26"/>
  <c r="D750" i="26"/>
  <c r="D749" i="26"/>
  <c r="D748" i="26"/>
  <c r="D747" i="26"/>
  <c r="D746" i="26"/>
  <c r="D745" i="26"/>
  <c r="D744" i="26"/>
  <c r="D743" i="26"/>
  <c r="D742" i="26"/>
  <c r="D741" i="26"/>
  <c r="D740" i="26"/>
  <c r="D738" i="26"/>
  <c r="D737" i="26"/>
  <c r="D736" i="26"/>
  <c r="D735" i="26"/>
  <c r="D734" i="26"/>
  <c r="D733" i="26"/>
  <c r="D732" i="26"/>
  <c r="D731" i="26"/>
  <c r="D730" i="26"/>
  <c r="D729" i="26"/>
  <c r="D728" i="26"/>
  <c r="D727" i="26"/>
  <c r="D726" i="26"/>
  <c r="D725" i="26"/>
  <c r="D724" i="26"/>
  <c r="D723" i="26"/>
  <c r="D722" i="26"/>
  <c r="D721" i="26"/>
  <c r="D720" i="26"/>
  <c r="D719" i="26"/>
  <c r="D718" i="26"/>
  <c r="D716" i="26"/>
  <c r="D715" i="26"/>
  <c r="D714" i="26"/>
  <c r="D713" i="26"/>
  <c r="D712" i="26"/>
  <c r="D711" i="26"/>
  <c r="D710" i="26"/>
  <c r="D709" i="26"/>
  <c r="D708" i="26"/>
  <c r="D707" i="26"/>
  <c r="D706" i="26"/>
  <c r="D705" i="26"/>
  <c r="D704" i="26"/>
  <c r="D703" i="26"/>
  <c r="D702" i="26"/>
  <c r="D701" i="26"/>
  <c r="D700" i="26"/>
  <c r="D699" i="26"/>
  <c r="D695" i="26"/>
  <c r="D694" i="26"/>
  <c r="D693" i="26"/>
  <c r="D692" i="26"/>
  <c r="D691" i="26"/>
  <c r="D690" i="26"/>
  <c r="D689" i="26"/>
  <c r="D688" i="26"/>
  <c r="D687" i="26"/>
  <c r="D686" i="26"/>
  <c r="D685" i="26"/>
  <c r="D684" i="26"/>
  <c r="D683" i="26"/>
  <c r="D682" i="26"/>
  <c r="D681" i="26"/>
  <c r="D680" i="26"/>
  <c r="D679" i="26"/>
  <c r="D678" i="26"/>
  <c r="D677" i="26"/>
  <c r="D676" i="26"/>
  <c r="D675" i="26"/>
  <c r="D674" i="26"/>
  <c r="D673" i="26"/>
  <c r="D672" i="26"/>
  <c r="D670" i="26"/>
  <c r="D669" i="26"/>
  <c r="D668" i="26"/>
  <c r="D667" i="26"/>
  <c r="D666" i="26"/>
  <c r="D665" i="26"/>
  <c r="D664" i="26"/>
  <c r="D662" i="26"/>
  <c r="D661" i="26"/>
  <c r="D660" i="26"/>
  <c r="D659" i="26"/>
  <c r="D658" i="26"/>
  <c r="D657" i="26"/>
  <c r="D656" i="26"/>
  <c r="D655" i="26"/>
  <c r="D654" i="26"/>
  <c r="D653" i="26"/>
  <c r="D652" i="26"/>
  <c r="D651" i="26"/>
  <c r="D650" i="26"/>
  <c r="D649" i="26"/>
  <c r="D648" i="26"/>
  <c r="D647" i="26"/>
  <c r="D646" i="26"/>
  <c r="D645" i="26"/>
  <c r="D644" i="26"/>
  <c r="D643" i="26"/>
  <c r="D642" i="26"/>
  <c r="D641" i="26"/>
  <c r="D640" i="26"/>
  <c r="D639" i="26"/>
  <c r="D638" i="26"/>
  <c r="D637" i="26"/>
  <c r="D636" i="26"/>
  <c r="D635" i="26"/>
  <c r="D634" i="26"/>
  <c r="D633" i="26"/>
  <c r="D632" i="26"/>
  <c r="D631" i="26"/>
  <c r="D630" i="26"/>
  <c r="D628" i="26"/>
  <c r="D627" i="26"/>
  <c r="D626" i="26"/>
  <c r="D625" i="26"/>
  <c r="D624" i="26"/>
  <c r="D623" i="26"/>
  <c r="D622" i="26"/>
  <c r="D621" i="26"/>
  <c r="D620" i="26"/>
  <c r="D619" i="26"/>
  <c r="D618" i="26"/>
  <c r="D617" i="26"/>
  <c r="D616" i="26"/>
  <c r="D615" i="26"/>
  <c r="D614" i="26"/>
  <c r="D613" i="26"/>
  <c r="D612" i="26"/>
  <c r="D611" i="26"/>
  <c r="D610" i="26"/>
  <c r="D609" i="26"/>
  <c r="D608" i="26"/>
  <c r="D607" i="26"/>
  <c r="D606" i="26"/>
  <c r="D605" i="26"/>
  <c r="D604" i="26"/>
  <c r="D603" i="26"/>
  <c r="D602" i="26"/>
  <c r="D601" i="26"/>
  <c r="D600" i="26"/>
  <c r="D599" i="26"/>
  <c r="D598" i="26"/>
  <c r="D596" i="26"/>
  <c r="D595" i="26"/>
  <c r="D594" i="26"/>
  <c r="D593" i="26"/>
  <c r="D592" i="26"/>
  <c r="D591" i="26"/>
  <c r="D590" i="26"/>
  <c r="D588" i="26"/>
  <c r="D587" i="26"/>
  <c r="D586" i="26"/>
  <c r="D585" i="26"/>
  <c r="D584" i="26"/>
  <c r="D583" i="26"/>
  <c r="D582" i="26"/>
  <c r="D581" i="26"/>
  <c r="D580" i="26"/>
  <c r="D579" i="26"/>
  <c r="D578" i="26"/>
  <c r="D577" i="26"/>
  <c r="D576" i="26"/>
  <c r="D575" i="26"/>
  <c r="D574" i="26"/>
  <c r="D573" i="26"/>
  <c r="D572" i="26"/>
  <c r="D571" i="26"/>
  <c r="D570" i="26"/>
  <c r="D569" i="26"/>
  <c r="D568" i="26"/>
  <c r="D567" i="26"/>
  <c r="D566" i="26"/>
  <c r="D565" i="26"/>
  <c r="D564" i="26"/>
  <c r="D563" i="26"/>
  <c r="D562" i="26"/>
  <c r="D561" i="26"/>
  <c r="D560" i="26"/>
  <c r="D559" i="26"/>
  <c r="D558" i="26"/>
  <c r="D557" i="26"/>
  <c r="D556" i="26"/>
  <c r="D555" i="26"/>
  <c r="D554" i="26"/>
  <c r="D553" i="26"/>
  <c r="D552" i="26"/>
  <c r="D551" i="26"/>
  <c r="D550" i="26"/>
  <c r="D549" i="26"/>
  <c r="D548" i="26"/>
  <c r="D547" i="26"/>
  <c r="D546" i="26"/>
  <c r="D545" i="26"/>
  <c r="D544" i="26"/>
  <c r="D543" i="26"/>
  <c r="D542" i="26"/>
  <c r="D541" i="26"/>
  <c r="D540" i="26"/>
  <c r="D539" i="26"/>
  <c r="D538" i="26"/>
  <c r="D537" i="26"/>
  <c r="D536" i="26"/>
  <c r="D535" i="26"/>
  <c r="D534" i="26"/>
  <c r="D533" i="26"/>
  <c r="D532" i="26"/>
  <c r="D531" i="26"/>
  <c r="D530" i="26"/>
  <c r="D529" i="26"/>
  <c r="D526" i="26"/>
  <c r="D525" i="26"/>
  <c r="D524" i="26"/>
  <c r="D523" i="26"/>
  <c r="D522" i="26"/>
  <c r="D521" i="26"/>
  <c r="D520" i="26"/>
  <c r="D519" i="26"/>
  <c r="D518" i="26"/>
  <c r="D516" i="26"/>
  <c r="D515" i="26"/>
  <c r="D514" i="26"/>
  <c r="D513" i="26"/>
  <c r="D512" i="26"/>
  <c r="D511" i="26"/>
  <c r="D510" i="26"/>
  <c r="D509" i="26"/>
  <c r="D508" i="26"/>
  <c r="D507" i="26"/>
  <c r="D506" i="26"/>
  <c r="D505" i="26"/>
  <c r="D504" i="26"/>
  <c r="D503" i="26"/>
  <c r="D502" i="26"/>
  <c r="D501" i="26"/>
  <c r="D500" i="26"/>
  <c r="D499" i="26"/>
  <c r="D498" i="26"/>
  <c r="D497" i="26"/>
  <c r="D496" i="26"/>
  <c r="D495" i="26"/>
  <c r="D494" i="26"/>
  <c r="D493" i="26"/>
  <c r="D492" i="26"/>
  <c r="D491" i="26"/>
  <c r="D490" i="26"/>
  <c r="D489" i="26"/>
  <c r="D488" i="26"/>
  <c r="D487" i="26"/>
  <c r="D486" i="26"/>
  <c r="D485" i="26"/>
  <c r="D484" i="26"/>
  <c r="D483" i="26"/>
  <c r="D482" i="26"/>
  <c r="D481" i="26"/>
  <c r="D480" i="26"/>
  <c r="D479" i="26"/>
  <c r="D478" i="26"/>
  <c r="D477" i="26"/>
  <c r="D476" i="26"/>
  <c r="D475" i="26"/>
  <c r="D473" i="26"/>
  <c r="D472" i="26"/>
  <c r="D471" i="26"/>
  <c r="D470" i="26"/>
  <c r="D469" i="26"/>
  <c r="D468" i="26"/>
  <c r="D467" i="26"/>
  <c r="D466" i="26"/>
  <c r="D465" i="26"/>
  <c r="D464" i="26"/>
  <c r="D463" i="26"/>
  <c r="D462" i="26"/>
  <c r="D461" i="26"/>
  <c r="D460" i="26"/>
  <c r="D459" i="26"/>
  <c r="D457" i="26"/>
  <c r="D455" i="26"/>
  <c r="D454" i="26"/>
  <c r="D452" i="26"/>
  <c r="D451" i="26"/>
  <c r="D450" i="26"/>
  <c r="D449" i="26"/>
  <c r="D448" i="26"/>
  <c r="D447" i="26"/>
  <c r="D446" i="26"/>
  <c r="D445" i="26"/>
  <c r="D444" i="26"/>
  <c r="D443" i="26"/>
  <c r="D442" i="26"/>
  <c r="D441" i="26"/>
  <c r="D440" i="26"/>
  <c r="D439" i="26"/>
  <c r="D436" i="26"/>
  <c r="D435" i="26"/>
  <c r="D434" i="26"/>
  <c r="D433" i="26"/>
  <c r="D432" i="26"/>
  <c r="D431" i="26"/>
  <c r="D430" i="26"/>
  <c r="D429" i="26"/>
  <c r="D428" i="26"/>
  <c r="D426" i="26"/>
  <c r="D425" i="26"/>
  <c r="D424" i="26"/>
  <c r="D422" i="26"/>
  <c r="D420" i="26"/>
  <c r="D419" i="26"/>
  <c r="D418" i="26"/>
  <c r="D417" i="26"/>
  <c r="D416" i="26"/>
  <c r="D415" i="26"/>
  <c r="D414" i="26"/>
  <c r="D413" i="26"/>
  <c r="D411" i="26"/>
  <c r="D410" i="26"/>
  <c r="D409" i="26"/>
  <c r="D408" i="26"/>
  <c r="D407" i="26"/>
  <c r="D406" i="26"/>
  <c r="D405" i="26"/>
  <c r="D404" i="26"/>
  <c r="D403" i="26"/>
  <c r="D401" i="26"/>
  <c r="D400" i="26"/>
  <c r="D399" i="26"/>
  <c r="D397" i="26"/>
  <c r="D396" i="26"/>
  <c r="D394" i="26"/>
  <c r="D393" i="26"/>
  <c r="D392" i="26"/>
  <c r="D389" i="26"/>
  <c r="D388" i="26"/>
  <c r="D387" i="26"/>
  <c r="D386" i="26"/>
  <c r="D385" i="26"/>
  <c r="D384" i="26"/>
  <c r="D383" i="26"/>
  <c r="D382" i="26"/>
  <c r="D381" i="26"/>
  <c r="D380" i="26"/>
  <c r="D379" i="26"/>
  <c r="D377" i="26"/>
  <c r="D376" i="26"/>
  <c r="D375" i="26"/>
  <c r="D374" i="26"/>
  <c r="D373" i="26"/>
  <c r="D372" i="26"/>
  <c r="D371" i="26"/>
  <c r="D370" i="26"/>
  <c r="D369" i="26"/>
  <c r="D368" i="26"/>
  <c r="D367" i="26"/>
  <c r="D366" i="26"/>
  <c r="D364" i="26"/>
  <c r="D363" i="26"/>
  <c r="D362" i="26"/>
  <c r="D361" i="26"/>
  <c r="D360" i="26"/>
  <c r="D359" i="26"/>
  <c r="D358" i="26"/>
  <c r="D357" i="26"/>
  <c r="D356" i="26"/>
  <c r="D355" i="26"/>
  <c r="D354" i="26"/>
  <c r="D353" i="26"/>
  <c r="D352" i="26"/>
  <c r="D350" i="26"/>
  <c r="D349" i="26"/>
  <c r="D348" i="26"/>
  <c r="D347" i="26"/>
  <c r="D346" i="26"/>
  <c r="D345" i="26"/>
  <c r="D344" i="26"/>
  <c r="D343" i="26"/>
  <c r="D342" i="26"/>
  <c r="D341" i="26"/>
  <c r="D340" i="26"/>
  <c r="D339" i="26"/>
  <c r="D338" i="26"/>
  <c r="D337" i="26"/>
  <c r="D336" i="26"/>
  <c r="D335" i="26"/>
  <c r="D334" i="26"/>
  <c r="D333" i="26"/>
  <c r="D332" i="26"/>
  <c r="D330" i="26"/>
  <c r="D329" i="26"/>
  <c r="D328" i="26"/>
  <c r="D327" i="26"/>
  <c r="D326" i="26"/>
  <c r="D325" i="26"/>
  <c r="D324" i="26"/>
  <c r="D323" i="26"/>
  <c r="D322" i="26"/>
  <c r="D321" i="26"/>
  <c r="D320" i="26"/>
  <c r="D319" i="26"/>
  <c r="D318" i="26"/>
  <c r="D317" i="26"/>
  <c r="D316" i="26"/>
  <c r="D315" i="26"/>
  <c r="D313" i="26"/>
  <c r="D312" i="26"/>
  <c r="D311" i="26"/>
  <c r="D310" i="26"/>
  <c r="D308" i="26"/>
  <c r="D307" i="26"/>
  <c r="D306" i="26"/>
  <c r="D305" i="26"/>
  <c r="D304" i="26"/>
  <c r="D303" i="26"/>
  <c r="D302" i="26"/>
  <c r="D300" i="26"/>
  <c r="D299" i="26"/>
  <c r="D298" i="26"/>
  <c r="D297" i="26"/>
  <c r="D296" i="26"/>
  <c r="D295" i="26"/>
  <c r="D294" i="26"/>
  <c r="D293" i="26"/>
  <c r="D292" i="26"/>
  <c r="D291" i="26"/>
  <c r="D290" i="26"/>
  <c r="D289" i="26"/>
  <c r="D288" i="26"/>
  <c r="D287" i="26"/>
  <c r="D286" i="26"/>
  <c r="D285" i="26"/>
  <c r="D284" i="26"/>
  <c r="D283" i="26"/>
  <c r="D282" i="26"/>
  <c r="D281" i="26"/>
  <c r="D280" i="26"/>
  <c r="D279" i="26"/>
  <c r="D278" i="26"/>
  <c r="D277" i="26"/>
  <c r="D276" i="26"/>
  <c r="D275" i="26"/>
  <c r="D274" i="26"/>
  <c r="D273" i="26"/>
  <c r="D272" i="26"/>
  <c r="D271" i="26"/>
  <c r="D270" i="26"/>
  <c r="D268" i="26"/>
  <c r="D267" i="26"/>
  <c r="D266" i="26"/>
  <c r="D265" i="26"/>
  <c r="D264" i="26"/>
  <c r="D263" i="26"/>
  <c r="D262" i="26"/>
  <c r="D261" i="26"/>
  <c r="D260" i="26"/>
  <c r="D259" i="26"/>
  <c r="D258" i="26"/>
  <c r="D257" i="26"/>
  <c r="D256" i="26"/>
  <c r="D255" i="26"/>
  <c r="D253" i="26"/>
  <c r="D252" i="26"/>
  <c r="D251" i="26"/>
  <c r="D250" i="26"/>
  <c r="D249" i="26"/>
  <c r="D248" i="26"/>
  <c r="D247" i="26"/>
  <c r="D246" i="26"/>
  <c r="D245" i="26"/>
  <c r="D244" i="26"/>
  <c r="D243" i="26"/>
  <c r="D242" i="26"/>
  <c r="D241" i="26"/>
  <c r="D240" i="26"/>
  <c r="D239" i="26"/>
  <c r="D238" i="26"/>
  <c r="D236" i="26"/>
  <c r="D235" i="26"/>
  <c r="D234" i="26"/>
  <c r="D233" i="26"/>
  <c r="D232" i="26"/>
  <c r="D231" i="26"/>
  <c r="D230" i="26"/>
  <c r="D228" i="26"/>
  <c r="D227" i="26"/>
  <c r="D226" i="26"/>
  <c r="D225" i="26"/>
  <c r="D222" i="26"/>
  <c r="D221" i="26"/>
  <c r="D220" i="26"/>
  <c r="D219" i="26"/>
  <c r="D218" i="26"/>
  <c r="D217" i="26"/>
  <c r="D216" i="26"/>
  <c r="D215" i="26"/>
  <c r="D214" i="26"/>
  <c r="D213" i="26"/>
  <c r="D212" i="26"/>
  <c r="D211" i="26"/>
  <c r="D210" i="26"/>
  <c r="D209" i="26"/>
  <c r="D207" i="26"/>
  <c r="D206" i="26"/>
  <c r="D205" i="26"/>
  <c r="D204" i="26"/>
  <c r="D203" i="26"/>
  <c r="D202" i="26"/>
  <c r="D201" i="26"/>
  <c r="D200" i="26"/>
  <c r="D199" i="26"/>
  <c r="D197" i="26"/>
  <c r="D196" i="26"/>
  <c r="D195" i="26"/>
  <c r="D194" i="26"/>
  <c r="D193" i="26"/>
  <c r="D192" i="26"/>
  <c r="D191" i="26"/>
  <c r="D190" i="26"/>
  <c r="D189" i="26"/>
  <c r="D188" i="26"/>
  <c r="D187" i="26"/>
  <c r="D186" i="26"/>
  <c r="D185" i="26"/>
  <c r="D184" i="26"/>
  <c r="D183" i="26"/>
  <c r="D182" i="26"/>
  <c r="D181" i="26"/>
  <c r="D180" i="26"/>
  <c r="D179" i="26"/>
  <c r="D178" i="26"/>
  <c r="D177" i="26"/>
  <c r="D176" i="26"/>
  <c r="D175" i="26"/>
  <c r="D174" i="26"/>
  <c r="D173" i="26"/>
  <c r="D172" i="26"/>
  <c r="D171" i="26"/>
  <c r="D170" i="26"/>
  <c r="D169" i="26"/>
  <c r="D167" i="26"/>
  <c r="D166" i="26"/>
  <c r="D165" i="26"/>
  <c r="D164" i="26"/>
  <c r="D163" i="26"/>
  <c r="D162" i="26"/>
  <c r="D161" i="26"/>
  <c r="D160" i="26"/>
  <c r="D159" i="26"/>
  <c r="D158" i="26"/>
  <c r="D157" i="26"/>
  <c r="D156" i="26"/>
  <c r="D155" i="26"/>
  <c r="D154" i="26"/>
  <c r="D153" i="26"/>
  <c r="D152" i="26"/>
  <c r="D150" i="26"/>
  <c r="D149" i="26"/>
  <c r="D148" i="26"/>
  <c r="D147" i="26"/>
  <c r="D146" i="26"/>
  <c r="D145" i="26"/>
  <c r="D144" i="26"/>
  <c r="D143" i="26"/>
  <c r="D142" i="26"/>
  <c r="D141" i="26"/>
  <c r="D140" i="26"/>
  <c r="D139" i="26"/>
  <c r="D137" i="26"/>
  <c r="D136" i="26"/>
  <c r="D135" i="26"/>
  <c r="D134" i="26"/>
  <c r="D133" i="26"/>
  <c r="D132" i="26"/>
  <c r="D131" i="26"/>
  <c r="D130" i="26"/>
  <c r="D129" i="26"/>
  <c r="D128" i="26"/>
  <c r="D127" i="26"/>
  <c r="D126" i="26"/>
  <c r="D125" i="26"/>
  <c r="D124" i="26"/>
  <c r="D123" i="26"/>
  <c r="D122" i="26"/>
  <c r="D121" i="26"/>
  <c r="D120" i="26"/>
  <c r="D119" i="26"/>
  <c r="D118" i="26"/>
  <c r="D117" i="26"/>
  <c r="D116" i="26"/>
  <c r="D115" i="26"/>
  <c r="D114" i="26"/>
  <c r="D113" i="26"/>
  <c r="D112" i="26"/>
  <c r="D111" i="26"/>
  <c r="D110" i="26"/>
  <c r="D109" i="26"/>
  <c r="D108" i="26"/>
  <c r="D107" i="26"/>
  <c r="D106" i="26"/>
  <c r="D105" i="26"/>
  <c r="D104" i="26"/>
  <c r="D103" i="26"/>
  <c r="D102" i="26"/>
  <c r="D101" i="26"/>
  <c r="D100" i="26"/>
  <c r="D99" i="26"/>
  <c r="D98" i="26"/>
  <c r="D97" i="26"/>
  <c r="D96" i="26"/>
  <c r="D95" i="26"/>
  <c r="D94" i="26"/>
  <c r="D93" i="26"/>
  <c r="D92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D72" i="26"/>
  <c r="D70" i="26"/>
  <c r="D69" i="26"/>
  <c r="D68" i="26"/>
  <c r="D67" i="26"/>
  <c r="D66" i="26"/>
  <c r="D65" i="26"/>
  <c r="D64" i="26"/>
  <c r="D63" i="26"/>
  <c r="D62" i="26"/>
  <c r="D61" i="26"/>
  <c r="D60" i="26"/>
  <c r="D59" i="26"/>
  <c r="D58" i="26"/>
  <c r="D57" i="26"/>
  <c r="D56" i="26"/>
  <c r="D55" i="26"/>
  <c r="D54" i="26"/>
  <c r="D53" i="26"/>
  <c r="D51" i="26"/>
  <c r="D50" i="26"/>
  <c r="D49" i="26"/>
  <c r="D48" i="26"/>
  <c r="D47" i="26"/>
  <c r="D46" i="26"/>
  <c r="D45" i="26"/>
  <c r="D44" i="26"/>
  <c r="D43" i="26"/>
  <c r="D42" i="26"/>
  <c r="D41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6" i="26"/>
  <c r="D4" i="26"/>
  <c r="D3" i="26"/>
  <c r="D2" i="26"/>
  <c r="BS2" i="25"/>
  <c r="BF17" i="25"/>
  <c r="BF16" i="25"/>
  <c r="BF15" i="25"/>
  <c r="BF14" i="25"/>
  <c r="BF13" i="25"/>
  <c r="BF12" i="25"/>
  <c r="BF10" i="25"/>
  <c r="BF9" i="25"/>
  <c r="BF7" i="25"/>
  <c r="BF5" i="25"/>
  <c r="BF4" i="25"/>
  <c r="BF3" i="25"/>
  <c r="BF2" i="25"/>
  <c r="AT2" i="25"/>
  <c r="AF8" i="25"/>
  <c r="AF7" i="25"/>
  <c r="AF6" i="25"/>
  <c r="AF5" i="25"/>
  <c r="AF4" i="25"/>
  <c r="AF3" i="25"/>
  <c r="AF2" i="25"/>
  <c r="R2" i="25"/>
  <c r="R5" i="25" s="1"/>
  <c r="BR4" i="24"/>
  <c r="BR3" i="24"/>
  <c r="BR2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D5" i="24"/>
  <c r="BD4" i="24"/>
  <c r="BD3" i="24"/>
  <c r="BD2" i="24"/>
  <c r="AP3" i="24"/>
  <c r="AP2" i="24"/>
  <c r="AD11" i="24"/>
  <c r="AD10" i="24"/>
  <c r="AD9" i="24"/>
  <c r="AD8" i="24"/>
  <c r="AD7" i="24"/>
  <c r="AD6" i="24"/>
  <c r="AD5" i="24"/>
  <c r="AD4" i="24"/>
  <c r="AD3" i="24"/>
  <c r="AD2" i="24"/>
  <c r="Q5" i="24"/>
  <c r="Q4" i="24"/>
  <c r="Q3" i="24"/>
  <c r="Q2" i="24"/>
  <c r="BP5" i="23"/>
  <c r="BP3" i="23"/>
  <c r="BP2" i="23"/>
  <c r="BC28" i="23"/>
  <c r="BC27" i="23"/>
  <c r="BC26" i="23"/>
  <c r="BC25" i="23"/>
  <c r="BC24" i="23"/>
  <c r="BC23" i="23"/>
  <c r="BC22" i="23"/>
  <c r="BC21" i="23"/>
  <c r="BC20" i="23"/>
  <c r="BC19" i="23"/>
  <c r="BC18" i="23"/>
  <c r="BC16" i="23"/>
  <c r="BC15" i="23"/>
  <c r="BC14" i="23"/>
  <c r="BC13" i="23"/>
  <c r="BC12" i="23"/>
  <c r="BC11" i="23"/>
  <c r="BC9" i="23"/>
  <c r="BC7" i="23"/>
  <c r="BC6" i="23"/>
  <c r="BC5" i="23"/>
  <c r="BC4" i="23"/>
  <c r="BC3" i="23"/>
  <c r="BC2" i="23"/>
  <c r="AP4" i="23"/>
  <c r="AP2" i="23"/>
  <c r="AD10" i="23"/>
  <c r="AD9" i="23"/>
  <c r="AD8" i="23"/>
  <c r="AD7" i="23"/>
  <c r="AD6" i="23"/>
  <c r="AD5" i="23"/>
  <c r="AD4" i="23"/>
  <c r="AD3" i="23"/>
  <c r="AD2" i="23"/>
  <c r="Q11" i="23"/>
  <c r="Q10" i="23"/>
  <c r="Q9" i="23"/>
  <c r="Q8" i="23"/>
  <c r="Q7" i="23"/>
  <c r="Q6" i="23"/>
  <c r="Q5" i="23"/>
  <c r="Q4" i="23"/>
  <c r="Q3" i="23"/>
  <c r="Q2" i="23"/>
  <c r="BR7" i="22"/>
  <c r="BR6" i="22"/>
  <c r="BR5" i="22"/>
  <c r="BR4" i="22"/>
  <c r="BR3" i="22"/>
  <c r="BR2" i="22"/>
  <c r="BD27" i="22"/>
  <c r="BD26" i="22"/>
  <c r="BD25" i="22"/>
  <c r="BD24" i="22"/>
  <c r="BD23" i="22"/>
  <c r="BD22" i="22"/>
  <c r="BD21" i="22"/>
  <c r="BD20" i="22"/>
  <c r="BD19" i="22"/>
  <c r="BD18" i="22"/>
  <c r="BD17" i="22"/>
  <c r="BD16" i="22"/>
  <c r="BD15" i="22"/>
  <c r="BD14" i="22"/>
  <c r="BD13" i="22"/>
  <c r="BD12" i="22"/>
  <c r="BD11" i="22"/>
  <c r="BD10" i="22"/>
  <c r="BD9" i="22"/>
  <c r="BD8" i="22"/>
  <c r="BD6" i="22"/>
  <c r="BD5" i="22"/>
  <c r="BD4" i="22"/>
  <c r="BD3" i="22"/>
  <c r="BD2" i="22"/>
  <c r="AQ4" i="22"/>
  <c r="AQ2" i="22"/>
  <c r="AD11" i="22"/>
  <c r="AD10" i="22"/>
  <c r="AD9" i="22"/>
  <c r="AD8" i="22"/>
  <c r="AD7" i="22"/>
  <c r="AD6" i="22"/>
  <c r="AD5" i="22"/>
  <c r="AD4" i="22"/>
  <c r="AD3" i="22"/>
  <c r="AD2" i="22"/>
  <c r="P7" i="22"/>
  <c r="P6" i="22"/>
  <c r="P5" i="22"/>
  <c r="P4" i="22"/>
  <c r="P3" i="22"/>
  <c r="P2" i="22"/>
  <c r="AF11" i="25" l="1"/>
  <c r="BS7" i="25"/>
  <c r="BF20" i="25"/>
  <c r="AT4" i="25"/>
  <c r="BF19" i="25"/>
  <c r="BS6" i="25"/>
  <c r="AT5" i="25"/>
  <c r="AF10" i="25"/>
  <c r="R4" i="25"/>
  <c r="AD14" i="24"/>
  <c r="AP6" i="24"/>
  <c r="BD29" i="24"/>
  <c r="Q8" i="24"/>
  <c r="BD28" i="24"/>
  <c r="BR7" i="24"/>
  <c r="BR6" i="24"/>
  <c r="AP5" i="24"/>
  <c r="AD13" i="24"/>
  <c r="Q7" i="24"/>
  <c r="Q14" i="23"/>
  <c r="AD12" i="23"/>
  <c r="AP6" i="23"/>
  <c r="BC30" i="23"/>
  <c r="BP7" i="23"/>
  <c r="AD13" i="23"/>
  <c r="AP7" i="23"/>
  <c r="BC31" i="23"/>
  <c r="BP8" i="23"/>
  <c r="Q13" i="23"/>
  <c r="AD14" i="22"/>
  <c r="P10" i="22"/>
  <c r="P9" i="22"/>
  <c r="BD30" i="22"/>
  <c r="AQ6" i="22"/>
  <c r="AQ7" i="22"/>
  <c r="BR10" i="22"/>
  <c r="BR9" i="22"/>
  <c r="BD29" i="22"/>
  <c r="AD13" i="22"/>
  <c r="BQ6" i="21" l="1"/>
  <c r="BQ5" i="21"/>
  <c r="BQ4" i="21"/>
  <c r="BQ3" i="21"/>
  <c r="BQ2" i="21"/>
  <c r="BD24" i="21"/>
  <c r="BD23" i="21"/>
  <c r="BD22" i="21"/>
  <c r="BD21" i="21"/>
  <c r="BD20" i="21"/>
  <c r="BD19" i="21"/>
  <c r="BD18" i="21"/>
  <c r="BD17" i="21"/>
  <c r="BD16" i="21"/>
  <c r="BD15" i="21"/>
  <c r="BD14" i="21"/>
  <c r="BD13" i="21"/>
  <c r="BD12" i="21"/>
  <c r="BD11" i="21"/>
  <c r="BD10" i="21"/>
  <c r="BD9" i="21"/>
  <c r="BD8" i="21"/>
  <c r="BD7" i="21"/>
  <c r="BD6" i="21"/>
  <c r="BD5" i="21"/>
  <c r="BD4" i="21"/>
  <c r="BD3" i="21"/>
  <c r="BD2" i="21"/>
  <c r="AD11" i="21"/>
  <c r="AD10" i="21"/>
  <c r="AD9" i="21"/>
  <c r="AD8" i="21"/>
  <c r="AD7" i="21"/>
  <c r="AD6" i="21"/>
  <c r="AD5" i="21"/>
  <c r="AD4" i="21"/>
  <c r="AD3" i="21"/>
  <c r="AD2" i="21"/>
  <c r="Q3" i="21"/>
  <c r="Q2" i="21"/>
  <c r="BG28" i="20"/>
  <c r="BG27" i="20"/>
  <c r="BG26" i="20"/>
  <c r="BG25" i="20"/>
  <c r="BG24" i="20"/>
  <c r="BG23" i="20"/>
  <c r="BG22" i="20"/>
  <c r="BG21" i="20"/>
  <c r="BG20" i="20"/>
  <c r="BG19" i="20"/>
  <c r="BG18" i="20"/>
  <c r="BG17" i="20"/>
  <c r="BG16" i="20"/>
  <c r="BG15" i="20"/>
  <c r="BG14" i="20"/>
  <c r="BG13" i="20"/>
  <c r="BG12" i="20"/>
  <c r="BG11" i="20"/>
  <c r="BG10" i="20"/>
  <c r="BG9" i="20"/>
  <c r="BG8" i="20"/>
  <c r="BG7" i="20"/>
  <c r="BG6" i="20"/>
  <c r="BG5" i="20"/>
  <c r="BG3" i="20"/>
  <c r="BG30" i="20" s="1"/>
  <c r="BG2" i="20"/>
  <c r="AR2" i="20"/>
  <c r="AD10" i="20"/>
  <c r="AD9" i="20"/>
  <c r="AD8" i="20"/>
  <c r="AD7" i="20"/>
  <c r="AD6" i="20"/>
  <c r="AD5" i="20"/>
  <c r="AD4" i="20"/>
  <c r="AD3" i="20"/>
  <c r="AD2" i="20"/>
  <c r="P2" i="20"/>
  <c r="P5" i="20" s="1"/>
  <c r="BE5" i="19"/>
  <c r="BE4" i="19"/>
  <c r="BE3" i="19"/>
  <c r="BE2" i="19"/>
  <c r="AP24" i="19"/>
  <c r="AP23" i="19"/>
  <c r="AP22" i="19"/>
  <c r="AP21" i="19"/>
  <c r="AP20" i="19"/>
  <c r="AP19" i="19"/>
  <c r="AP18" i="19"/>
  <c r="AP17" i="19"/>
  <c r="AP16" i="19"/>
  <c r="AP15" i="19"/>
  <c r="AP14" i="19"/>
  <c r="AP13" i="19"/>
  <c r="AP12" i="19"/>
  <c r="AP11" i="19"/>
  <c r="AP10" i="19"/>
  <c r="AP9" i="19"/>
  <c r="AP8" i="19"/>
  <c r="AP7" i="19"/>
  <c r="AP6" i="19"/>
  <c r="AP5" i="19"/>
  <c r="AP4" i="19"/>
  <c r="AP3" i="19"/>
  <c r="AP2" i="19"/>
  <c r="P12" i="19"/>
  <c r="P11" i="19"/>
  <c r="P10" i="19"/>
  <c r="P9" i="19"/>
  <c r="P8" i="19"/>
  <c r="P7" i="19"/>
  <c r="P6" i="19"/>
  <c r="P5" i="19"/>
  <c r="P4" i="19"/>
  <c r="P3" i="19"/>
  <c r="P2" i="19"/>
  <c r="BF28" i="18"/>
  <c r="BF27" i="18"/>
  <c r="BF26" i="18"/>
  <c r="BF25" i="18"/>
  <c r="BF24" i="18"/>
  <c r="BF23" i="18"/>
  <c r="BF22" i="18"/>
  <c r="BF21" i="18"/>
  <c r="BF20" i="18"/>
  <c r="BF19" i="18"/>
  <c r="BF18" i="18"/>
  <c r="BF17" i="18"/>
  <c r="BF16" i="18"/>
  <c r="BF15" i="18"/>
  <c r="BF14" i="18"/>
  <c r="BF13" i="18"/>
  <c r="BF12" i="18"/>
  <c r="BF11" i="18"/>
  <c r="BF10" i="18"/>
  <c r="BF9" i="18"/>
  <c r="BF7" i="18"/>
  <c r="BF6" i="18"/>
  <c r="BF5" i="18"/>
  <c r="BF4" i="18"/>
  <c r="BF3" i="18"/>
  <c r="BF2" i="18"/>
  <c r="AP4" i="18"/>
  <c r="AP3" i="18"/>
  <c r="AP2" i="18"/>
  <c r="AB13" i="18"/>
  <c r="AB12" i="18"/>
  <c r="AB11" i="18"/>
  <c r="AB10" i="18"/>
  <c r="AB9" i="18"/>
  <c r="AB8" i="18"/>
  <c r="AB7" i="18"/>
  <c r="AB6" i="18"/>
  <c r="AB5" i="18"/>
  <c r="AB4" i="18"/>
  <c r="AB3" i="18"/>
  <c r="AB2" i="18"/>
  <c r="P12" i="18"/>
  <c r="P11" i="18"/>
  <c r="P10" i="18"/>
  <c r="P9" i="18"/>
  <c r="P8" i="18"/>
  <c r="P7" i="18"/>
  <c r="P6" i="18"/>
  <c r="P5" i="18"/>
  <c r="P4" i="18"/>
  <c r="P3" i="18"/>
  <c r="P2" i="18"/>
  <c r="BQ2" i="17"/>
  <c r="BD31" i="17"/>
  <c r="BD30" i="17"/>
  <c r="BD29" i="17"/>
  <c r="BD28" i="17"/>
  <c r="BD27" i="17"/>
  <c r="BD26" i="17"/>
  <c r="BD25" i="17"/>
  <c r="BD24" i="17"/>
  <c r="BD23" i="17"/>
  <c r="BD21" i="17"/>
  <c r="BD20" i="17"/>
  <c r="BD19" i="17"/>
  <c r="BD18" i="17"/>
  <c r="BD17" i="17"/>
  <c r="BD16" i="17"/>
  <c r="BD15" i="17"/>
  <c r="BD14" i="17"/>
  <c r="BD13" i="17"/>
  <c r="BD12" i="17"/>
  <c r="BD11" i="17"/>
  <c r="BD10" i="17"/>
  <c r="BD9" i="17"/>
  <c r="BD8" i="17"/>
  <c r="BD7" i="17"/>
  <c r="BD6" i="17"/>
  <c r="BD5" i="17"/>
  <c r="BD4" i="17"/>
  <c r="BD3" i="17"/>
  <c r="BD2" i="17"/>
  <c r="AQ6" i="17"/>
  <c r="AQ4" i="17"/>
  <c r="AQ3" i="17"/>
  <c r="AQ2" i="17"/>
  <c r="AC11" i="17"/>
  <c r="AC10" i="17"/>
  <c r="AC9" i="17"/>
  <c r="AC8" i="17"/>
  <c r="AC7" i="17"/>
  <c r="AC6" i="17"/>
  <c r="AC5" i="17"/>
  <c r="AC4" i="17"/>
  <c r="AC3" i="17"/>
  <c r="AC2" i="17"/>
  <c r="P7" i="17"/>
  <c r="P6" i="17"/>
  <c r="P5" i="17"/>
  <c r="P4" i="17"/>
  <c r="P3" i="17"/>
  <c r="P2" i="17"/>
  <c r="CD41" i="16"/>
  <c r="CD40" i="16"/>
  <c r="CD39" i="16"/>
  <c r="CD38" i="16"/>
  <c r="CD37" i="16"/>
  <c r="CD36" i="16"/>
  <c r="CD35" i="16"/>
  <c r="CD34" i="16"/>
  <c r="CD33" i="16"/>
  <c r="CD32" i="16"/>
  <c r="CD31" i="16"/>
  <c r="CD30" i="16"/>
  <c r="CD29" i="16"/>
  <c r="CD28" i="16"/>
  <c r="CD27" i="16"/>
  <c r="CD26" i="16"/>
  <c r="CD25" i="16"/>
  <c r="CD24" i="16"/>
  <c r="CD23" i="16"/>
  <c r="CD22" i="16"/>
  <c r="CD21" i="16"/>
  <c r="CD20" i="16"/>
  <c r="CD19" i="16"/>
  <c r="CD18" i="16"/>
  <c r="CD16" i="16"/>
  <c r="CD15" i="16"/>
  <c r="CD14" i="16"/>
  <c r="CD13" i="16"/>
  <c r="CD12" i="16"/>
  <c r="CD11" i="16"/>
  <c r="CD10" i="16"/>
  <c r="CD8" i="16"/>
  <c r="CD7" i="16"/>
  <c r="CD6" i="16"/>
  <c r="CD5" i="16"/>
  <c r="CD4" i="16"/>
  <c r="CD3" i="16"/>
  <c r="CD2" i="16"/>
  <c r="BP4" i="16"/>
  <c r="BP3" i="16"/>
  <c r="BP2" i="16"/>
  <c r="BD29" i="16"/>
  <c r="BD28" i="16"/>
  <c r="BD27" i="16"/>
  <c r="BD26" i="16"/>
  <c r="BD25" i="16"/>
  <c r="BD24" i="16"/>
  <c r="BD23" i="16"/>
  <c r="BD22" i="16"/>
  <c r="BD21" i="16"/>
  <c r="BD20" i="16"/>
  <c r="BD19" i="16"/>
  <c r="BD18" i="16"/>
  <c r="BD17" i="16"/>
  <c r="BD16" i="16"/>
  <c r="BD15" i="16"/>
  <c r="BD14" i="16"/>
  <c r="BD13" i="16"/>
  <c r="BD12" i="16"/>
  <c r="BD11" i="16"/>
  <c r="BD10" i="16"/>
  <c r="BD9" i="16"/>
  <c r="BD7" i="16"/>
  <c r="BD6" i="16"/>
  <c r="BD5" i="16"/>
  <c r="BD4" i="16"/>
  <c r="BD3" i="16"/>
  <c r="BD2" i="16"/>
  <c r="AQ3" i="16"/>
  <c r="AD7" i="16"/>
  <c r="AD6" i="16"/>
  <c r="AD5" i="16"/>
  <c r="AD4" i="16"/>
  <c r="AD3" i="16"/>
  <c r="AD2" i="16"/>
  <c r="Q2" i="16"/>
  <c r="AO29" i="15"/>
  <c r="AO28" i="15"/>
  <c r="AO27" i="15"/>
  <c r="AO26" i="15"/>
  <c r="AO25" i="15"/>
  <c r="AO24" i="15"/>
  <c r="AO23" i="15"/>
  <c r="AO22" i="15"/>
  <c r="AO21" i="15"/>
  <c r="AO20" i="15"/>
  <c r="AO19" i="15"/>
  <c r="AO18" i="15"/>
  <c r="AO17" i="15"/>
  <c r="AO16" i="15"/>
  <c r="AO15" i="15"/>
  <c r="AO14" i="15"/>
  <c r="AO13" i="15"/>
  <c r="AO12" i="15"/>
  <c r="AO11" i="15"/>
  <c r="AO10" i="15"/>
  <c r="AO9" i="15"/>
  <c r="AO8" i="15"/>
  <c r="AO7" i="15"/>
  <c r="AO6" i="15"/>
  <c r="AO5" i="15"/>
  <c r="AO4" i="15"/>
  <c r="AO2" i="15"/>
  <c r="AC10" i="15"/>
  <c r="AC9" i="15"/>
  <c r="AC8" i="15"/>
  <c r="AC7" i="15"/>
  <c r="AC6" i="15"/>
  <c r="AC5" i="15"/>
  <c r="AC4" i="15"/>
  <c r="AC3" i="15"/>
  <c r="AC2" i="15"/>
  <c r="P2" i="15"/>
  <c r="AD14" i="21" l="1"/>
  <c r="AQ4" i="21"/>
  <c r="BD26" i="21"/>
  <c r="BQ8" i="21"/>
  <c r="AQ5" i="21"/>
  <c r="BD27" i="21"/>
  <c r="BQ9" i="21"/>
  <c r="Q6" i="21"/>
  <c r="AD13" i="21"/>
  <c r="Q5" i="21"/>
  <c r="AD13" i="20"/>
  <c r="AR6" i="20"/>
  <c r="AD12" i="20"/>
  <c r="BG31" i="20"/>
  <c r="AR5" i="20"/>
  <c r="P4" i="20"/>
  <c r="P15" i="19"/>
  <c r="AP27" i="19"/>
  <c r="AP26" i="19"/>
  <c r="AC5" i="19"/>
  <c r="AC4" i="19"/>
  <c r="BE8" i="19"/>
  <c r="BE7" i="19"/>
  <c r="P14" i="19"/>
  <c r="AB16" i="18"/>
  <c r="AP7" i="18"/>
  <c r="BF31" i="18"/>
  <c r="P14" i="18"/>
  <c r="P15" i="18"/>
  <c r="BF30" i="18"/>
  <c r="AP6" i="18"/>
  <c r="AB15" i="18"/>
  <c r="AC14" i="17"/>
  <c r="BD35" i="17"/>
  <c r="AC13" i="17"/>
  <c r="BD34" i="17"/>
  <c r="P10" i="17"/>
  <c r="AQ9" i="17"/>
  <c r="P9" i="17"/>
  <c r="AQ8" i="17"/>
  <c r="BQ5" i="17"/>
  <c r="BQ4" i="17"/>
  <c r="Q6" i="16"/>
  <c r="AQ7" i="16"/>
  <c r="BP11" i="16"/>
  <c r="AD11" i="16"/>
  <c r="BD32" i="16"/>
  <c r="CD48" i="16"/>
  <c r="BD33" i="16"/>
  <c r="AD10" i="16"/>
  <c r="CD47" i="16"/>
  <c r="BP10" i="16"/>
  <c r="AQ6" i="16"/>
  <c r="Q5" i="16"/>
  <c r="AC13" i="15"/>
  <c r="AO32" i="15"/>
  <c r="AC12" i="15"/>
  <c r="P4" i="15"/>
  <c r="P5" i="15"/>
  <c r="AO31" i="15"/>
  <c r="BO2" i="14"/>
  <c r="BC27" i="14"/>
  <c r="BC26" i="14"/>
  <c r="BC25" i="14"/>
  <c r="BC24" i="14"/>
  <c r="BC23" i="14"/>
  <c r="BC22" i="14"/>
  <c r="BC21" i="14"/>
  <c r="BC20" i="14"/>
  <c r="BC19" i="14"/>
  <c r="BC18" i="14"/>
  <c r="BC17" i="14"/>
  <c r="BC16" i="14"/>
  <c r="BC15" i="14"/>
  <c r="BC14" i="14"/>
  <c r="BC13" i="14"/>
  <c r="BC12" i="14"/>
  <c r="BC11" i="14"/>
  <c r="BC10" i="14"/>
  <c r="BC9" i="14"/>
  <c r="BC7" i="14"/>
  <c r="BC6" i="14"/>
  <c r="BC5" i="14"/>
  <c r="BC4" i="14"/>
  <c r="BC3" i="14"/>
  <c r="BC2" i="14"/>
  <c r="AP3" i="14"/>
  <c r="AD12" i="14"/>
  <c r="AD11" i="14"/>
  <c r="AD10" i="14"/>
  <c r="AD9" i="14"/>
  <c r="AD8" i="14"/>
  <c r="AD7" i="14"/>
  <c r="AD6" i="14"/>
  <c r="AD5" i="14"/>
  <c r="AD4" i="14"/>
  <c r="AD3" i="14"/>
  <c r="AD2" i="14"/>
  <c r="Q10" i="14"/>
  <c r="Q9" i="14"/>
  <c r="Q8" i="14"/>
  <c r="Q7" i="14"/>
  <c r="Q6" i="14"/>
  <c r="Q5" i="14"/>
  <c r="Q4" i="14"/>
  <c r="Q3" i="14"/>
  <c r="Q2" i="14"/>
  <c r="BO4" i="13"/>
  <c r="BO3" i="13"/>
  <c r="BO2" i="13"/>
  <c r="BC25" i="13"/>
  <c r="BC24" i="13"/>
  <c r="BC23" i="13"/>
  <c r="BC22" i="13"/>
  <c r="BC21" i="13"/>
  <c r="BC20" i="13"/>
  <c r="BC19" i="13"/>
  <c r="BC18" i="13"/>
  <c r="BC17" i="13"/>
  <c r="BC16" i="13"/>
  <c r="BC15" i="13"/>
  <c r="BC14" i="13"/>
  <c r="BC13" i="13"/>
  <c r="BC12" i="13"/>
  <c r="BC11" i="13"/>
  <c r="BC10" i="13"/>
  <c r="BC9" i="13"/>
  <c r="BC8" i="13"/>
  <c r="BC7" i="13"/>
  <c r="BC6" i="13"/>
  <c r="BC5" i="13"/>
  <c r="BC4" i="13"/>
  <c r="BC3" i="13"/>
  <c r="BC2" i="13"/>
  <c r="AP2" i="13"/>
  <c r="AC11" i="13"/>
  <c r="AC10" i="13"/>
  <c r="AC9" i="13"/>
  <c r="AC8" i="13"/>
  <c r="AC7" i="13"/>
  <c r="AC6" i="13"/>
  <c r="AC5" i="13"/>
  <c r="AC4" i="13"/>
  <c r="AC3" i="13"/>
  <c r="AC2" i="13"/>
  <c r="Q4" i="13"/>
  <c r="Q3" i="13"/>
  <c r="BO2" i="12"/>
  <c r="BB28" i="12"/>
  <c r="BB27" i="12"/>
  <c r="BB26" i="12"/>
  <c r="BB25" i="12"/>
  <c r="BB24" i="12"/>
  <c r="BB23" i="12"/>
  <c r="BB22" i="12"/>
  <c r="BB21" i="12"/>
  <c r="BB19" i="12"/>
  <c r="BB18" i="12"/>
  <c r="BB17" i="12"/>
  <c r="BB16" i="12"/>
  <c r="BB15" i="12"/>
  <c r="BB14" i="12"/>
  <c r="BB13" i="12"/>
  <c r="BB12" i="12"/>
  <c r="BB11" i="12"/>
  <c r="BB10" i="12"/>
  <c r="BB9" i="12"/>
  <c r="BB8" i="12"/>
  <c r="BB7" i="12"/>
  <c r="BB6" i="12"/>
  <c r="BB5" i="12"/>
  <c r="BB4" i="12"/>
  <c r="BB3" i="12"/>
  <c r="BB2" i="12"/>
  <c r="AO4" i="12"/>
  <c r="AO3" i="12"/>
  <c r="AO2" i="12"/>
  <c r="AC10" i="12"/>
  <c r="AC9" i="12"/>
  <c r="AC8" i="12"/>
  <c r="AC7" i="12"/>
  <c r="AC6" i="12"/>
  <c r="AC5" i="12"/>
  <c r="AC4" i="12"/>
  <c r="AC3" i="12"/>
  <c r="AC2" i="12"/>
  <c r="P2" i="12"/>
  <c r="P5" i="12" s="1"/>
  <c r="BB39" i="11"/>
  <c r="BB38" i="11"/>
  <c r="BB37" i="11"/>
  <c r="BB36" i="11"/>
  <c r="BB35" i="11"/>
  <c r="BB34" i="11"/>
  <c r="BB33" i="11"/>
  <c r="BB32" i="11"/>
  <c r="BB31" i="11"/>
  <c r="BB30" i="11"/>
  <c r="BB29" i="11"/>
  <c r="BB27" i="11"/>
  <c r="BB26" i="11"/>
  <c r="BB25" i="11"/>
  <c r="BB24" i="11"/>
  <c r="BB23" i="11"/>
  <c r="BB22" i="11"/>
  <c r="BB21" i="11"/>
  <c r="BB20" i="11"/>
  <c r="BB19" i="11"/>
  <c r="BB18" i="11"/>
  <c r="BB17" i="11"/>
  <c r="BB16" i="11"/>
  <c r="BB15" i="11"/>
  <c r="BB14" i="11"/>
  <c r="BB13" i="11"/>
  <c r="BB11" i="11"/>
  <c r="BB9" i="11"/>
  <c r="BB8" i="11"/>
  <c r="BB6" i="11"/>
  <c r="BB5" i="11"/>
  <c r="BB4" i="11"/>
  <c r="BB3" i="11"/>
  <c r="BB2" i="11"/>
  <c r="AP29" i="11"/>
  <c r="AP28" i="11"/>
  <c r="AP27" i="11"/>
  <c r="AP26" i="11"/>
  <c r="AP25" i="11"/>
  <c r="AP24" i="11"/>
  <c r="AP23" i="11"/>
  <c r="AP22" i="11"/>
  <c r="AP21" i="11"/>
  <c r="AP20" i="11"/>
  <c r="AP18" i="11"/>
  <c r="AP17" i="11"/>
  <c r="AP16" i="11"/>
  <c r="AP15" i="11"/>
  <c r="AP14" i="11"/>
  <c r="AP13" i="11"/>
  <c r="AP12" i="11"/>
  <c r="AP11" i="11"/>
  <c r="AP10" i="11"/>
  <c r="AP9" i="11"/>
  <c r="AP8" i="11"/>
  <c r="AP7" i="11"/>
  <c r="AP6" i="11"/>
  <c r="AP5" i="11"/>
  <c r="AP4" i="11"/>
  <c r="AP2" i="11"/>
  <c r="AC8" i="11"/>
  <c r="AC7" i="11"/>
  <c r="AC5" i="11"/>
  <c r="AC4" i="11"/>
  <c r="AC3" i="11"/>
  <c r="AC2" i="11"/>
  <c r="Q2" i="11"/>
  <c r="Q5" i="11" s="1"/>
  <c r="AZ27" i="10"/>
  <c r="AZ26" i="10"/>
  <c r="AZ25" i="10"/>
  <c r="AZ24" i="10"/>
  <c r="AZ23" i="10"/>
  <c r="AZ22" i="10"/>
  <c r="AZ21" i="10"/>
  <c r="AZ20" i="10"/>
  <c r="AZ19" i="10"/>
  <c r="AZ16" i="10"/>
  <c r="AZ15" i="10"/>
  <c r="AZ14" i="10"/>
  <c r="AZ13" i="10"/>
  <c r="AZ12" i="10"/>
  <c r="AZ11" i="10"/>
  <c r="AZ10" i="10"/>
  <c r="AZ9" i="10"/>
  <c r="AZ8" i="10"/>
  <c r="AZ6" i="10"/>
  <c r="AZ5" i="10"/>
  <c r="AZ4" i="10"/>
  <c r="AZ2" i="10"/>
  <c r="AB9" i="10"/>
  <c r="AB8" i="10"/>
  <c r="AB7" i="10"/>
  <c r="AB6" i="10"/>
  <c r="AB5" i="10"/>
  <c r="AB4" i="10"/>
  <c r="AB3" i="10"/>
  <c r="AB2" i="10"/>
  <c r="P4" i="10"/>
  <c r="P3" i="10"/>
  <c r="AN24" i="9"/>
  <c r="AN23" i="9"/>
  <c r="AN22" i="9"/>
  <c r="AN21" i="9"/>
  <c r="AN20" i="9"/>
  <c r="AN19" i="9"/>
  <c r="AN18" i="9"/>
  <c r="AN17" i="9"/>
  <c r="AN16" i="9"/>
  <c r="AN14" i="9"/>
  <c r="AN13" i="9"/>
  <c r="AN12" i="9"/>
  <c r="AN10" i="9"/>
  <c r="AN9" i="9"/>
  <c r="AN7" i="9"/>
  <c r="AN6" i="9"/>
  <c r="AN5" i="9"/>
  <c r="AN2" i="9"/>
  <c r="AB10" i="9"/>
  <c r="AB9" i="9"/>
  <c r="AB8" i="9"/>
  <c r="AB7" i="9"/>
  <c r="AB6" i="9"/>
  <c r="AB5" i="9"/>
  <c r="AB4" i="9"/>
  <c r="AB3" i="9"/>
  <c r="AB2" i="9"/>
  <c r="P3" i="9"/>
  <c r="P6" i="9" s="1"/>
  <c r="AZ2" i="8"/>
  <c r="AN26" i="8"/>
  <c r="AN25" i="8"/>
  <c r="AN24" i="8"/>
  <c r="AN23" i="8"/>
  <c r="AN22" i="8"/>
  <c r="AN21" i="8"/>
  <c r="AN20" i="8"/>
  <c r="AN19" i="8"/>
  <c r="AN18" i="8"/>
  <c r="AN17" i="8"/>
  <c r="AN16" i="8"/>
  <c r="AN14" i="8"/>
  <c r="AN13" i="8"/>
  <c r="AN12" i="8"/>
  <c r="AN11" i="8"/>
  <c r="AN10" i="8"/>
  <c r="AN9" i="8"/>
  <c r="AN8" i="8"/>
  <c r="AN7" i="8"/>
  <c r="AN6" i="8"/>
  <c r="AN5" i="8"/>
  <c r="AN4" i="8"/>
  <c r="AN3" i="8"/>
  <c r="AN2" i="8"/>
  <c r="AA2" i="8"/>
  <c r="P11" i="8"/>
  <c r="P10" i="8"/>
  <c r="P9" i="8"/>
  <c r="P8" i="8"/>
  <c r="P7" i="8"/>
  <c r="P6" i="8"/>
  <c r="P5" i="8"/>
  <c r="P4" i="8"/>
  <c r="P3" i="8"/>
  <c r="P2" i="8"/>
  <c r="BM37" i="7"/>
  <c r="BM36" i="7"/>
  <c r="BM35" i="7"/>
  <c r="BM34" i="7"/>
  <c r="BM33" i="7"/>
  <c r="BM32" i="7"/>
  <c r="BM31" i="7"/>
  <c r="BM30" i="7"/>
  <c r="BM28" i="7"/>
  <c r="BM27" i="7"/>
  <c r="BM26" i="7"/>
  <c r="BM25" i="7"/>
  <c r="BM24" i="7"/>
  <c r="BM23" i="7"/>
  <c r="BM22" i="7"/>
  <c r="BM21" i="7"/>
  <c r="BM20" i="7"/>
  <c r="BM19" i="7"/>
  <c r="BM18" i="7"/>
  <c r="BM17" i="7"/>
  <c r="BM16" i="7"/>
  <c r="BM15" i="7"/>
  <c r="BM14" i="7"/>
  <c r="BM13" i="7"/>
  <c r="BM11" i="7"/>
  <c r="BM10" i="7"/>
  <c r="BM9" i="7"/>
  <c r="BM8" i="7"/>
  <c r="BM6" i="7"/>
  <c r="BM5" i="7"/>
  <c r="BM4" i="7"/>
  <c r="BM3" i="7"/>
  <c r="BM2" i="7"/>
  <c r="AZ37" i="7"/>
  <c r="AZ36" i="7"/>
  <c r="AZ35" i="7"/>
  <c r="AZ34" i="7"/>
  <c r="AZ33" i="7"/>
  <c r="AZ32" i="7"/>
  <c r="AZ31" i="7"/>
  <c r="AZ30" i="7"/>
  <c r="AZ28" i="7"/>
  <c r="AZ27" i="7"/>
  <c r="AZ26" i="7"/>
  <c r="AZ25" i="7"/>
  <c r="AZ24" i="7"/>
  <c r="AZ23" i="7"/>
  <c r="AZ22" i="7"/>
  <c r="AZ21" i="7"/>
  <c r="AZ20" i="7"/>
  <c r="AZ19" i="7"/>
  <c r="AZ18" i="7"/>
  <c r="AZ17" i="7"/>
  <c r="AZ16" i="7"/>
  <c r="AZ15" i="7"/>
  <c r="AZ14" i="7"/>
  <c r="AZ13" i="7"/>
  <c r="AZ11" i="7"/>
  <c r="AZ10" i="7"/>
  <c r="AZ9" i="7"/>
  <c r="AZ8" i="7"/>
  <c r="AZ6" i="7"/>
  <c r="AZ5" i="7"/>
  <c r="AZ4" i="7"/>
  <c r="AZ3" i="7"/>
  <c r="AZ2" i="7"/>
  <c r="AN6" i="7"/>
  <c r="AN5" i="7"/>
  <c r="AN4" i="7"/>
  <c r="AN3" i="7"/>
  <c r="AN2" i="7"/>
  <c r="AB26" i="7"/>
  <c r="AB25" i="7"/>
  <c r="AB24" i="7"/>
  <c r="AB22" i="7"/>
  <c r="AB21" i="7"/>
  <c r="AB20" i="7"/>
  <c r="AB19" i="7"/>
  <c r="AB18" i="7"/>
  <c r="AB17" i="7"/>
  <c r="AB16" i="7"/>
  <c r="AB15" i="7"/>
  <c r="AB14" i="7"/>
  <c r="AB13" i="7"/>
  <c r="AB12" i="7"/>
  <c r="AB11" i="7"/>
  <c r="AB10" i="7"/>
  <c r="AB9" i="7"/>
  <c r="AB8" i="7"/>
  <c r="AB7" i="7"/>
  <c r="AB5" i="7"/>
  <c r="AB4" i="7"/>
  <c r="AB3" i="7"/>
  <c r="AB2" i="7"/>
  <c r="P6" i="7"/>
  <c r="P5" i="7"/>
  <c r="P4" i="7"/>
  <c r="P3" i="7"/>
  <c r="P2" i="7"/>
  <c r="BK8" i="6"/>
  <c r="BK7" i="6"/>
  <c r="BK5" i="6"/>
  <c r="BK4" i="6"/>
  <c r="BK3" i="6"/>
  <c r="BK2" i="6"/>
  <c r="AZ26" i="6"/>
  <c r="AZ25" i="6"/>
  <c r="AZ24" i="6"/>
  <c r="AZ23" i="6"/>
  <c r="AZ22" i="6"/>
  <c r="AZ21" i="6"/>
  <c r="AZ20" i="6"/>
  <c r="AZ19" i="6"/>
  <c r="AZ18" i="6"/>
  <c r="AZ17" i="6"/>
  <c r="AZ16" i="6"/>
  <c r="AZ15" i="6"/>
  <c r="AZ14" i="6"/>
  <c r="AZ13" i="6"/>
  <c r="AZ12" i="6"/>
  <c r="AZ11" i="6"/>
  <c r="AZ10" i="6"/>
  <c r="AZ9" i="6"/>
  <c r="AZ8" i="6"/>
  <c r="AZ7" i="6"/>
  <c r="AZ6" i="6"/>
  <c r="AZ5" i="6"/>
  <c r="AZ4" i="6"/>
  <c r="AZ3" i="6"/>
  <c r="AZ2" i="6"/>
  <c r="AN6" i="6"/>
  <c r="AN5" i="6"/>
  <c r="AN3" i="6"/>
  <c r="AN2" i="6"/>
  <c r="AB11" i="6"/>
  <c r="AB10" i="6"/>
  <c r="AB9" i="6"/>
  <c r="AB8" i="6"/>
  <c r="AB7" i="6"/>
  <c r="AB6" i="6"/>
  <c r="AB5" i="6"/>
  <c r="AB4" i="6"/>
  <c r="AB3" i="6"/>
  <c r="AB2" i="6"/>
  <c r="P3" i="6"/>
  <c r="P2" i="6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N12" i="5"/>
  <c r="AN11" i="5"/>
  <c r="AN9" i="5"/>
  <c r="AN8" i="5"/>
  <c r="AN7" i="5"/>
  <c r="AN6" i="5"/>
  <c r="AN5" i="5"/>
  <c r="AN4" i="5"/>
  <c r="AN3" i="5"/>
  <c r="AB2" i="5"/>
  <c r="P4" i="5"/>
  <c r="P3" i="5"/>
  <c r="P2" i="5"/>
  <c r="BP3" i="4"/>
  <c r="BP2" i="4"/>
  <c r="BB26" i="4"/>
  <c r="BB25" i="4"/>
  <c r="BB24" i="4"/>
  <c r="BB23" i="4"/>
  <c r="BB22" i="4"/>
  <c r="BB21" i="4"/>
  <c r="BB20" i="4"/>
  <c r="BB19" i="4"/>
  <c r="BB18" i="4"/>
  <c r="BB17" i="4"/>
  <c r="BB16" i="4"/>
  <c r="BB15" i="4"/>
  <c r="BB13" i="4"/>
  <c r="BB12" i="4"/>
  <c r="BB11" i="4"/>
  <c r="BB10" i="4"/>
  <c r="BB9" i="4"/>
  <c r="BB8" i="4"/>
  <c r="BB7" i="4"/>
  <c r="BB6" i="4"/>
  <c r="BB5" i="4"/>
  <c r="BB3" i="4"/>
  <c r="BB2" i="4"/>
  <c r="AP3" i="4"/>
  <c r="AP2" i="4"/>
  <c r="AC12" i="4"/>
  <c r="AC11" i="4"/>
  <c r="AC10" i="4"/>
  <c r="AC9" i="4"/>
  <c r="AC8" i="4"/>
  <c r="AC7" i="4"/>
  <c r="AC6" i="4"/>
  <c r="AC5" i="4"/>
  <c r="AC4" i="4"/>
  <c r="AC3" i="4"/>
  <c r="AC2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3" i="4"/>
  <c r="P2" i="4"/>
  <c r="BM7" i="3"/>
  <c r="BM6" i="3"/>
  <c r="BM5" i="3"/>
  <c r="BM4" i="3"/>
  <c r="BM3" i="3"/>
  <c r="BM2" i="3"/>
  <c r="BA31" i="3"/>
  <c r="BA30" i="3"/>
  <c r="BA29" i="3"/>
  <c r="BA28" i="3"/>
  <c r="BA27" i="3"/>
  <c r="BA26" i="3"/>
  <c r="BA25" i="3"/>
  <c r="BA24" i="3"/>
  <c r="BA22" i="3"/>
  <c r="BA21" i="3"/>
  <c r="BA20" i="3"/>
  <c r="BA19" i="3"/>
  <c r="BA18" i="3"/>
  <c r="BA17" i="3"/>
  <c r="BA16" i="3"/>
  <c r="BA15" i="3"/>
  <c r="BA14" i="3"/>
  <c r="BA13" i="3"/>
  <c r="BA12" i="3"/>
  <c r="BA11" i="3"/>
  <c r="BA9" i="3"/>
  <c r="BA8" i="3"/>
  <c r="BA7" i="3"/>
  <c r="BA6" i="3"/>
  <c r="BA5" i="3"/>
  <c r="BA4" i="3"/>
  <c r="BA3" i="3"/>
  <c r="BA2" i="3"/>
  <c r="AN3" i="3"/>
  <c r="AN2" i="3"/>
  <c r="AB11" i="3"/>
  <c r="AB10" i="3"/>
  <c r="AB9" i="3"/>
  <c r="AB8" i="3"/>
  <c r="AB7" i="3"/>
  <c r="AB6" i="3"/>
  <c r="AB5" i="3"/>
  <c r="AB4" i="3"/>
  <c r="AB3" i="3"/>
  <c r="AB2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2" i="3"/>
  <c r="BI3" i="2"/>
  <c r="BI2" i="2"/>
  <c r="AW25" i="2"/>
  <c r="AW24" i="2"/>
  <c r="AW23" i="2"/>
  <c r="AW22" i="2"/>
  <c r="AW21" i="2"/>
  <c r="AW20" i="2"/>
  <c r="AW19" i="2"/>
  <c r="AW17" i="2"/>
  <c r="AW16" i="2"/>
  <c r="AW15" i="2"/>
  <c r="AW14" i="2"/>
  <c r="AW13" i="2"/>
  <c r="AW12" i="2"/>
  <c r="AW11" i="2"/>
  <c r="AW10" i="2"/>
  <c r="AW9" i="2"/>
  <c r="AW8" i="2"/>
  <c r="AW7" i="2"/>
  <c r="AW6" i="2"/>
  <c r="AW5" i="2"/>
  <c r="AW4" i="2"/>
  <c r="AW3" i="2"/>
  <c r="AW2" i="2"/>
  <c r="AL7" i="2"/>
  <c r="AL6" i="2"/>
  <c r="AL5" i="2"/>
  <c r="AL3" i="2"/>
  <c r="AL2" i="2"/>
  <c r="AA12" i="2"/>
  <c r="AA11" i="2"/>
  <c r="AA10" i="2"/>
  <c r="AA9" i="2"/>
  <c r="AA8" i="2"/>
  <c r="AA7" i="2"/>
  <c r="AA6" i="2"/>
  <c r="AA5" i="2"/>
  <c r="AA4" i="2"/>
  <c r="AA3" i="2"/>
  <c r="AA2" i="2"/>
  <c r="O5" i="2"/>
  <c r="O4" i="2"/>
  <c r="O3" i="2"/>
  <c r="O2" i="2"/>
  <c r="AD15" i="14" l="1"/>
  <c r="BC30" i="14"/>
  <c r="Q13" i="14"/>
  <c r="BO4" i="14"/>
  <c r="AP5" i="14"/>
  <c r="BO5" i="14"/>
  <c r="BC29" i="14"/>
  <c r="AP6" i="14"/>
  <c r="AD14" i="14"/>
  <c r="Q12" i="14"/>
  <c r="AC14" i="13"/>
  <c r="AP5" i="13"/>
  <c r="BC27" i="13"/>
  <c r="BO6" i="13"/>
  <c r="BC28" i="13"/>
  <c r="BO7" i="13"/>
  <c r="Q7" i="13"/>
  <c r="AP4" i="13"/>
  <c r="AC13" i="13"/>
  <c r="Q6" i="13"/>
  <c r="AC13" i="12"/>
  <c r="AO7" i="12"/>
  <c r="BB31" i="12"/>
  <c r="BO6" i="12"/>
  <c r="BO5" i="12"/>
  <c r="BB30" i="12"/>
  <c r="AO6" i="12"/>
  <c r="AC12" i="12"/>
  <c r="P4" i="12"/>
  <c r="AC10" i="11"/>
  <c r="AP32" i="11"/>
  <c r="BB42" i="11"/>
  <c r="BB41" i="11"/>
  <c r="AC11" i="11"/>
  <c r="AP33" i="11"/>
  <c r="Q4" i="11"/>
  <c r="AN4" i="10"/>
  <c r="AZ29" i="10"/>
  <c r="AB11" i="10"/>
  <c r="AZ28" i="10"/>
  <c r="AN3" i="10"/>
  <c r="AB10" i="10"/>
  <c r="AB12" i="9"/>
  <c r="AN26" i="9"/>
  <c r="AN27" i="9"/>
  <c r="AB13" i="9"/>
  <c r="P5" i="9"/>
  <c r="P14" i="8"/>
  <c r="AA5" i="8"/>
  <c r="AN29" i="8"/>
  <c r="AZ4" i="8"/>
  <c r="AA6" i="8"/>
  <c r="AN30" i="8"/>
  <c r="AZ5" i="8"/>
  <c r="P13" i="8"/>
  <c r="P9" i="7"/>
  <c r="BM39" i="7"/>
  <c r="AB28" i="7"/>
  <c r="P10" i="7"/>
  <c r="AN9" i="7"/>
  <c r="BM40" i="7"/>
  <c r="AB29" i="7"/>
  <c r="AZ40" i="7"/>
  <c r="AZ39" i="7"/>
  <c r="AN8" i="7"/>
  <c r="AB14" i="6"/>
  <c r="P6" i="6"/>
  <c r="AB13" i="6"/>
  <c r="BK11" i="6"/>
  <c r="AZ28" i="6"/>
  <c r="AN9" i="6"/>
  <c r="BK10" i="6"/>
  <c r="AZ29" i="6"/>
  <c r="AN8" i="6"/>
  <c r="P5" i="6"/>
  <c r="AB5" i="5"/>
  <c r="AN29" i="5"/>
  <c r="P7" i="5"/>
  <c r="AZ4" i="5"/>
  <c r="AB4" i="5"/>
  <c r="AN30" i="5"/>
  <c r="AZ5" i="5"/>
  <c r="P6" i="5"/>
  <c r="BB29" i="4"/>
  <c r="P21" i="4"/>
  <c r="AC15" i="4"/>
  <c r="BB28" i="4"/>
  <c r="AP6" i="4"/>
  <c r="BP8" i="4"/>
  <c r="AP5" i="4"/>
  <c r="BP7" i="4"/>
  <c r="AC14" i="4"/>
  <c r="P20" i="4"/>
  <c r="AB14" i="3"/>
  <c r="BM9" i="3"/>
  <c r="BM10" i="3"/>
  <c r="P21" i="3"/>
  <c r="AB13" i="3"/>
  <c r="P20" i="3"/>
  <c r="BA34" i="3"/>
  <c r="AN6" i="3"/>
  <c r="BA33" i="3"/>
  <c r="AN5" i="3"/>
  <c r="AA14" i="2"/>
  <c r="AW28" i="2"/>
  <c r="AL9" i="2"/>
  <c r="AA15" i="2"/>
  <c r="AW27" i="2"/>
  <c r="O8" i="2"/>
  <c r="AL10" i="2"/>
  <c r="BI6" i="2"/>
  <c r="BI5" i="2"/>
  <c r="O7" i="2"/>
  <c r="BZ5" i="1" l="1"/>
  <c r="BZ3" i="1"/>
  <c r="BZ2" i="1"/>
  <c r="BH31" i="1"/>
  <c r="BH30" i="1"/>
  <c r="BH29" i="1"/>
  <c r="BH28" i="1"/>
  <c r="BH27" i="1"/>
  <c r="BH26" i="1"/>
  <c r="BH25" i="1"/>
  <c r="BH24" i="1"/>
  <c r="BH23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8" i="1"/>
  <c r="BH7" i="1"/>
  <c r="BH6" i="1"/>
  <c r="BH5" i="1"/>
  <c r="BH4" i="1"/>
  <c r="BH3" i="1"/>
  <c r="BH2" i="1"/>
  <c r="AP13" i="1"/>
  <c r="AP12" i="1"/>
  <c r="AP11" i="1"/>
  <c r="AP10" i="1"/>
  <c r="AP9" i="1"/>
  <c r="AP8" i="1"/>
  <c r="AP7" i="1"/>
  <c r="AP6" i="1"/>
  <c r="AP5" i="1"/>
  <c r="AP4" i="1"/>
  <c r="AP3" i="1"/>
  <c r="AP2" i="1"/>
  <c r="X6" i="1"/>
  <c r="X4" i="1"/>
  <c r="X3" i="1"/>
  <c r="X2" i="1"/>
  <c r="X9" i="1" l="1"/>
  <c r="AP15" i="1"/>
  <c r="BZ8" i="1"/>
  <c r="BH34" i="1"/>
  <c r="BZ7" i="1"/>
  <c r="BH33" i="1"/>
  <c r="AP16" i="1"/>
  <c r="X10" i="1"/>
  <c r="D27" i="25"/>
  <c r="D26" i="25"/>
  <c r="D25" i="25"/>
  <c r="D24" i="25"/>
  <c r="D23" i="25"/>
  <c r="D22" i="25"/>
  <c r="D21" i="25"/>
  <c r="D19" i="25"/>
  <c r="D18" i="25"/>
  <c r="D16" i="25"/>
  <c r="D14" i="25"/>
  <c r="D13" i="25"/>
  <c r="D12" i="25"/>
  <c r="D11" i="25"/>
  <c r="D10" i="25"/>
  <c r="D9" i="25"/>
  <c r="D8" i="25"/>
  <c r="D7" i="25"/>
  <c r="D6" i="25"/>
  <c r="D5" i="25"/>
  <c r="D4" i="25"/>
  <c r="D3" i="25"/>
  <c r="D2" i="25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D3" i="24"/>
  <c r="D2" i="24"/>
  <c r="D54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8" i="23"/>
  <c r="D37" i="23"/>
  <c r="D36" i="23"/>
  <c r="D35" i="23"/>
  <c r="D34" i="23"/>
  <c r="D33" i="23"/>
  <c r="D31" i="23"/>
  <c r="D29" i="23"/>
  <c r="D28" i="23"/>
  <c r="D27" i="23"/>
  <c r="D26" i="23"/>
  <c r="D25" i="23"/>
  <c r="D24" i="23"/>
  <c r="D23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D3" i="23"/>
  <c r="D2" i="23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5" i="22"/>
  <c r="D24" i="22"/>
  <c r="D23" i="22"/>
  <c r="D22" i="22"/>
  <c r="D21" i="22"/>
  <c r="D20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D4" i="22"/>
  <c r="D3" i="22"/>
  <c r="D2" i="22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3" i="21"/>
  <c r="D12" i="21"/>
  <c r="D11" i="21"/>
  <c r="D10" i="21"/>
  <c r="D9" i="21"/>
  <c r="D8" i="21"/>
  <c r="D7" i="21"/>
  <c r="D6" i="21"/>
  <c r="D5" i="21"/>
  <c r="D4" i="21"/>
  <c r="D3" i="21"/>
  <c r="D2" i="21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5" i="20"/>
  <c r="D14" i="20"/>
  <c r="D12" i="20"/>
  <c r="D11" i="20"/>
  <c r="D10" i="20"/>
  <c r="D9" i="20"/>
  <c r="D8" i="20"/>
  <c r="D7" i="20"/>
  <c r="D6" i="20"/>
  <c r="D5" i="20"/>
  <c r="D4" i="20"/>
  <c r="D3" i="20"/>
  <c r="D2" i="20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2" i="19"/>
  <c r="D11" i="19"/>
  <c r="D10" i="19"/>
  <c r="D9" i="19"/>
  <c r="D8" i="19"/>
  <c r="D7" i="19"/>
  <c r="D6" i="19"/>
  <c r="D5" i="19"/>
  <c r="D4" i="19"/>
  <c r="D3" i="19"/>
  <c r="D2" i="19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53" i="17"/>
  <c r="D52" i="17"/>
  <c r="D51" i="17"/>
  <c r="D50" i="17"/>
  <c r="D49" i="17"/>
  <c r="D48" i="17"/>
  <c r="D47" i="17"/>
  <c r="D46" i="17"/>
  <c r="D45" i="17"/>
  <c r="D44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D2" i="17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6" i="16"/>
  <c r="D15" i="16"/>
  <c r="D14" i="16"/>
  <c r="D13" i="16"/>
  <c r="D12" i="16"/>
  <c r="D11" i="16"/>
  <c r="D10" i="16"/>
  <c r="D8" i="16"/>
  <c r="D7" i="16"/>
  <c r="D6" i="16"/>
  <c r="D5" i="16"/>
  <c r="D4" i="16"/>
  <c r="D3" i="16"/>
  <c r="D2" i="16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2" i="15"/>
  <c r="D11" i="15"/>
  <c r="D10" i="15"/>
  <c r="D9" i="15"/>
  <c r="D8" i="15"/>
  <c r="D7" i="15"/>
  <c r="D6" i="15"/>
  <c r="D5" i="15"/>
  <c r="D4" i="15"/>
  <c r="D3" i="15"/>
  <c r="D2" i="15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29" i="14"/>
  <c r="D28" i="14"/>
  <c r="D27" i="14"/>
  <c r="D26" i="14"/>
  <c r="D25" i="14"/>
  <c r="D24" i="14"/>
  <c r="D23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D2" i="14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42" i="12"/>
  <c r="D41" i="12"/>
  <c r="D40" i="12"/>
  <c r="D39" i="12"/>
  <c r="D38" i="12"/>
  <c r="D37" i="12"/>
  <c r="D36" i="12"/>
  <c r="D35" i="12"/>
  <c r="D34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2" i="12"/>
  <c r="D39" i="11"/>
  <c r="D38" i="11"/>
  <c r="D37" i="11"/>
  <c r="D36" i="11"/>
  <c r="D35" i="11"/>
  <c r="D34" i="11"/>
  <c r="D33" i="11"/>
  <c r="D32" i="11"/>
  <c r="D31" i="11"/>
  <c r="D30" i="11"/>
  <c r="D29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1" i="11"/>
  <c r="D9" i="11"/>
  <c r="D8" i="11"/>
  <c r="D6" i="11"/>
  <c r="D5" i="11"/>
  <c r="D4" i="11"/>
  <c r="D3" i="11"/>
  <c r="D2" i="11"/>
  <c r="D37" i="10"/>
  <c r="D36" i="10"/>
  <c r="D35" i="10"/>
  <c r="D34" i="10"/>
  <c r="D33" i="10"/>
  <c r="D32" i="10"/>
  <c r="D31" i="10"/>
  <c r="D30" i="10"/>
  <c r="D29" i="10"/>
  <c r="D26" i="10"/>
  <c r="D25" i="10"/>
  <c r="D24" i="10"/>
  <c r="D23" i="10"/>
  <c r="D22" i="10"/>
  <c r="D21" i="10"/>
  <c r="D20" i="10"/>
  <c r="D19" i="10"/>
  <c r="D18" i="10"/>
  <c r="D16" i="10"/>
  <c r="D15" i="10"/>
  <c r="D14" i="10"/>
  <c r="D12" i="10"/>
  <c r="D10" i="10"/>
  <c r="D9" i="10"/>
  <c r="D8" i="10"/>
  <c r="D7" i="10"/>
  <c r="D6" i="10"/>
  <c r="D5" i="10"/>
  <c r="D4" i="10"/>
  <c r="D3" i="10"/>
  <c r="D35" i="9"/>
  <c r="D34" i="9"/>
  <c r="D33" i="9"/>
  <c r="D32" i="9"/>
  <c r="D31" i="9"/>
  <c r="D30" i="9"/>
  <c r="D29" i="9"/>
  <c r="D28" i="9"/>
  <c r="D27" i="9"/>
  <c r="D25" i="9"/>
  <c r="D24" i="9"/>
  <c r="D23" i="9"/>
  <c r="D21" i="9"/>
  <c r="D20" i="9"/>
  <c r="D18" i="9"/>
  <c r="D17" i="9"/>
  <c r="D16" i="9"/>
  <c r="D13" i="9"/>
  <c r="D12" i="9"/>
  <c r="D11" i="9"/>
  <c r="D10" i="9"/>
  <c r="D9" i="9"/>
  <c r="D8" i="9"/>
  <c r="D7" i="9"/>
  <c r="D6" i="9"/>
  <c r="D5" i="9"/>
  <c r="D4" i="9"/>
  <c r="D3" i="9"/>
  <c r="D39" i="8"/>
  <c r="D38" i="8"/>
  <c r="D37" i="8"/>
  <c r="D36" i="8"/>
  <c r="D35" i="8"/>
  <c r="D34" i="8"/>
  <c r="D33" i="8"/>
  <c r="D32" i="8"/>
  <c r="D31" i="8"/>
  <c r="D30" i="8"/>
  <c r="D29" i="8"/>
  <c r="D28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2" i="8"/>
  <c r="D11" i="8"/>
  <c r="D10" i="8"/>
  <c r="D9" i="8"/>
  <c r="D8" i="8"/>
  <c r="D7" i="8"/>
  <c r="D6" i="8"/>
  <c r="D5" i="8"/>
  <c r="D4" i="8"/>
  <c r="D3" i="8"/>
  <c r="D2" i="8"/>
  <c r="D37" i="7"/>
  <c r="D36" i="7"/>
  <c r="D35" i="7"/>
  <c r="D34" i="7"/>
  <c r="D33" i="7"/>
  <c r="D32" i="7"/>
  <c r="D31" i="7"/>
  <c r="D30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1" i="7"/>
  <c r="D10" i="7"/>
  <c r="D9" i="7"/>
  <c r="D8" i="7"/>
  <c r="D6" i="7"/>
  <c r="D5" i="7"/>
  <c r="D4" i="7"/>
  <c r="D3" i="7"/>
  <c r="D2" i="7"/>
  <c r="D50" i="6"/>
  <c r="D49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3" i="5"/>
  <c r="D12" i="5"/>
  <c r="D11" i="5"/>
  <c r="D10" i="5"/>
  <c r="D9" i="5"/>
  <c r="D8" i="5"/>
  <c r="D7" i="5"/>
  <c r="D5" i="5"/>
  <c r="D4" i="5"/>
  <c r="D3" i="5"/>
  <c r="D2" i="5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3" i="4"/>
  <c r="D42" i="4"/>
  <c r="D41" i="4"/>
  <c r="D40" i="4"/>
  <c r="D39" i="4"/>
  <c r="D38" i="4"/>
  <c r="D37" i="4"/>
  <c r="D36" i="4"/>
  <c r="D35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3" i="4"/>
  <c r="D2" i="4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1" i="3"/>
  <c r="D50" i="3"/>
  <c r="D49" i="3"/>
  <c r="D48" i="3"/>
  <c r="D47" i="3"/>
  <c r="D46" i="3"/>
  <c r="D45" i="3"/>
  <c r="D44" i="3"/>
  <c r="D43" i="3"/>
  <c r="D42" i="3"/>
  <c r="D41" i="3"/>
  <c r="D40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48" i="2"/>
  <c r="D47" i="2"/>
  <c r="D46" i="2"/>
  <c r="D45" i="2"/>
  <c r="D44" i="2"/>
  <c r="D43" i="2"/>
  <c r="D42" i="2"/>
  <c r="D41" i="2"/>
  <c r="D40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53" i="1"/>
  <c r="D51" i="1"/>
  <c r="D50" i="1"/>
  <c r="D49" i="1"/>
  <c r="D48" i="1"/>
  <c r="D47" i="1"/>
  <c r="D46" i="1"/>
  <c r="D45" i="1"/>
  <c r="D44" i="1"/>
  <c r="D43" i="1"/>
  <c r="D42" i="1"/>
  <c r="D41" i="1"/>
  <c r="D39" i="1"/>
  <c r="D38" i="1"/>
  <c r="D37" i="1"/>
  <c r="D36" i="1"/>
  <c r="D35" i="1"/>
  <c r="D34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6" i="1"/>
  <c r="D4" i="1"/>
  <c r="D3" i="1"/>
  <c r="D2" i="1"/>
  <c r="D52" i="14" l="1"/>
  <c r="D54" i="22"/>
  <c r="D32" i="25"/>
  <c r="D48" i="24"/>
  <c r="D57" i="23"/>
  <c r="D56" i="23"/>
  <c r="D45" i="21"/>
  <c r="D43" i="20"/>
  <c r="D43" i="19"/>
  <c r="D56" i="18"/>
  <c r="D57" i="18"/>
  <c r="D56" i="17"/>
  <c r="D48" i="16"/>
  <c r="D42" i="15"/>
  <c r="D53" i="14"/>
  <c r="D45" i="13"/>
  <c r="D46" i="12"/>
  <c r="D42" i="11"/>
  <c r="D38" i="10"/>
  <c r="D39" i="10"/>
  <c r="D38" i="9"/>
  <c r="D37" i="9"/>
  <c r="D42" i="8"/>
  <c r="D40" i="7"/>
  <c r="D52" i="6"/>
  <c r="D53" i="6"/>
  <c r="D34" i="5"/>
  <c r="D63" i="4"/>
  <c r="D69" i="3"/>
  <c r="D50" i="2"/>
  <c r="D51" i="2"/>
  <c r="D56" i="1"/>
  <c r="D31" i="25"/>
  <c r="D47" i="24"/>
  <c r="D55" i="22"/>
  <c r="D44" i="21"/>
  <c r="D42" i="20"/>
  <c r="D42" i="19"/>
  <c r="D55" i="17"/>
  <c r="D47" i="16"/>
  <c r="D41" i="15"/>
  <c r="D44" i="13"/>
  <c r="D45" i="12"/>
  <c r="D41" i="11"/>
  <c r="D41" i="8"/>
  <c r="D39" i="7"/>
  <c r="D33" i="5"/>
  <c r="D62" i="4"/>
  <c r="D68" i="3"/>
  <c r="D55" i="1"/>
</calcChain>
</file>

<file path=xl/sharedStrings.xml><?xml version="1.0" encoding="utf-8"?>
<sst xmlns="http://schemas.openxmlformats.org/spreadsheetml/2006/main" count="10594" uniqueCount="575">
  <si>
    <t>Analyte</t>
  </si>
  <si>
    <t>CAS Registry Number</t>
  </si>
  <si>
    <t>use classification</t>
  </si>
  <si>
    <t>Method</t>
  </si>
  <si>
    <t>Units</t>
  </si>
  <si>
    <t>DWTP 1
Source Primary</t>
  </si>
  <si>
    <t>DWTP 1
Treated Primary</t>
  </si>
  <si>
    <t>%change</t>
  </si>
  <si>
    <t>DWTP 2
Source Primary</t>
  </si>
  <si>
    <t>DWTP 2
Treated Primary</t>
  </si>
  <si>
    <t>DWTP 3
Source Primary</t>
  </si>
  <si>
    <t>DWTP 3
Treated Primary</t>
  </si>
  <si>
    <t>DWTP 4
Source Primary</t>
  </si>
  <si>
    <t>DWTP 4
Treated Primary</t>
  </si>
  <si>
    <t>DWTP 5
Source Primary</t>
  </si>
  <si>
    <t>DWTP 5
Treated Primary</t>
  </si>
  <si>
    <t>DWTP 10
Source Primary</t>
  </si>
  <si>
    <t>DWTP 10
Treated Primary</t>
  </si>
  <si>
    <t>DWTP 11
Source Primary</t>
  </si>
  <si>
    <t>DWTP 11
Treated Primary</t>
  </si>
  <si>
    <t>DWTP 12
Source Primary</t>
  </si>
  <si>
    <t>DWTP 12
Treated Primary</t>
  </si>
  <si>
    <t>DWTP 13
Source Primary</t>
  </si>
  <si>
    <t>DWTP 13
Treated Primary</t>
  </si>
  <si>
    <t>DWTP 14
Source Primary</t>
  </si>
  <si>
    <t>DWTP 14
Treated Primary</t>
  </si>
  <si>
    <t>DWTP 15
Source Primary</t>
  </si>
  <si>
    <t>DWTP 15
Treated Primary</t>
  </si>
  <si>
    <t>DWTP 16
Source Primary</t>
  </si>
  <si>
    <t>DWTP 16
Treated Primary</t>
  </si>
  <si>
    <t>DWTP 17
Source Primary</t>
  </si>
  <si>
    <t>DWTP 17
Treated Primary</t>
  </si>
  <si>
    <t>DWTP 18
Source Primary</t>
  </si>
  <si>
    <t>DWTP 18
Treated Primary</t>
  </si>
  <si>
    <t>DWTP 19
Source Primary</t>
  </si>
  <si>
    <t>DWTP 19
Treated Primary</t>
  </si>
  <si>
    <t>DWTP 20
Source Primary</t>
  </si>
  <si>
    <t>DWTP 20
Treated Primary</t>
  </si>
  <si>
    <t>DWTP 21
Source Primary</t>
  </si>
  <si>
    <t>DWTP 21
Treated Primary</t>
  </si>
  <si>
    <t>DWTP 22
Source Primary</t>
  </si>
  <si>
    <t>DWTP 22
Treated Primary</t>
  </si>
  <si>
    <t>DWTP 23
Source Primary</t>
  </si>
  <si>
    <t>DWTP 23
Treated Primary</t>
  </si>
  <si>
    <t>DWTP 24
Source Primary</t>
  </si>
  <si>
    <t>DWTP 24
Treated Primary</t>
  </si>
  <si>
    <t>DWTP 25
Source Primary</t>
  </si>
  <si>
    <t>DWTP 25
Treated Primary</t>
  </si>
  <si>
    <t>DWTP 26
Source Primary</t>
  </si>
  <si>
    <t>DWTP 26
Treated Primary</t>
  </si>
  <si>
    <t>DWTP 27
Source Primary</t>
  </si>
  <si>
    <t>DWTP 27
Treated Primary</t>
  </si>
  <si>
    <t>DWTP 28
Source Primary</t>
  </si>
  <si>
    <t>DWTP 28
Treated Primary</t>
  </si>
  <si>
    <t>DWTP 29
Source Primary</t>
  </si>
  <si>
    <t>DWTP 29
Treated Primary</t>
  </si>
  <si>
    <t>3-hormone</t>
  </si>
  <si>
    <t>ng/L</t>
  </si>
  <si>
    <t>caffeine</t>
  </si>
  <si>
    <t>carisoprodol</t>
  </si>
  <si>
    <t>cotinine</t>
  </si>
  <si>
    <t>desvenlafaxine</t>
  </si>
  <si>
    <t>diazepam</t>
  </si>
  <si>
    <t>diphenhydramine</t>
  </si>
  <si>
    <t>fluconazole</t>
  </si>
  <si>
    <t>lamivudine</t>
  </si>
  <si>
    <t>lidocaine</t>
  </si>
  <si>
    <t>meprobamate</t>
  </si>
  <si>
    <t>methocarbamol</t>
  </si>
  <si>
    <t>paraxanthine</t>
  </si>
  <si>
    <t>pseudoephederine</t>
  </si>
  <si>
    <t>90-82-4</t>
  </si>
  <si>
    <t>1-decongestant, stimulant</t>
  </si>
  <si>
    <t>sulfadimethoxine</t>
  </si>
  <si>
    <t>1-sulfonamide antibiotic drug</t>
  </si>
  <si>
    <t>tramadol</t>
  </si>
  <si>
    <t>venlafaxine</t>
  </si>
  <si>
    <t>10-hydroxy-amitriptyline</t>
  </si>
  <si>
    <t>amitriptyline</t>
  </si>
  <si>
    <t>carbamazepine</t>
  </si>
  <si>
    <t>1-antihypertensive</t>
  </si>
  <si>
    <t>desmethyldiltiazem</t>
  </si>
  <si>
    <t>diltiazem</t>
  </si>
  <si>
    <t>furosemide</t>
  </si>
  <si>
    <t>hydrochlorthiazide</t>
  </si>
  <si>
    <t>hydrocodone</t>
  </si>
  <si>
    <t>ibuprofen</t>
  </si>
  <si>
    <t>metoprolol</t>
  </si>
  <si>
    <t>51384-51-1</t>
  </si>
  <si>
    <t>norverapamil</t>
  </si>
  <si>
    <t>propranolol</t>
  </si>
  <si>
    <t>ranitidine</t>
  </si>
  <si>
    <t>sulfamethoxazole</t>
  </si>
  <si>
    <t>723-46-6</t>
  </si>
  <si>
    <t>trimethoprim</t>
  </si>
  <si>
    <t>valsartan</t>
  </si>
  <si>
    <t>verapamil</t>
  </si>
  <si>
    <t>dihydrotestosterone</t>
  </si>
  <si>
    <t>estrone</t>
  </si>
  <si>
    <t>progesterone</t>
  </si>
  <si>
    <t>57-83-0</t>
  </si>
  <si>
    <t>testosterone</t>
  </si>
  <si>
    <t>bupropion</t>
  </si>
  <si>
    <t>34841-39-9</t>
  </si>
  <si>
    <t>1-norepinephrine-dopamine reuptake inhibitor (NDRI)</t>
  </si>
  <si>
    <t>clofibric acid</t>
  </si>
  <si>
    <t>lithium</t>
  </si>
  <si>
    <t>7439-93-2</t>
  </si>
  <si>
    <t>µg/L</t>
  </si>
  <si>
    <t>Perfluorobutanesulfonic acid (PFBS)</t>
  </si>
  <si>
    <t>375-73-5</t>
  </si>
  <si>
    <t>12- perfluorinated</t>
  </si>
  <si>
    <t>Perfluorobutanoic acid (PFBA)</t>
  </si>
  <si>
    <t>375-22-4</t>
  </si>
  <si>
    <t>Perfluorodecanoic acid (PFDA)</t>
  </si>
  <si>
    <t>335-76-2</t>
  </si>
  <si>
    <t>Perfluorododecanoic acid (PFDoDA)</t>
  </si>
  <si>
    <t>307-55-1</t>
  </si>
  <si>
    <t>Perfluoroheptanoic acid (PFHpA)</t>
  </si>
  <si>
    <t>375-85-9</t>
  </si>
  <si>
    <t>Perfluorohexanesulfonic acid (PFHxS)</t>
  </si>
  <si>
    <t>355-46-4</t>
  </si>
  <si>
    <t>Perfluorohexanoic acid (PFHxA)</t>
  </si>
  <si>
    <t>307-24-4</t>
  </si>
  <si>
    <t>Perfluorononanoic acid (PFNA)</t>
  </si>
  <si>
    <t>375-95-1</t>
  </si>
  <si>
    <t>Perfluorooctanesulfonic acid (PFOS)</t>
  </si>
  <si>
    <t>1763-23-1</t>
  </si>
  <si>
    <t>Perfluorooctanoic acid (PFOA)</t>
  </si>
  <si>
    <t>335-67-1</t>
  </si>
  <si>
    <t>Perfluoropentanoic acid (PFPeA)</t>
  </si>
  <si>
    <t>2706-90-3</t>
  </si>
  <si>
    <t>Perfluoroundecanoic acid (PFUnDA)</t>
  </si>
  <si>
    <t>2058-94-8</t>
  </si>
  <si>
    <t>atrazine</t>
  </si>
  <si>
    <t>benzotriazole methyl-1h</t>
  </si>
  <si>
    <t xml:space="preserve">3,4,4'-Trichloro carbanalide </t>
  </si>
  <si>
    <t>bisphenol A</t>
  </si>
  <si>
    <t>triclosan</t>
  </si>
  <si>
    <t>acetophenone</t>
  </si>
  <si>
    <t>bromoform</t>
  </si>
  <si>
    <t>galaxolide (HHCB)</t>
  </si>
  <si>
    <t>isophorone</t>
  </si>
  <si>
    <t>metolachlor</t>
  </si>
  <si>
    <t>n,n-diethyl-meta-toluamide (DEET)</t>
  </si>
  <si>
    <t>tri(2-butoxyethyl) phosphate</t>
  </si>
  <si>
    <t>tri(2-chloroethyl) phosphate</t>
  </si>
  <si>
    <t xml:space="preserve">aluminum </t>
  </si>
  <si>
    <t>7429-90-5</t>
  </si>
  <si>
    <t>13- inorganic</t>
  </si>
  <si>
    <t xml:space="preserve">ammonia (NH3) </t>
  </si>
  <si>
    <t>7664-41-7</t>
  </si>
  <si>
    <t>mg N/L</t>
  </si>
  <si>
    <t>antimony</t>
  </si>
  <si>
    <t>arsenic</t>
  </si>
  <si>
    <t>7440-38-2</t>
  </si>
  <si>
    <t>barium</t>
  </si>
  <si>
    <t>7440-39-3</t>
  </si>
  <si>
    <t>bromate (BrO3)</t>
  </si>
  <si>
    <t>mg/L</t>
  </si>
  <si>
    <t>bromide</t>
  </si>
  <si>
    <t>10035-10-6</t>
  </si>
  <si>
    <t>calcium</t>
  </si>
  <si>
    <t>7440-70-2</t>
  </si>
  <si>
    <t>chlorate (ClO3)</t>
  </si>
  <si>
    <t>chloride</t>
  </si>
  <si>
    <t>16887-00-6</t>
  </si>
  <si>
    <t>chlorite (ClO2)</t>
  </si>
  <si>
    <t>chromium</t>
  </si>
  <si>
    <t>7440-47-3</t>
  </si>
  <si>
    <t>copper</t>
  </si>
  <si>
    <t>7440-50-8</t>
  </si>
  <si>
    <t>fluoride</t>
  </si>
  <si>
    <t>16984-48-8</t>
  </si>
  <si>
    <t>iron</t>
  </si>
  <si>
    <t>7439-89-6</t>
  </si>
  <si>
    <t>lead</t>
  </si>
  <si>
    <t>7439-92-1</t>
  </si>
  <si>
    <t>magnesium</t>
  </si>
  <si>
    <t>7439-95-4</t>
  </si>
  <si>
    <t>manganese</t>
  </si>
  <si>
    <t>7439-96-5</t>
  </si>
  <si>
    <t>nickel</t>
  </si>
  <si>
    <t>7440-02-0</t>
  </si>
  <si>
    <t>nitrate    (NO3)</t>
  </si>
  <si>
    <t>14797-55-8</t>
  </si>
  <si>
    <t>nitrite     (NO2)</t>
  </si>
  <si>
    <t>14797-65-0</t>
  </si>
  <si>
    <t>phosphate (PO4)</t>
  </si>
  <si>
    <t>14265-44-2</t>
  </si>
  <si>
    <t>phosphorus</t>
  </si>
  <si>
    <t>7723-14-0</t>
  </si>
  <si>
    <t>potassium</t>
  </si>
  <si>
    <t>7440-09-7</t>
  </si>
  <si>
    <t>selenium</t>
  </si>
  <si>
    <t>7782-49-2</t>
  </si>
  <si>
    <t>silicon</t>
  </si>
  <si>
    <t>7440-21-3</t>
  </si>
  <si>
    <t>sodium</t>
  </si>
  <si>
    <t>7440-23-5</t>
  </si>
  <si>
    <t>strontium</t>
  </si>
  <si>
    <t>7440-24-6</t>
  </si>
  <si>
    <t>sulfate     (SO4)</t>
  </si>
  <si>
    <t>14808-79-8</t>
  </si>
  <si>
    <t>sulfur</t>
  </si>
  <si>
    <t>7704-34-9</t>
  </si>
  <si>
    <t>tin</t>
  </si>
  <si>
    <t>total dissolved nitrogen</t>
  </si>
  <si>
    <t>uranium</t>
  </si>
  <si>
    <t>7440-61-1</t>
  </si>
  <si>
    <t>vanadium</t>
  </si>
  <si>
    <t>7440-62-2</t>
  </si>
  <si>
    <t>zinc</t>
  </si>
  <si>
    <t>7440-66-6</t>
  </si>
  <si>
    <t>Aspergillus fumigatus</t>
  </si>
  <si>
    <t>14- fungus</t>
  </si>
  <si>
    <t>CE/L</t>
  </si>
  <si>
    <t>Aspergillus niger</t>
  </si>
  <si>
    <t>Aspergillus terreus</t>
  </si>
  <si>
    <t>Legionella pneumophila</t>
  </si>
  <si>
    <t>14- bacteria</t>
  </si>
  <si>
    <t>Mycobacterium avium</t>
  </si>
  <si>
    <t>copy number/L</t>
  </si>
  <si>
    <t>Mycobacterium avium subspecies paratuberculosis</t>
  </si>
  <si>
    <t>Mycobacterium intracellulare</t>
  </si>
  <si>
    <t>adenovirus</t>
  </si>
  <si>
    <t>human enterovirus (EV)</t>
  </si>
  <si>
    <t>Norovirus G1</t>
  </si>
  <si>
    <t>Norovirus G2</t>
  </si>
  <si>
    <t>polyomavirus</t>
  </si>
  <si>
    <t>Wilcoxon Paired-Sample Test Results for:</t>
  </si>
  <si>
    <t>Set 1 Range = DWTP 1!$H$2:$H$53</t>
  </si>
  <si>
    <t>Set 2 Range = DWTP 1!$I$2:$I$53</t>
  </si>
  <si>
    <t>Descriptive Statistics</t>
  </si>
  <si>
    <t>Column H</t>
  </si>
  <si>
    <t>Column I</t>
  </si>
  <si>
    <t>Difference</t>
  </si>
  <si>
    <t>Rank of |Diff|</t>
  </si>
  <si>
    <t>Signed Rank</t>
  </si>
  <si>
    <t>Median</t>
  </si>
  <si>
    <t>Sum</t>
  </si>
  <si>
    <t>N</t>
  </si>
  <si>
    <t>Summary of Ranks</t>
  </si>
  <si>
    <t>Positive Ranks</t>
  </si>
  <si>
    <t>Negative Ranks</t>
  </si>
  <si>
    <t>Zero Differences</t>
  </si>
  <si>
    <t>1-tailed Asymptopic Test (Column H &gt; Column I)</t>
  </si>
  <si>
    <t>Z</t>
  </si>
  <si>
    <t>P</t>
  </si>
  <si>
    <t>Set 1 Range = DWTP 1!$AB$2:$AB$7</t>
  </si>
  <si>
    <t>Set 2 Range = DWTP 1!$AC$2:$AC$7</t>
  </si>
  <si>
    <t>Column AB</t>
  </si>
  <si>
    <t>Column AC</t>
  </si>
  <si>
    <t>1-tailed Exact Test (Column AB &gt; Column AC)</t>
  </si>
  <si>
    <t>T</t>
  </si>
  <si>
    <t>Set 1 Range = DWTP 1!$AT$2:$AT$13</t>
  </si>
  <si>
    <t>Set 2 Range = DWTP 1!$AU$2:$AU$13</t>
  </si>
  <si>
    <t>Column AT</t>
  </si>
  <si>
    <t>Column AU</t>
  </si>
  <si>
    <t>1-tailed Exact Test (Column AT &gt; Column AU)</t>
  </si>
  <si>
    <t>Set 1 Range = DWTP 1!$BL$2:$BL$31</t>
  </si>
  <si>
    <t>Set 2 Range = DWTP 1!$BM$2:$BM$31</t>
  </si>
  <si>
    <t>Column BL</t>
  </si>
  <si>
    <t>Column BM</t>
  </si>
  <si>
    <t>1-tailed Exact Test (Column BL &gt; Column BM)</t>
  </si>
  <si>
    <t>Set 1 Range = DWTP 1!$CD$2:$CD$5</t>
  </si>
  <si>
    <t>Set 2 Range = DWTP 1!$CE$2:$CE$5</t>
  </si>
  <si>
    <t>Column CD</t>
  </si>
  <si>
    <t>Column CE</t>
  </si>
  <si>
    <t>1-tailed Exact Test (Column CD &gt; Column CE)</t>
  </si>
  <si>
    <t>Set 1 Range = DWTP 2!$B$2:$B$48</t>
  </si>
  <si>
    <t>Set 2 Range = DWTP 2!$C$2:$C$48</t>
  </si>
  <si>
    <t>Column B</t>
  </si>
  <si>
    <t>Column C</t>
  </si>
  <si>
    <t>1-tailed Exact Test (Column B &gt; Column C)</t>
  </si>
  <si>
    <t>Set 1 Range = DWTP 2!$M$2:$M$5</t>
  </si>
  <si>
    <t>Set 2 Range = DWTP 2!$N$2:$N$5</t>
  </si>
  <si>
    <t>Column M</t>
  </si>
  <si>
    <t>Column N</t>
  </si>
  <si>
    <t>1-tailed Exact Test (Column M &gt; Column N)</t>
  </si>
  <si>
    <t>Set 1 Range = DWTP 2!$Y$2:$Y$12</t>
  </si>
  <si>
    <t>Set 2 Range = DWTP 2!$Z$2:$Z$12</t>
  </si>
  <si>
    <t>Column Y</t>
  </si>
  <si>
    <t>Column Z</t>
  </si>
  <si>
    <t>1-tailed Exact Test (Column Y &gt; Column Z)</t>
  </si>
  <si>
    <t>Set 1 Range = DWTP 2!$AJ$2:$AJ$7</t>
  </si>
  <si>
    <t>Set 2 Range = DWTP 2!$AK$2:$AK$7</t>
  </si>
  <si>
    <t>Column AJ</t>
  </si>
  <si>
    <t>Column AK</t>
  </si>
  <si>
    <t>1-tailed Exact Test (Column AJ &gt; Column AK)</t>
  </si>
  <si>
    <t>Set 1 Range = DWTP 2!$AU$2:$AU$25</t>
  </si>
  <si>
    <t>Set 2 Range = DWTP 2!$AV$2:$AV$25</t>
  </si>
  <si>
    <t>Column AV</t>
  </si>
  <si>
    <t>1-tailed Exact Test (Column AU &gt; Column AV)</t>
  </si>
  <si>
    <t>Set 1 Range = DWTP 2!$BG$2:$BG$3</t>
  </si>
  <si>
    <t>Set 2 Range = DWTP 2!$BH$2:$BH$3</t>
  </si>
  <si>
    <t>Column BG</t>
  </si>
  <si>
    <t>Column BH</t>
  </si>
  <si>
    <t>1-tailed Exact Test (Column BG &gt; Column BH)</t>
  </si>
  <si>
    <t>Set 1 Range = DWTP 3!$B$2:$B$66</t>
  </si>
  <si>
    <t>Set 2 Range = DWTP 3!$C$2:$C$66</t>
  </si>
  <si>
    <t>1-tailed Asymptopic Test (Column B &gt; Column C)</t>
  </si>
  <si>
    <t>Set 1 Range = DWTP 3!$N$2:$N$18</t>
  </si>
  <si>
    <t>Set 2 Range = DWTP 3!$O$2:$O$18</t>
  </si>
  <si>
    <t>Column O</t>
  </si>
  <si>
    <t>1-tailed Exact Test (Column N &gt; Column O)</t>
  </si>
  <si>
    <t>Set 1 Range = DWTP 3!$Z$2:$Z$11</t>
  </si>
  <si>
    <t>Set 2 Range = DWTP 3!$AA$2:$AA$11</t>
  </si>
  <si>
    <t>Column AA</t>
  </si>
  <si>
    <t>1-tailed Exact Test (Column Z &gt; Column AA)</t>
  </si>
  <si>
    <t>Set 1 Range = DWTP 3!$AL$2:$AL$3</t>
  </si>
  <si>
    <t>Set 2 Range = DWTP 3!$AM$2:$AM$3</t>
  </si>
  <si>
    <t>Column AL</t>
  </si>
  <si>
    <t>Column AM</t>
  </si>
  <si>
    <t>1-tailed Exact Test (Column AL &gt; Column AM)</t>
  </si>
  <si>
    <t>Set 1 Range = DWTP 3!$AY$2:$AY$31</t>
  </si>
  <si>
    <t>Set 2 Range = DWTP 3!$AZ$2:$AZ$31</t>
  </si>
  <si>
    <t>Column AY</t>
  </si>
  <si>
    <t>Column AZ</t>
  </si>
  <si>
    <t>1-tailed Exact Test (Column AY &gt; Column AZ)</t>
  </si>
  <si>
    <t>Set 1 Range = DWTP 3!$BK$2:$BK$7</t>
  </si>
  <si>
    <t>Set 2 Range = DWTP 3!$BL$2:$BL$7</t>
  </si>
  <si>
    <t>Column BK</t>
  </si>
  <si>
    <t>1-tailed Exact Test (Column BK &gt; Column BL)</t>
  </si>
  <si>
    <t>Set 1 Range = DWTP 4!$B$2:$B$60</t>
  </si>
  <si>
    <t>Set 2 Range = DWTP 4!$C$2:$C$60</t>
  </si>
  <si>
    <t>Set 1 Range = DWTP 4!$N$2:$N$18</t>
  </si>
  <si>
    <t>Set 2 Range = DWTP 4!$O$2:$O$18</t>
  </si>
  <si>
    <t>Set 1 Range = DWTP 4!$AA$2:$AA$12</t>
  </si>
  <si>
    <t>Set 2 Range = DWTP 4!$AB$2:$AB$12</t>
  </si>
  <si>
    <t>1-tailed Exact Test (Column AA &gt; Column AB)</t>
  </si>
  <si>
    <t>Set 1 Range = DWTP 4!$AN$2:$AN$3</t>
  </si>
  <si>
    <t>Set 2 Range = DWTP 4!$AO$2:$AO$3</t>
  </si>
  <si>
    <t>Column AN</t>
  </si>
  <si>
    <t>Column AO</t>
  </si>
  <si>
    <t>1-tailed Exact Test (Column AN &gt; Column AO)</t>
  </si>
  <si>
    <t>Set 1 Range = DWTP 4!$AZ$2:$AZ$26</t>
  </si>
  <si>
    <t>Set 2 Range = DWTP 4!$BA$2:$BA$26</t>
  </si>
  <si>
    <t>Column BA</t>
  </si>
  <si>
    <t>1-tailed Exact Test (Column AZ &gt; Column BA)</t>
  </si>
  <si>
    <t>Set 1 Range = DWTP 4!$BN$2:$BN$5</t>
  </si>
  <si>
    <t>Set 2 Range = DWTP 4!$BO$2:$BO$5</t>
  </si>
  <si>
    <t>Column BN</t>
  </si>
  <si>
    <t>Column BO</t>
  </si>
  <si>
    <t>1-tailed Exact Test (Column BN &gt; Column BO)</t>
  </si>
  <si>
    <t>Set 1 Range = DWTP 5!$B$2:$B$31</t>
  </si>
  <si>
    <t>Set 2 Range = DWTP 5!$C$2:$C$31</t>
  </si>
  <si>
    <t>Set 1 Range = DWTP 5!$N$2:$N$4</t>
  </si>
  <si>
    <t>Set 2 Range = DWTP 5!$O$2:$O$4</t>
  </si>
  <si>
    <t>Set 1 Range = DWTP 5!$AL$2:$AL$26</t>
  </si>
  <si>
    <t>Set 2 Range = DWTP 5!$AM$2:$AM$26</t>
  </si>
  <si>
    <t>Set 1 Range = DWTP 10!$B$2:$B$50</t>
  </si>
  <si>
    <t>Set 2 Range = DWTP 10!$C$2:$C$50</t>
  </si>
  <si>
    <t>Set 1 Range = DWTP 10!$N$2:$N$3</t>
  </si>
  <si>
    <t>Set 2 Range = DWTP 10!$O$2:$O$3</t>
  </si>
  <si>
    <t>Set 1 Range = DWTP 10!$Z$2:$Z$11</t>
  </si>
  <si>
    <t>Set 2 Range = DWTP 10!$AA$2:$AA$11</t>
  </si>
  <si>
    <t>Set 1 Range = DWTP 10!$AL$2:$AL$6</t>
  </si>
  <si>
    <t>Set 2 Range = DWTP 10!$AM$2:$AM$6</t>
  </si>
  <si>
    <t>Set 1 Range = DWTP 10!$AX$2:$AX$26</t>
  </si>
  <si>
    <t>Set 2 Range = DWTP 10!$AY$2:$AY$26</t>
  </si>
  <si>
    <t>Column AX</t>
  </si>
  <si>
    <t>1-tailed Exact Test (Column AX &gt; Column AY)</t>
  </si>
  <si>
    <t>Set 1 Range = DWTP 10!$BI$2:$BI$8</t>
  </si>
  <si>
    <t>Set 2 Range = DWTP 10!$BJ$2:$BJ$8</t>
  </si>
  <si>
    <t>Column BI</t>
  </si>
  <si>
    <t>Column BJ</t>
  </si>
  <si>
    <t>1-tailed Exact Test (Column BI &gt; Column BJ)</t>
  </si>
  <si>
    <t>Set 1 Range = DWTP 11!$B$2:$B$37</t>
  </si>
  <si>
    <t>Set 2 Range = DWTP 11!$C$2:$C$37</t>
  </si>
  <si>
    <t>Set 1 Range = DWTP 11!$N$2:$N$7</t>
  </si>
  <si>
    <t>Set 2 Range = DWTP 11!$O$2:$O$7</t>
  </si>
  <si>
    <t>Set 1 Range = DWTP 11!$Z$2:$Z$26</t>
  </si>
  <si>
    <t>Set 2 Range = DWTP 11!$AA$2:$AA$26</t>
  </si>
  <si>
    <t>Set 1 Range = DWTP 11!$AL$2:$AL$6</t>
  </si>
  <si>
    <t>Set 2 Range = DWTP 11!$AM$2:$AM$6</t>
  </si>
  <si>
    <t>Set 1 Range = DWTP 12!$B$2:$B$39</t>
  </si>
  <si>
    <t>Set 2 Range = DWTP 12!$C$2:$C$39</t>
  </si>
  <si>
    <t>Set 1 Range = DWTP 12!$N$2:$N$11</t>
  </si>
  <si>
    <t>Set 2 Range = DWTP 12!$O$2:$O$11</t>
  </si>
  <si>
    <t>Set 1 Range = DWTP 12!$Y$2:$Y$3</t>
  </si>
  <si>
    <t>Set 2 Range = DWTP 12!$Z$2:$Z$3</t>
  </si>
  <si>
    <t>Set 1 Range = DWTP 12!$AL$2:$AL$26</t>
  </si>
  <si>
    <t>Set 2 Range = DWTP 12!$AM$2:$AM$26</t>
  </si>
  <si>
    <t>Set 1 Range = DWTP 13!$B$2:$B$35</t>
  </si>
  <si>
    <t>Set 2 Range = DWTP 13!$C$2:$C$35</t>
  </si>
  <si>
    <t>Set 1 Range = DWTP 13!$N$2:$N$3</t>
  </si>
  <si>
    <t>Set 2 Range = DWTP 13!$O$2:$O$3</t>
  </si>
  <si>
    <t>Set 1 Range = DWTP 13!$Z$2:$Z$10</t>
  </si>
  <si>
    <t>Set 2 Range = DWTP 13!$AA$2:$AA$10</t>
  </si>
  <si>
    <t>Set 1 Range = DWTP 13!$AL$2:$AL$24</t>
  </si>
  <si>
    <t>Set 2 Range = DWTP 13!$AM$2:$AM$24</t>
  </si>
  <si>
    <t>Set 1 Range = DWTP 14!$B$2:$B$37</t>
  </si>
  <si>
    <t>Set 2 Range = DWTP 14!$C$2:$C$37</t>
  </si>
  <si>
    <t>Set 1 Range = DWTP 14!$Z$2:$Z$9</t>
  </si>
  <si>
    <t>Set 2 Range = DWTP 14!$AA$2:$AA$9</t>
  </si>
  <si>
    <t>Set 1 Range = DWTP 14!$AX$2:$AX$27</t>
  </si>
  <si>
    <t>Set 2 Range = DWTP 14!$AY$2:$AY$27</t>
  </si>
  <si>
    <t>Set 1 Range = DWTP 15!$B$2:$B$39</t>
  </si>
  <si>
    <t>Set 2 Range = DWTP 15!$C$2:$C$39</t>
  </si>
  <si>
    <t>Set 1 Range = DWTP 15!$AA$2:$AA$8</t>
  </si>
  <si>
    <t>Set 2 Range = DWTP 15!$AB$2:$AB$8</t>
  </si>
  <si>
    <t>1-tailed Exact Test (Column AM &gt; Column AN)</t>
  </si>
  <si>
    <t>Set 1 Range = DWTP 16!$B$2:$B$43</t>
  </si>
  <si>
    <t>Set 2 Range = DWTP 16!$C$2:$C$43</t>
  </si>
  <si>
    <t>Set 1 Range = DWTP 16!$AA$2:$AA$10</t>
  </si>
  <si>
    <t>Set 2 Range = DWTP 16!$AB$2:$AB$10</t>
  </si>
  <si>
    <t>Set 1 Range = DWTP 16!$AM$2:$AM$4</t>
  </si>
  <si>
    <t>Set 2 Range = DWTP 16!$AN$2:$AN$4</t>
  </si>
  <si>
    <t>Set 1 Range = DWTP 16!$AZ$2:$AZ$28</t>
  </si>
  <si>
    <t>Set 2 Range = DWTP 16!$BA$2:$BA$28</t>
  </si>
  <si>
    <t>Set 1 Range = DWTP 16!$BM$2:$BM$3</t>
  </si>
  <si>
    <t>Set 2 Range = DWTP 16!$BN$2:$BN$3</t>
  </si>
  <si>
    <t>1-tailed Exact Test (Column BM &gt; Column BN)</t>
  </si>
  <si>
    <t>Set 1 Range = DWTP 17!$B$2:$B$42</t>
  </si>
  <si>
    <t>Set 2 Range = DWTP 17!$C$2:$C$42</t>
  </si>
  <si>
    <t>Set 1 Range = DWTP 17!$O$2:$O$4</t>
  </si>
  <si>
    <t>Set 2 Range = DWTP 17!$P$2:$P$4</t>
  </si>
  <si>
    <t>Column P</t>
  </si>
  <si>
    <t>1-tailed Exact Test (Column O &gt; Column P)</t>
  </si>
  <si>
    <t>Set 1 Range = DWTP 17!$AA$2:$AA$11</t>
  </si>
  <si>
    <t>Set 2 Range = DWTP 17!$AB$2:$AB$11</t>
  </si>
  <si>
    <t>Set 1 Range = DWTP 17!$BA$2:$BA$25</t>
  </si>
  <si>
    <t>Set 2 Range = DWTP 17!$BB$2:$BB$25</t>
  </si>
  <si>
    <t>Column BB</t>
  </si>
  <si>
    <t>1-tailed Exact Test (Column BA &gt; Column BB)</t>
  </si>
  <si>
    <t>Set 1 Range = DWTP 17!$BM$2:$BM$4</t>
  </si>
  <si>
    <t>Set 2 Range = DWTP 17!$BN$2:$BN$4</t>
  </si>
  <si>
    <t>Set 1 Range = DWTP 18!$B$2:$B$50</t>
  </si>
  <si>
    <t>Set 2 Range = DWTP 18!$C$2:$C$50</t>
  </si>
  <si>
    <t>Set 1 Range = DWTP 18!$O$2:$O$10</t>
  </si>
  <si>
    <t>Set 2 Range = DWTP 18!$P$2:$P$10</t>
  </si>
  <si>
    <t>Set 1 Range = DWTP 18!$AB$2:$AB$12</t>
  </si>
  <si>
    <t>Set 2 Range = DWTP 18!$AC$2:$AC$12</t>
  </si>
  <si>
    <t>Set 1 Range = DWTP 18!$AN$2:$AN$3</t>
  </si>
  <si>
    <t>Set 2 Range = DWTP 18!$AO$2:$AO$3</t>
  </si>
  <si>
    <t>Set 1 Range = DWTP 18!$BA$2:$BA$27</t>
  </si>
  <si>
    <t>Set 2 Range = DWTP 18!$BB$2:$BB$27</t>
  </si>
  <si>
    <t>Set 1 Range = DWTP 19!$B$2:$B$39</t>
  </si>
  <si>
    <t>Set 2 Range = DWTP 19!$C$2:$C$39</t>
  </si>
  <si>
    <t>Set 1 Range = DWTP 19!$AA$2:$AA$10</t>
  </si>
  <si>
    <t>Set 2 Range = DWTP 19!$AB$2:$AB$10</t>
  </si>
  <si>
    <t>Set 1 Range = DWTP 19!$AM$2:$AM$29</t>
  </si>
  <si>
    <t>Set 2 Range = DWTP 19!$AN$2:$AN$29</t>
  </si>
  <si>
    <t>Set 1 Range = DWTP 20!$B$2:$B$44</t>
  </si>
  <si>
    <t>Set 2 Range = DWTP 20!$C$2:$C$44</t>
  </si>
  <si>
    <t>Set 1 Range = DWTP 20!$AB$2:$AB$7</t>
  </si>
  <si>
    <t>Set 2 Range = DWTP 20!$AC$2:$AC$7</t>
  </si>
  <si>
    <t>Set 1 Range = DWTP 20!$AO$2:$AO$3</t>
  </si>
  <si>
    <t>Set 2 Range = DWTP 20!$AP$2:$AP$3</t>
  </si>
  <si>
    <t>Column AP</t>
  </si>
  <si>
    <t>1-tailed Exact Test (Column AO &gt; Column AP)</t>
  </si>
  <si>
    <t>Set 1 Range = DWTP 20!$BB$2:$BB$29</t>
  </si>
  <si>
    <t>Set 2 Range = DWTP 20!$BC$2:$BC$29</t>
  </si>
  <si>
    <t>Column BC</t>
  </si>
  <si>
    <t>1-tailed Exact Test (Column BB &gt; Column BC)</t>
  </si>
  <si>
    <t>Set 1 Range = DWTP 20!$BN$2:$BN$7</t>
  </si>
  <si>
    <t>Set 2 Range = DWTP 20!$BO$2:$BO$7</t>
  </si>
  <si>
    <t>Set 1 Range = DWTP 21!$B$2:$B$53</t>
  </si>
  <si>
    <t>Set 2 Range = DWTP 21!$C$2:$C$53</t>
  </si>
  <si>
    <t>Set 1 Range = DWTP 21!$N$2:$N$7</t>
  </si>
  <si>
    <t>Set 2 Range = DWTP 21!$O$2:$O$7</t>
  </si>
  <si>
    <t>Set 1 Range = DWTP 21!$AA$2:$AA$11</t>
  </si>
  <si>
    <t>Set 2 Range = DWTP 21!$AB$2:$AB$11</t>
  </si>
  <si>
    <t>Set 1 Range = DWTP 21!$AO$2:$AO$6</t>
  </si>
  <si>
    <t>Set 2 Range = DWTP 21!$AP$2:$AP$6</t>
  </si>
  <si>
    <t>Set 1 Range = DWTP 21!$BB$2:$BB$31</t>
  </si>
  <si>
    <t>Set 2 Range = DWTP 21!$BC$2:$BC$31</t>
  </si>
  <si>
    <t>Set 1 Range = DWTP 22!$B$2:$B$54</t>
  </si>
  <si>
    <t>Set 2 Range = DWTP 22!$C$2:$C$54</t>
  </si>
  <si>
    <t>Set 1 Range = DWTP 22!$N$2:$N$12</t>
  </si>
  <si>
    <t>Set 2 Range = DWTP 22!$O$2:$O$12</t>
  </si>
  <si>
    <t>Set 1 Range = DWTP 22!$Z$2:$Z$13</t>
  </si>
  <si>
    <t>Set 2 Range = DWTP 22!$AA$2:$AA$13</t>
  </si>
  <si>
    <t>Set 1 Range = DWTP 22!$AN$2:$AN$4</t>
  </si>
  <si>
    <t>Set 2 Range = DWTP 22!$AO$2:$AO$4</t>
  </si>
  <si>
    <t>Column BD</t>
  </si>
  <si>
    <t>Column BE</t>
  </si>
  <si>
    <t>1-tailed Exact Test (Column BD &gt; Column BE)</t>
  </si>
  <si>
    <t>Set 1 Range = DWTP 23!$B$2:$B$40</t>
  </si>
  <si>
    <t>Set 2 Range = DWTP 23!$C$2:$C$40</t>
  </si>
  <si>
    <t>Set 1 Range = DWTP 23!$N$2:$N$12</t>
  </si>
  <si>
    <t>Set 2 Range = DWTP 23!$O$2:$O$12</t>
  </si>
  <si>
    <t>Set 1 Range = DWTP 23!$AN$2:$AN$24</t>
  </si>
  <si>
    <t>Set 2 Range = DWTP 23!$AO$2:$AO$24</t>
  </si>
  <si>
    <t>Set 1 Range = DWTP 23!$BC$2:$BC$5</t>
  </si>
  <si>
    <t>Set 2 Range = DWTP 23!$BD$2:$BD$5</t>
  </si>
  <si>
    <t>1-tailed Exact Test (Column BC &gt; Column BD)</t>
  </si>
  <si>
    <t>Set 1 Range = DWTP 24!$B$2:$B$40</t>
  </si>
  <si>
    <t>Set 2 Range = DWTP 24!$C$2:$C$40</t>
  </si>
  <si>
    <t>Set 1 Range = DWTP 24!$AB$2:$AB$10</t>
  </si>
  <si>
    <t>Set 2 Range = DWTP 24!$AC$2:$AC$10</t>
  </si>
  <si>
    <t>Set 1 Range = DWTP 24!$AP$2:$AP$3</t>
  </si>
  <si>
    <t>Set 2 Range = DWTP 24!$AQ$2:$AQ$3</t>
  </si>
  <si>
    <t>Column AQ</t>
  </si>
  <si>
    <t>1-tailed Exact Test (Column AP &gt; Column AQ)</t>
  </si>
  <si>
    <t>Set 1 Range = DWTP 24!$BE$2:$BE$28</t>
  </si>
  <si>
    <t>Set 2 Range = DWTP 24!$BF$2:$BF$28</t>
  </si>
  <si>
    <t>Column BF</t>
  </si>
  <si>
    <t>1-tailed Exact Test (Column BE &gt; Column BF)</t>
  </si>
  <si>
    <t>Set 1 Range = DWTP 25!$B$2:$B$42</t>
  </si>
  <si>
    <t>Set 2 Range = DWTP 25!$C$2:$C$42</t>
  </si>
  <si>
    <t>Set 1 Range = DWTP 25!$O$2:$O$3</t>
  </si>
  <si>
    <t>Set 2 Range = DWTP 25!$P$2:$P$3</t>
  </si>
  <si>
    <t>Set 1 Range = DWTP 25!$AB$2:$AB$11</t>
  </si>
  <si>
    <t>Set 2 Range = DWTP 25!$AC$2:$AC$11</t>
  </si>
  <si>
    <t>Set 1 Range = DWTP 25!$BB$2:$BB$24</t>
  </si>
  <si>
    <t>Set 2 Range = DWTP 25!$BC$2:$BC$24</t>
  </si>
  <si>
    <t>Set 1 Range = DWTP 25!$BO$2:$BO$6</t>
  </si>
  <si>
    <t>Set 2 Range = DWTP 25!$BP$2:$BP$6</t>
  </si>
  <si>
    <t>Column BP</t>
  </si>
  <si>
    <t>1-tailed Exact Test (Column BO &gt; Column BP)</t>
  </si>
  <si>
    <t>Set 1 Range = DWTP 26!$B$2:$B$52</t>
  </si>
  <si>
    <t>Set 2 Range = DWTP 26!$C$2:$C$52</t>
  </si>
  <si>
    <t>Set 1 Range = DWTP 26!$N$2:$N$7</t>
  </si>
  <si>
    <t>Set 2 Range = DWTP 26!$O$2:$O$7</t>
  </si>
  <si>
    <t>Set 1 Range = DWTP 26!$AB$2:$AB$11</t>
  </si>
  <si>
    <t>Set 2 Range = DWTP 26!$AC$2:$AC$11</t>
  </si>
  <si>
    <t>Set 1 Range = DWTP 26!$AO$2:$AO$4</t>
  </si>
  <si>
    <t>Set 2 Range = DWTP 26!$AP$2:$AP$4</t>
  </si>
  <si>
    <t>Set 1 Range = DWTP 26!$BB$2:$BB$27</t>
  </si>
  <si>
    <t>Set 2 Range = DWTP 26!$BC$2:$BC$27</t>
  </si>
  <si>
    <t>Set 1 Range = DWTP 26!$BP$2:$BP$7</t>
  </si>
  <si>
    <t>Set 2 Range = DWTP 26!$BQ$2:$BQ$7</t>
  </si>
  <si>
    <t>Column BQ</t>
  </si>
  <si>
    <t>1-tailed Exact Test (Column BP &gt; Column BQ)</t>
  </si>
  <si>
    <t>Set 1 Range = DWTP 27!$B$2:$B$54</t>
  </si>
  <si>
    <t>Set 2 Range = DWTP 27!$C$2:$C$54</t>
  </si>
  <si>
    <t>Set 1 Range = DWTP 27!$O$2:$O$11</t>
  </si>
  <si>
    <t>Set 2 Range = DWTP 27!$P$2:$P$11</t>
  </si>
  <si>
    <t>Set 1 Range = DWTP 27!$AB$2:$AB$10</t>
  </si>
  <si>
    <t>Set 2 Range = DWTP 27!$AC$2:$AC$10</t>
  </si>
  <si>
    <t>Set 1 Range = DWTP 27!$AN$2:$AN$4</t>
  </si>
  <si>
    <t>Set 2 Range = DWTP 27!$AO$2:$AO$4</t>
  </si>
  <si>
    <t>Set 1 Range = DWTP 27!$BA$2:$BA$28</t>
  </si>
  <si>
    <t>Set 2 Range = DWTP 27!$BB$2:$BB$28</t>
  </si>
  <si>
    <t>Set 1 Range = DWTP 27!$BN$2:$BN$5</t>
  </si>
  <si>
    <t>Set 2 Range = DWTP 27!$BO$2:$BO$5</t>
  </si>
  <si>
    <t>Set 1 Range = DWTP 28!$B$2:$B$45</t>
  </si>
  <si>
    <t>Set 2 Range = DWTP 28!$C$2:$C$45</t>
  </si>
  <si>
    <t>Set 1 Range = DWTP 28!$O$2:$O$5</t>
  </si>
  <si>
    <t>Set 2 Range = DWTP 28!$P$2:$P$5</t>
  </si>
  <si>
    <t>Set 1 Range = DWTP 28!$AB$2:$AB$11</t>
  </si>
  <si>
    <t>Set 2 Range = DWTP 28!$AC$2:$AC$11</t>
  </si>
  <si>
    <t>Set 1 Range = DWTP 28!$AN$2:$AN$3</t>
  </si>
  <si>
    <t>Set 2 Range = DWTP 28!$AO$2:$AO$3</t>
  </si>
  <si>
    <t>Set 1 Range = DWTP 28!$BB$2:$BB$26</t>
  </si>
  <si>
    <t>Set 2 Range = DWTP 28!$BC$2:$BC$26</t>
  </si>
  <si>
    <t>Set 1 Range = DWTP 28!$BP$2:$BP$4</t>
  </si>
  <si>
    <t>Set 2 Range = DWTP 28!$BQ$2:$BQ$4</t>
  </si>
  <si>
    <t>Set 1 Range = DWTP 29!$B$2:$B$29</t>
  </si>
  <si>
    <t>Set 2 Range = DWTP 29!$C$2:$C$29</t>
  </si>
  <si>
    <t>Set 1 Range = DWTP 29!$AD$2:$AD$8</t>
  </si>
  <si>
    <t>Set 2 Range = DWTP 29!$AE$2:$AE$8</t>
  </si>
  <si>
    <t>Column AD</t>
  </si>
  <si>
    <t>Column AE</t>
  </si>
  <si>
    <t>1-tailed Exact Test (Column AD &gt; Column AE)</t>
  </si>
  <si>
    <t>Set 1 Range = DWTP 29!$BD$2:$BD$17</t>
  </si>
  <si>
    <t>Set 2 Range = DWTP 29!$BE$2:$BE$17</t>
  </si>
  <si>
    <t>Set 1 Range = DWTP 29!$BQ$2:$BQ$4</t>
  </si>
  <si>
    <t>Set 2 Range = DWTP 29!$BR$2:$BR$4</t>
  </si>
  <si>
    <t>Column BR</t>
  </si>
  <si>
    <t>1-tailed Exact Test (Column BQ &gt; Column BR)</t>
  </si>
  <si>
    <t>Set 1 Range = DWTP 15!$AN$2:$AN$29</t>
  </si>
  <si>
    <t>Set 2 Range = DWTP 15!$AO$2:$AO$29</t>
  </si>
  <si>
    <t>Set 1 Range = DWTP 22!$BD$2:$BD$28</t>
  </si>
  <si>
    <t>Set 2 Range = DWTP 22!$BE$2:$BE$28</t>
  </si>
  <si>
    <t>Set 1 Range = Sheet1!$B$2:$B$1097</t>
  </si>
  <si>
    <t>Set 2 Range = Sheet1!$C$2:$C$1097</t>
  </si>
  <si>
    <t>Set 1 Range = Sheet1!$N$2:$N$110</t>
  </si>
  <si>
    <t>Set 2 Range = Sheet1!$O$2:$O$110</t>
  </si>
  <si>
    <t>1-tailed Asymptopic Test (Column N &gt; Column O)</t>
  </si>
  <si>
    <t>Set 1 Range = Sheet1!$AB$2:$AB$228</t>
  </si>
  <si>
    <t>Set 2 Range = Sheet1!$AC$2:$AC$228</t>
  </si>
  <si>
    <t>1-tailed Asymptopic Test (Column AB &gt; Column 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</si>
</sst>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i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11"/>
      <color indexed="1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1">
    <xf numFmtId="0" fontId="0" fillId="0" borderId="0" xfId="0"/>
    <xf numFmtId="0" fontId="0" fillId="0" borderId="0" xfId="0" applyFont="1" applyFill="1" applyAlignment="1">
      <alignment horizontal="left" wrapText="1"/>
    </xf>
    <xf numFmtId="49" fontId="0" fillId="0" borderId="0" xfId="0" applyNumberFormat="1"/>
    <xf numFmtId="0" fontId="1" fillId="0" borderId="0" xfId="0" applyFont="1" applyBorder="1" applyAlignment="1">
      <alignment horizontal="left"/>
    </xf>
    <xf numFmtId="1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2" fontId="0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1" applyFont="1" applyFill="1" applyBorder="1" applyAlignment="1">
      <alignment horizontal="center"/>
    </xf>
    <xf numFmtId="2" fontId="0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2" applyFont="1" applyFill="1" applyBorder="1" applyAlignment="1">
      <alignment horizontal="left" vertical="center" wrapText="1"/>
    </xf>
    <xf numFmtId="1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left" vertical="center"/>
    </xf>
    <xf numFmtId="1" fontId="1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2" fontId="1" fillId="0" borderId="0" xfId="2" applyNumberFormat="1" applyFont="1" applyFill="1" applyBorder="1" applyAlignment="1">
      <alignment horizontal="center"/>
    </xf>
    <xf numFmtId="165" fontId="1" fillId="0" borderId="0" xfId="2" applyNumberFormat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/>
    <xf numFmtId="2" fontId="0" fillId="0" borderId="0" xfId="0" applyNumberFormat="1"/>
    <xf numFmtId="165" fontId="0" fillId="0" borderId="0" xfId="0" applyNumberFormat="1"/>
    <xf numFmtId="0" fontId="1" fillId="0" borderId="0" xfId="0" applyFont="1" applyFill="1" applyBorder="1" applyAlignment="1">
      <alignment horizontal="left"/>
    </xf>
    <xf numFmtId="2" fontId="4" fillId="0" borderId="0" xfId="0" applyNumberFormat="1" applyFont="1" applyFill="1" applyBorder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6" fillId="4" borderId="0" xfId="0" applyFont="1" applyFill="1"/>
    <xf numFmtId="0" fontId="0" fillId="5" borderId="0" xfId="0" applyFill="1"/>
    <xf numFmtId="0" fontId="7" fillId="5" borderId="0" xfId="0" applyFont="1" applyFill="1"/>
    <xf numFmtId="0" fontId="8" fillId="5" borderId="1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165" fontId="1" fillId="5" borderId="2" xfId="0" applyNumberFormat="1" applyFont="1" applyFill="1" applyBorder="1" applyAlignment="1">
      <alignment horizontal="right"/>
    </xf>
    <xf numFmtId="164" fontId="1" fillId="5" borderId="2" xfId="0" applyNumberFormat="1" applyFont="1" applyFill="1" applyBorder="1" applyAlignment="1">
      <alignment horizontal="right"/>
    </xf>
    <xf numFmtId="165" fontId="1" fillId="5" borderId="0" xfId="0" applyNumberFormat="1" applyFont="1" applyFill="1" applyBorder="1" applyAlignment="1">
      <alignment horizontal="right"/>
    </xf>
    <xf numFmtId="164" fontId="1" fillId="5" borderId="0" xfId="0" applyNumberFormat="1" applyFont="1" applyFill="1" applyBorder="1" applyAlignment="1">
      <alignment horizontal="right"/>
    </xf>
    <xf numFmtId="0" fontId="8" fillId="5" borderId="3" xfId="0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right"/>
    </xf>
    <xf numFmtId="164" fontId="1" fillId="5" borderId="3" xfId="0" applyNumberFormat="1" applyFont="1" applyFill="1" applyBorder="1" applyAlignment="1">
      <alignment horizontal="right"/>
    </xf>
    <xf numFmtId="0" fontId="8" fillId="5" borderId="0" xfId="0" applyFont="1" applyFill="1" applyBorder="1"/>
    <xf numFmtId="0" fontId="8" fillId="5" borderId="4" xfId="0" applyFont="1" applyFill="1" applyBorder="1"/>
    <xf numFmtId="1" fontId="1" fillId="5" borderId="4" xfId="0" applyNumberFormat="1" applyFon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right"/>
    </xf>
    <xf numFmtId="1" fontId="1" fillId="5" borderId="0" xfId="0" applyNumberFormat="1" applyFont="1" applyFill="1" applyBorder="1" applyAlignment="1">
      <alignment horizontal="right"/>
    </xf>
    <xf numFmtId="165" fontId="1" fillId="5" borderId="4" xfId="0" applyNumberFormat="1" applyFont="1" applyFill="1" applyBorder="1" applyAlignment="1">
      <alignment horizontal="right"/>
    </xf>
    <xf numFmtId="165" fontId="1" fillId="5" borderId="5" xfId="0" applyNumberFormat="1" applyFont="1" applyFill="1" applyBorder="1" applyAlignment="1">
      <alignment horizontal="right"/>
    </xf>
    <xf numFmtId="1" fontId="1" fillId="5" borderId="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2" borderId="0" xfId="0" applyFill="1" applyAlignment="1"/>
    <xf numFmtId="0" fontId="0" fillId="0" borderId="0" xfId="0" applyAlignment="1"/>
    <xf numFmtId="2" fontId="0" fillId="0" borderId="0" xfId="0" applyNumberFormat="1" applyAlignment="1"/>
    <xf numFmtId="0" fontId="1" fillId="0" borderId="0" xfId="2" applyFont="1" applyFill="1" applyBorder="1" applyAlignment="1">
      <alignment horizontal="left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74"/>
  <sheetViews>
    <sheetView workbookViewId="0">
      <selection sqref="A1:D1048576"/>
    </sheetView>
  </sheetViews>
  <sheetFormatPr defaultRowHeight="15" x14ac:dyDescent="0.25"/>
  <sheetData>
    <row r="1" spans="1:97" ht="45" x14ac:dyDescent="0.25">
      <c r="A1" s="1" t="s">
        <v>0</v>
      </c>
      <c r="B1" s="5" t="s">
        <v>5</v>
      </c>
      <c r="C1" s="5" t="s">
        <v>6</v>
      </c>
      <c r="D1" s="5" t="s">
        <v>7</v>
      </c>
      <c r="O1" s="1" t="s">
        <v>0</v>
      </c>
      <c r="P1" s="2" t="s">
        <v>1</v>
      </c>
      <c r="Q1" s="3" t="s">
        <v>2</v>
      </c>
      <c r="R1" s="4" t="s">
        <v>3</v>
      </c>
      <c r="S1" s="5" t="s">
        <v>4</v>
      </c>
      <c r="T1" s="5"/>
      <c r="U1" s="5"/>
      <c r="V1" s="5" t="s">
        <v>5</v>
      </c>
      <c r="W1" s="5" t="s">
        <v>6</v>
      </c>
      <c r="X1" s="5" t="s">
        <v>7</v>
      </c>
      <c r="AG1" s="1" t="s">
        <v>0</v>
      </c>
      <c r="AH1" s="2" t="s">
        <v>1</v>
      </c>
      <c r="AI1" s="3" t="s">
        <v>2</v>
      </c>
      <c r="AJ1" s="4" t="s">
        <v>3</v>
      </c>
      <c r="AK1" s="5" t="s">
        <v>4</v>
      </c>
      <c r="AL1" s="5"/>
      <c r="AM1" s="5"/>
      <c r="AN1" s="5" t="s">
        <v>5</v>
      </c>
      <c r="AO1" s="5" t="s">
        <v>6</v>
      </c>
      <c r="AP1" s="5" t="s">
        <v>7</v>
      </c>
      <c r="AY1" s="1" t="s">
        <v>0</v>
      </c>
      <c r="AZ1" s="2" t="s">
        <v>1</v>
      </c>
      <c r="BA1" s="3" t="s">
        <v>2</v>
      </c>
      <c r="BB1" s="4" t="s">
        <v>3</v>
      </c>
      <c r="BC1" s="5" t="s">
        <v>4</v>
      </c>
      <c r="BD1" s="5"/>
      <c r="BE1" s="5"/>
      <c r="BF1" s="5" t="s">
        <v>5</v>
      </c>
      <c r="BG1" s="5" t="s">
        <v>6</v>
      </c>
      <c r="BH1" s="5" t="s">
        <v>7</v>
      </c>
      <c r="BQ1" s="1" t="s">
        <v>0</v>
      </c>
      <c r="BR1" s="2" t="s">
        <v>1</v>
      </c>
      <c r="BS1" s="3" t="s">
        <v>2</v>
      </c>
      <c r="BT1" s="4" t="s">
        <v>3</v>
      </c>
      <c r="BU1" s="5" t="s">
        <v>4</v>
      </c>
      <c r="BV1" s="5"/>
      <c r="BW1" s="5"/>
      <c r="BX1" s="5" t="s">
        <v>5</v>
      </c>
      <c r="BY1" s="5" t="s">
        <v>6</v>
      </c>
      <c r="BZ1" s="5" t="s">
        <v>7</v>
      </c>
      <c r="CJ1" s="1"/>
      <c r="CK1" s="2"/>
      <c r="CL1" s="3"/>
      <c r="CM1" s="4"/>
      <c r="CN1" s="5"/>
      <c r="CO1" s="5"/>
      <c r="CP1" s="5"/>
      <c r="CQ1" s="5"/>
      <c r="CR1" s="5"/>
      <c r="CS1" s="5"/>
    </row>
    <row r="2" spans="1:97" x14ac:dyDescent="0.25">
      <c r="A2" s="6" t="s">
        <v>70</v>
      </c>
      <c r="B2" s="8">
        <v>2.770451994230049</v>
      </c>
      <c r="C2" s="8">
        <v>0</v>
      </c>
      <c r="D2" s="8">
        <f t="shared" ref="D2" si="0">IFERROR((100*(C2-B2)/B2), "")</f>
        <v>-99.999999999999986</v>
      </c>
      <c r="G2" s="46" t="s">
        <v>230</v>
      </c>
      <c r="H2" s="46"/>
      <c r="I2" s="46"/>
      <c r="J2" s="46"/>
      <c r="K2" s="46"/>
      <c r="L2" s="46"/>
      <c r="O2" s="6" t="s">
        <v>70</v>
      </c>
      <c r="P2" s="2" t="s">
        <v>71</v>
      </c>
      <c r="Q2" s="3" t="s">
        <v>72</v>
      </c>
      <c r="R2" s="7">
        <v>1</v>
      </c>
      <c r="S2" s="8" t="s">
        <v>57</v>
      </c>
      <c r="T2" s="8"/>
      <c r="U2" s="9"/>
      <c r="V2" s="8">
        <v>2.770451994230049</v>
      </c>
      <c r="W2" s="8">
        <v>0</v>
      </c>
      <c r="X2" s="8">
        <f t="shared" ref="X2:X4" si="1">IFERROR((100*(W2-V2)/V2), "")</f>
        <v>-99.999999999999986</v>
      </c>
      <c r="Z2" s="46" t="s">
        <v>230</v>
      </c>
      <c r="AA2" s="46"/>
      <c r="AB2" s="46"/>
      <c r="AC2" s="46"/>
      <c r="AD2" s="46"/>
      <c r="AE2" s="46"/>
      <c r="AG2" t="s">
        <v>109</v>
      </c>
      <c r="AH2" s="2" t="s">
        <v>110</v>
      </c>
      <c r="AI2" s="3" t="s">
        <v>111</v>
      </c>
      <c r="AJ2" s="22">
        <v>8</v>
      </c>
      <c r="AK2" s="23" t="s">
        <v>57</v>
      </c>
      <c r="AL2" s="23"/>
      <c r="AM2" s="23"/>
      <c r="AN2" s="24">
        <v>3.22</v>
      </c>
      <c r="AO2" s="24">
        <v>3.44</v>
      </c>
      <c r="AP2" s="8">
        <f>IFERROR((100*(AO2-AN2)/AN2), "")</f>
        <v>6.8322981366459548</v>
      </c>
      <c r="AR2" s="46" t="s">
        <v>230</v>
      </c>
      <c r="AS2" s="46"/>
      <c r="AT2" s="46"/>
      <c r="AU2" s="46"/>
      <c r="AV2" s="46"/>
      <c r="AW2" s="46"/>
      <c r="AY2" s="13" t="s">
        <v>147</v>
      </c>
      <c r="AZ2" s="2" t="s">
        <v>148</v>
      </c>
      <c r="BA2" s="32" t="s">
        <v>149</v>
      </c>
      <c r="BB2" s="7">
        <v>9</v>
      </c>
      <c r="BC2" s="14" t="s">
        <v>108</v>
      </c>
      <c r="BD2" s="33"/>
      <c r="BE2" s="8"/>
      <c r="BF2" s="14">
        <v>76.7</v>
      </c>
      <c r="BG2" s="14">
        <v>51.5</v>
      </c>
      <c r="BH2" s="8">
        <f>IFERROR((100*(BG2-BF2)/BF2), "")</f>
        <v>-32.855280312907439</v>
      </c>
      <c r="BJ2" s="46" t="s">
        <v>230</v>
      </c>
      <c r="BK2" s="46"/>
      <c r="BL2" s="46"/>
      <c r="BM2" s="46"/>
      <c r="BN2" s="46"/>
      <c r="BO2" s="46"/>
      <c r="BQ2" s="38" t="s">
        <v>217</v>
      </c>
      <c r="BR2" s="2"/>
      <c r="BS2" s="32" t="s">
        <v>215</v>
      </c>
      <c r="BT2" s="7">
        <v>10</v>
      </c>
      <c r="BU2" s="14" t="s">
        <v>216</v>
      </c>
      <c r="BV2" s="31"/>
      <c r="BW2" s="14"/>
      <c r="BX2" s="14">
        <v>30</v>
      </c>
      <c r="BY2" s="14">
        <v>0</v>
      </c>
      <c r="BZ2" s="8">
        <f t="shared" ref="BZ2:BZ3" si="2">IFERROR((100*(BY2-BX2)/BX2), "")</f>
        <v>-100</v>
      </c>
      <c r="CB2" s="46" t="s">
        <v>230</v>
      </c>
      <c r="CC2" s="46"/>
      <c r="CD2" s="46"/>
      <c r="CE2" s="46"/>
      <c r="CF2" s="46"/>
      <c r="CG2" s="46"/>
      <c r="CJ2" s="6"/>
      <c r="CK2" s="2"/>
      <c r="CL2" s="3"/>
      <c r="CM2" s="7"/>
      <c r="CN2" s="8"/>
      <c r="CO2" s="8"/>
      <c r="CP2" s="9"/>
      <c r="CQ2" s="8"/>
      <c r="CR2" s="8"/>
      <c r="CS2" s="8"/>
    </row>
    <row r="3" spans="1:97" x14ac:dyDescent="0.25">
      <c r="A3" s="13" t="s">
        <v>87</v>
      </c>
      <c r="B3" s="14">
        <v>10.6</v>
      </c>
      <c r="C3" s="14">
        <v>0</v>
      </c>
      <c r="D3" s="8">
        <f t="shared" ref="D3:D6" si="3">IFERROR((100*(C3-B3)/B3), "")</f>
        <v>-100</v>
      </c>
      <c r="G3" s="46" t="s">
        <v>231</v>
      </c>
      <c r="H3" s="46"/>
      <c r="I3" s="46"/>
      <c r="J3" s="46"/>
      <c r="K3" s="46"/>
      <c r="L3" s="46"/>
      <c r="O3" s="13" t="s">
        <v>87</v>
      </c>
      <c r="P3" s="2" t="s">
        <v>88</v>
      </c>
      <c r="Q3" s="3" t="s">
        <v>80</v>
      </c>
      <c r="R3" s="7">
        <v>2</v>
      </c>
      <c r="S3" s="14" t="s">
        <v>57</v>
      </c>
      <c r="T3" s="14"/>
      <c r="U3" s="15"/>
      <c r="V3" s="14">
        <v>10.6</v>
      </c>
      <c r="W3" s="14">
        <v>0</v>
      </c>
      <c r="X3" s="8">
        <f t="shared" si="1"/>
        <v>-100</v>
      </c>
      <c r="Z3" s="46" t="s">
        <v>249</v>
      </c>
      <c r="AA3" s="46"/>
      <c r="AB3" s="46"/>
      <c r="AC3" s="46"/>
      <c r="AD3" s="46"/>
      <c r="AE3" s="46"/>
      <c r="AG3" t="s">
        <v>112</v>
      </c>
      <c r="AH3" s="2" t="s">
        <v>113</v>
      </c>
      <c r="AI3" s="3" t="s">
        <v>111</v>
      </c>
      <c r="AJ3" s="22">
        <v>8</v>
      </c>
      <c r="AK3" s="23" t="s">
        <v>57</v>
      </c>
      <c r="AL3" s="23"/>
      <c r="AM3" s="23"/>
      <c r="AN3" s="24">
        <v>6.93</v>
      </c>
      <c r="AO3" s="24">
        <v>7.12</v>
      </c>
      <c r="AP3" s="8">
        <f t="shared" ref="AP3:AP13" si="4">IFERROR((100*(AO3-AN3)/AN3), "")</f>
        <v>2.7417027417027473</v>
      </c>
      <c r="AR3" s="46" t="s">
        <v>255</v>
      </c>
      <c r="AS3" s="46"/>
      <c r="AT3" s="46"/>
      <c r="AU3" s="46"/>
      <c r="AV3" s="46"/>
      <c r="AW3" s="46"/>
      <c r="AY3" s="13" t="s">
        <v>150</v>
      </c>
      <c r="AZ3" s="2" t="s">
        <v>151</v>
      </c>
      <c r="BA3" s="32" t="s">
        <v>149</v>
      </c>
      <c r="BB3" s="7">
        <v>9</v>
      </c>
      <c r="BC3" s="14" t="s">
        <v>152</v>
      </c>
      <c r="BD3" s="34"/>
      <c r="BE3" s="8"/>
      <c r="BF3" s="14">
        <v>0.112</v>
      </c>
      <c r="BG3" s="14">
        <v>0.73</v>
      </c>
      <c r="BH3" s="8">
        <f t="shared" ref="BH3:BH8" si="5">IFERROR((100*(BG3-BF3)/BF3), "")</f>
        <v>551.78571428571422</v>
      </c>
      <c r="BJ3" s="46" t="s">
        <v>260</v>
      </c>
      <c r="BK3" s="46"/>
      <c r="BL3" s="46"/>
      <c r="BM3" s="46"/>
      <c r="BN3" s="46"/>
      <c r="BO3" s="46"/>
      <c r="BQ3" s="38" t="s">
        <v>218</v>
      </c>
      <c r="BR3" s="2"/>
      <c r="BS3" s="32" t="s">
        <v>215</v>
      </c>
      <c r="BT3" s="7">
        <v>10</v>
      </c>
      <c r="BU3" s="14" t="s">
        <v>216</v>
      </c>
      <c r="BV3" s="31"/>
      <c r="BW3" s="14"/>
      <c r="BX3" s="14">
        <v>4250</v>
      </c>
      <c r="BY3" s="14">
        <v>0</v>
      </c>
      <c r="BZ3" s="8">
        <f t="shared" si="2"/>
        <v>-100</v>
      </c>
      <c r="CB3" s="46" t="s">
        <v>265</v>
      </c>
      <c r="CC3" s="46"/>
      <c r="CD3" s="46"/>
      <c r="CE3" s="46"/>
      <c r="CF3" s="46"/>
      <c r="CG3" s="46"/>
      <c r="CJ3" s="13"/>
      <c r="CK3" s="2"/>
      <c r="CL3" s="3"/>
      <c r="CM3" s="7"/>
      <c r="CN3" s="14"/>
      <c r="CO3" s="14"/>
      <c r="CP3" s="15"/>
      <c r="CQ3" s="14"/>
      <c r="CR3" s="14"/>
      <c r="CS3" s="8"/>
    </row>
    <row r="4" spans="1:97" x14ac:dyDescent="0.25">
      <c r="A4" s="13" t="s">
        <v>92</v>
      </c>
      <c r="B4" s="14">
        <v>59.7</v>
      </c>
      <c r="C4" s="14">
        <v>0</v>
      </c>
      <c r="D4" s="8">
        <f t="shared" si="3"/>
        <v>-100</v>
      </c>
      <c r="G4" s="46" t="s">
        <v>232</v>
      </c>
      <c r="H4" s="46"/>
      <c r="I4" s="46"/>
      <c r="J4" s="46"/>
      <c r="K4" s="46"/>
      <c r="L4" s="46"/>
      <c r="O4" s="13" t="s">
        <v>92</v>
      </c>
      <c r="P4" s="2" t="s">
        <v>93</v>
      </c>
      <c r="Q4" s="3" t="s">
        <v>74</v>
      </c>
      <c r="R4" s="7">
        <v>2</v>
      </c>
      <c r="S4" s="14" t="s">
        <v>57</v>
      </c>
      <c r="T4" s="14"/>
      <c r="U4" s="15"/>
      <c r="V4" s="14">
        <v>59.7</v>
      </c>
      <c r="W4" s="14">
        <v>0</v>
      </c>
      <c r="X4" s="8">
        <f t="shared" si="1"/>
        <v>-100</v>
      </c>
      <c r="Z4" s="46" t="s">
        <v>250</v>
      </c>
      <c r="AA4" s="46"/>
      <c r="AB4" s="46"/>
      <c r="AC4" s="46"/>
      <c r="AD4" s="46"/>
      <c r="AE4" s="46"/>
      <c r="AG4" t="s">
        <v>114</v>
      </c>
      <c r="AH4" s="2" t="s">
        <v>115</v>
      </c>
      <c r="AI4" s="3" t="s">
        <v>111</v>
      </c>
      <c r="AJ4" s="22">
        <v>8</v>
      </c>
      <c r="AK4" s="23" t="s">
        <v>57</v>
      </c>
      <c r="AL4" s="23"/>
      <c r="AM4" s="23"/>
      <c r="AN4" s="24">
        <v>1.64</v>
      </c>
      <c r="AO4" s="24">
        <v>1.44</v>
      </c>
      <c r="AP4" s="8">
        <f t="shared" si="4"/>
        <v>-12.195121951219511</v>
      </c>
      <c r="AR4" s="46" t="s">
        <v>256</v>
      </c>
      <c r="AS4" s="46"/>
      <c r="AT4" s="46"/>
      <c r="AU4" s="46"/>
      <c r="AV4" s="46"/>
      <c r="AW4" s="46"/>
      <c r="AY4" s="35" t="s">
        <v>154</v>
      </c>
      <c r="AZ4" s="2" t="s">
        <v>155</v>
      </c>
      <c r="BA4" s="32" t="s">
        <v>149</v>
      </c>
      <c r="BB4" s="14">
        <v>9</v>
      </c>
      <c r="BC4" s="14" t="s">
        <v>108</v>
      </c>
      <c r="BD4" s="36">
        <v>0.35</v>
      </c>
      <c r="BE4" s="14"/>
      <c r="BF4" s="14">
        <v>1.35</v>
      </c>
      <c r="BG4" s="14">
        <v>0.88</v>
      </c>
      <c r="BH4" s="8">
        <f t="shared" si="5"/>
        <v>-34.814814814814817</v>
      </c>
      <c r="BJ4" s="46" t="s">
        <v>261</v>
      </c>
      <c r="BK4" s="46"/>
      <c r="BL4" s="46"/>
      <c r="BM4" s="46"/>
      <c r="BN4" s="46"/>
      <c r="BO4" s="46"/>
      <c r="BQ4" s="38" t="s">
        <v>221</v>
      </c>
      <c r="BR4" s="2"/>
      <c r="BS4" s="32" t="s">
        <v>220</v>
      </c>
      <c r="BT4" s="7">
        <v>12</v>
      </c>
      <c r="BU4" s="14" t="s">
        <v>222</v>
      </c>
      <c r="BV4" s="8"/>
      <c r="BW4" s="9"/>
      <c r="BX4" s="14">
        <v>0</v>
      </c>
      <c r="BY4" s="14">
        <v>298.8</v>
      </c>
      <c r="BZ4" s="8">
        <v>100</v>
      </c>
      <c r="CB4" s="46" t="s">
        <v>266</v>
      </c>
      <c r="CC4" s="46"/>
      <c r="CD4" s="46"/>
      <c r="CE4" s="46"/>
      <c r="CF4" s="46"/>
      <c r="CG4" s="46"/>
      <c r="CJ4" s="13"/>
      <c r="CK4" s="2"/>
      <c r="CL4" s="3"/>
      <c r="CM4" s="7"/>
      <c r="CN4" s="14"/>
      <c r="CO4" s="14"/>
      <c r="CP4" s="15"/>
      <c r="CQ4" s="14"/>
      <c r="CR4" s="14"/>
      <c r="CS4" s="8"/>
    </row>
    <row r="5" spans="1:97" x14ac:dyDescent="0.25">
      <c r="A5" s="21" t="s">
        <v>99</v>
      </c>
      <c r="B5" s="20">
        <v>0</v>
      </c>
      <c r="C5" s="20">
        <v>0.19885542527866801</v>
      </c>
      <c r="D5" s="8">
        <v>100</v>
      </c>
      <c r="G5" s="47"/>
      <c r="H5" s="47"/>
      <c r="I5" s="47"/>
      <c r="J5" s="47"/>
      <c r="K5" s="47"/>
      <c r="L5" s="47"/>
      <c r="O5" s="21" t="s">
        <v>99</v>
      </c>
      <c r="P5" s="2" t="s">
        <v>100</v>
      </c>
      <c r="Q5" s="3" t="s">
        <v>56</v>
      </c>
      <c r="R5" s="17">
        <v>3</v>
      </c>
      <c r="S5" s="18" t="s">
        <v>57</v>
      </c>
      <c r="T5" s="18"/>
      <c r="U5" s="19"/>
      <c r="V5" s="20">
        <v>0</v>
      </c>
      <c r="W5" s="20">
        <v>0.19885542527866801</v>
      </c>
      <c r="X5" s="8">
        <v>100</v>
      </c>
      <c r="Z5" s="47"/>
      <c r="AA5" s="47"/>
      <c r="AB5" s="47"/>
      <c r="AC5" s="47"/>
      <c r="AD5" s="47"/>
      <c r="AE5" s="47"/>
      <c r="AG5" t="s">
        <v>116</v>
      </c>
      <c r="AH5" s="2" t="s">
        <v>117</v>
      </c>
      <c r="AI5" s="3" t="s">
        <v>111</v>
      </c>
      <c r="AJ5" s="22">
        <v>8</v>
      </c>
      <c r="AK5" s="23" t="s">
        <v>57</v>
      </c>
      <c r="AL5" s="23"/>
      <c r="AM5" s="23"/>
      <c r="AN5" s="25">
        <v>0.13700000000000001</v>
      </c>
      <c r="AO5" s="25">
        <v>9.1700000000000004E-2</v>
      </c>
      <c r="AP5" s="8">
        <f t="shared" si="4"/>
        <v>-33.065693430656943</v>
      </c>
      <c r="AR5" s="47"/>
      <c r="AS5" s="47"/>
      <c r="AT5" s="47"/>
      <c r="AU5" s="47"/>
      <c r="AV5" s="47"/>
      <c r="AW5" s="47"/>
      <c r="AY5" s="13" t="s">
        <v>156</v>
      </c>
      <c r="AZ5" s="2" t="s">
        <v>157</v>
      </c>
      <c r="BA5" s="32" t="s">
        <v>149</v>
      </c>
      <c r="BB5" s="7">
        <v>9</v>
      </c>
      <c r="BC5" s="14" t="s">
        <v>108</v>
      </c>
      <c r="BD5" s="33"/>
      <c r="BE5" s="14"/>
      <c r="BF5" s="14">
        <v>47.9</v>
      </c>
      <c r="BG5" s="14">
        <v>15</v>
      </c>
      <c r="BH5" s="8">
        <f t="shared" si="5"/>
        <v>-68.684759916492695</v>
      </c>
      <c r="BJ5" s="47"/>
      <c r="BK5" s="47"/>
      <c r="BL5" s="47"/>
      <c r="BM5" s="47"/>
      <c r="BN5" s="47"/>
      <c r="BO5" s="47"/>
      <c r="BQ5" s="38" t="s">
        <v>224</v>
      </c>
      <c r="BR5" s="2"/>
      <c r="BS5" s="32" t="s">
        <v>220</v>
      </c>
      <c r="BT5" s="7">
        <v>12</v>
      </c>
      <c r="BU5" s="14" t="s">
        <v>222</v>
      </c>
      <c r="BV5" s="8"/>
      <c r="BW5" s="9"/>
      <c r="BX5" s="14">
        <v>718</v>
      </c>
      <c r="BY5" s="14">
        <v>45</v>
      </c>
      <c r="BZ5" s="8">
        <f t="shared" ref="BZ5" si="6">IFERROR((100*(BY5-BX5)/BX5), "")</f>
        <v>-93.732590529247915</v>
      </c>
      <c r="CB5" s="47"/>
      <c r="CC5" s="47"/>
      <c r="CD5" s="47"/>
      <c r="CE5" s="47"/>
      <c r="CF5" s="47"/>
      <c r="CG5" s="47"/>
      <c r="CJ5" s="21"/>
      <c r="CK5" s="2"/>
      <c r="CL5" s="3"/>
      <c r="CM5" s="17"/>
      <c r="CN5" s="18"/>
      <c r="CO5" s="18"/>
      <c r="CP5" s="19"/>
      <c r="CQ5" s="20"/>
      <c r="CR5" s="20"/>
      <c r="CS5" s="8"/>
    </row>
    <row r="6" spans="1:97" ht="15.75" thickBot="1" x14ac:dyDescent="0.3">
      <c r="A6" s="6" t="s">
        <v>102</v>
      </c>
      <c r="B6" s="8">
        <v>5.930182552951603</v>
      </c>
      <c r="C6" s="8">
        <v>0</v>
      </c>
      <c r="D6" s="8">
        <f t="shared" si="3"/>
        <v>-100</v>
      </c>
      <c r="G6" s="48" t="s">
        <v>233</v>
      </c>
      <c r="H6" s="47"/>
      <c r="I6" s="47"/>
      <c r="J6" s="47"/>
      <c r="K6" s="47"/>
      <c r="L6" s="47"/>
      <c r="O6" s="6" t="s">
        <v>102</v>
      </c>
      <c r="P6" s="2" t="s">
        <v>103</v>
      </c>
      <c r="Q6" s="3" t="s">
        <v>104</v>
      </c>
      <c r="R6" s="7">
        <v>4</v>
      </c>
      <c r="S6" s="8" t="s">
        <v>57</v>
      </c>
      <c r="T6" s="8"/>
      <c r="U6" s="8"/>
      <c r="V6" s="8">
        <v>5.930182552951603</v>
      </c>
      <c r="W6" s="8">
        <v>0</v>
      </c>
      <c r="X6" s="8">
        <f t="shared" ref="X6" si="7">IFERROR((100*(W6-V6)/V6), "")</f>
        <v>-100</v>
      </c>
      <c r="Z6" s="48" t="s">
        <v>233</v>
      </c>
      <c r="AA6" s="47"/>
      <c r="AB6" s="47"/>
      <c r="AC6" s="47"/>
      <c r="AD6" s="47"/>
      <c r="AE6" s="47"/>
      <c r="AG6" t="s">
        <v>118</v>
      </c>
      <c r="AH6" s="2" t="s">
        <v>119</v>
      </c>
      <c r="AI6" s="3" t="s">
        <v>111</v>
      </c>
      <c r="AJ6" s="22">
        <v>8</v>
      </c>
      <c r="AK6" s="23" t="s">
        <v>57</v>
      </c>
      <c r="AL6" s="23"/>
      <c r="AM6" s="23"/>
      <c r="AN6" s="24">
        <v>4.16</v>
      </c>
      <c r="AO6" s="24">
        <v>3.88</v>
      </c>
      <c r="AP6" s="8">
        <f t="shared" si="4"/>
        <v>-6.7307692307692362</v>
      </c>
      <c r="AR6" s="48" t="s">
        <v>233</v>
      </c>
      <c r="AS6" s="47"/>
      <c r="AT6" s="47"/>
      <c r="AU6" s="47"/>
      <c r="AV6" s="47"/>
      <c r="AW6" s="47"/>
      <c r="AY6" s="13" t="s">
        <v>160</v>
      </c>
      <c r="AZ6" s="2" t="s">
        <v>161</v>
      </c>
      <c r="BA6" s="32" t="s">
        <v>149</v>
      </c>
      <c r="BB6" s="7">
        <v>9</v>
      </c>
      <c r="BC6" s="14" t="s">
        <v>159</v>
      </c>
      <c r="BD6" s="34"/>
      <c r="BE6" s="14"/>
      <c r="BF6" s="14">
        <v>0.16550000000000001</v>
      </c>
      <c r="BG6" s="14">
        <v>0.14360000000000001</v>
      </c>
      <c r="BH6" s="8">
        <f t="shared" si="5"/>
        <v>-13.232628398791542</v>
      </c>
      <c r="BJ6" s="48" t="s">
        <v>233</v>
      </c>
      <c r="BK6" s="47"/>
      <c r="BL6" s="47"/>
      <c r="BM6" s="47"/>
      <c r="BN6" s="47"/>
      <c r="BO6" s="47"/>
      <c r="CB6" s="48" t="s">
        <v>233</v>
      </c>
      <c r="CC6" s="47"/>
      <c r="CD6" s="47"/>
      <c r="CE6" s="47"/>
      <c r="CF6" s="47"/>
      <c r="CG6" s="47"/>
      <c r="CJ6" s="6"/>
      <c r="CK6" s="2"/>
      <c r="CL6" s="3"/>
      <c r="CM6" s="7"/>
      <c r="CN6" s="8"/>
      <c r="CO6" s="8"/>
      <c r="CP6" s="8"/>
      <c r="CQ6" s="8"/>
      <c r="CR6" s="8"/>
      <c r="CS6" s="8"/>
    </row>
    <row r="7" spans="1:97" x14ac:dyDescent="0.25">
      <c r="A7" s="13" t="s">
        <v>106</v>
      </c>
      <c r="B7" s="14">
        <v>0</v>
      </c>
      <c r="C7" s="14">
        <v>9.1999999999999993</v>
      </c>
      <c r="D7" s="8">
        <v>100</v>
      </c>
      <c r="G7" s="49"/>
      <c r="H7" s="49" t="s">
        <v>234</v>
      </c>
      <c r="I7" s="49" t="s">
        <v>235</v>
      </c>
      <c r="J7" s="49" t="s">
        <v>236</v>
      </c>
      <c r="K7" s="49" t="s">
        <v>237</v>
      </c>
      <c r="L7" s="49" t="s">
        <v>238</v>
      </c>
      <c r="O7" s="13" t="s">
        <v>106</v>
      </c>
      <c r="P7" s="2" t="s">
        <v>107</v>
      </c>
      <c r="Q7" s="3"/>
      <c r="R7" s="7">
        <v>9</v>
      </c>
      <c r="S7" s="14" t="s">
        <v>108</v>
      </c>
      <c r="T7" s="14"/>
      <c r="U7" s="14"/>
      <c r="V7" s="14">
        <v>0</v>
      </c>
      <c r="W7" s="14">
        <v>9.1999999999999993</v>
      </c>
      <c r="X7" s="8">
        <v>100</v>
      </c>
      <c r="Z7" s="49"/>
      <c r="AA7" s="49" t="s">
        <v>251</v>
      </c>
      <c r="AB7" s="49" t="s">
        <v>252</v>
      </c>
      <c r="AC7" s="49" t="s">
        <v>236</v>
      </c>
      <c r="AD7" s="49" t="s">
        <v>237</v>
      </c>
      <c r="AE7" s="49" t="s">
        <v>238</v>
      </c>
      <c r="AG7" t="s">
        <v>120</v>
      </c>
      <c r="AH7" s="2" t="s">
        <v>121</v>
      </c>
      <c r="AI7" s="3" t="s">
        <v>111</v>
      </c>
      <c r="AJ7" s="22">
        <v>8</v>
      </c>
      <c r="AK7" s="23" t="s">
        <v>57</v>
      </c>
      <c r="AL7" s="23"/>
      <c r="AM7" s="23"/>
      <c r="AN7" s="24">
        <v>4.99</v>
      </c>
      <c r="AO7" s="24">
        <v>4.8</v>
      </c>
      <c r="AP7" s="8">
        <f t="shared" si="4"/>
        <v>-3.8076152304609296</v>
      </c>
      <c r="AR7" s="49"/>
      <c r="AS7" s="49" t="s">
        <v>257</v>
      </c>
      <c r="AT7" s="49" t="s">
        <v>258</v>
      </c>
      <c r="AU7" s="49" t="s">
        <v>236</v>
      </c>
      <c r="AV7" s="49" t="s">
        <v>237</v>
      </c>
      <c r="AW7" s="49" t="s">
        <v>238</v>
      </c>
      <c r="AY7" s="13" t="s">
        <v>162</v>
      </c>
      <c r="AZ7" s="2" t="s">
        <v>163</v>
      </c>
      <c r="BA7" s="32" t="s">
        <v>149</v>
      </c>
      <c r="BB7" s="7">
        <v>9</v>
      </c>
      <c r="BC7" s="14" t="s">
        <v>159</v>
      </c>
      <c r="BD7" s="34"/>
      <c r="BE7" s="14"/>
      <c r="BF7" s="14">
        <v>43</v>
      </c>
      <c r="BG7" s="14">
        <v>28.23</v>
      </c>
      <c r="BH7" s="8">
        <f t="shared" si="5"/>
        <v>-34.348837209302324</v>
      </c>
      <c r="BJ7" s="49"/>
      <c r="BK7" s="49" t="s">
        <v>262</v>
      </c>
      <c r="BL7" s="49" t="s">
        <v>263</v>
      </c>
      <c r="BM7" s="49" t="s">
        <v>236</v>
      </c>
      <c r="BN7" s="49" t="s">
        <v>237</v>
      </c>
      <c r="BO7" s="49" t="s">
        <v>238</v>
      </c>
      <c r="BZ7" s="8">
        <f>COUNT(BZ2:BZ5)</f>
        <v>4</v>
      </c>
      <c r="CB7" s="49"/>
      <c r="CC7" s="49" t="s">
        <v>267</v>
      </c>
      <c r="CD7" s="49" t="s">
        <v>268</v>
      </c>
      <c r="CE7" s="49" t="s">
        <v>236</v>
      </c>
      <c r="CF7" s="49" t="s">
        <v>237</v>
      </c>
      <c r="CG7" s="49" t="s">
        <v>238</v>
      </c>
      <c r="CJ7" s="13"/>
      <c r="CK7" s="2"/>
      <c r="CL7" s="3"/>
      <c r="CM7" s="7"/>
      <c r="CN7" s="14"/>
      <c r="CO7" s="14"/>
      <c r="CP7" s="14"/>
      <c r="CQ7" s="14"/>
      <c r="CR7" s="14"/>
      <c r="CS7" s="8"/>
    </row>
    <row r="8" spans="1:97" x14ac:dyDescent="0.25">
      <c r="A8" t="s">
        <v>109</v>
      </c>
      <c r="B8" s="24">
        <v>3.22</v>
      </c>
      <c r="C8" s="24">
        <v>3.44</v>
      </c>
      <c r="D8" s="8">
        <f>IFERROR((100*(C8-B8)/B8), "")</f>
        <v>6.8322981366459548</v>
      </c>
      <c r="G8" s="50"/>
      <c r="H8" s="51">
        <v>2.770451994230049</v>
      </c>
      <c r="I8" s="51">
        <v>0</v>
      </c>
      <c r="J8" s="51">
        <v>2.770451994230049</v>
      </c>
      <c r="K8" s="52">
        <v>34</v>
      </c>
      <c r="L8" s="52">
        <v>34</v>
      </c>
      <c r="Z8" s="50"/>
      <c r="AA8" s="51">
        <v>2.770451994230049</v>
      </c>
      <c r="AB8" s="51">
        <v>0</v>
      </c>
      <c r="AC8" s="51">
        <v>2.770451994230049</v>
      </c>
      <c r="AD8" s="52">
        <v>2</v>
      </c>
      <c r="AE8" s="52">
        <v>2</v>
      </c>
      <c r="AG8" t="s">
        <v>122</v>
      </c>
      <c r="AH8" s="2" t="s">
        <v>123</v>
      </c>
      <c r="AI8" s="3" t="s">
        <v>111</v>
      </c>
      <c r="AJ8" s="22">
        <v>8</v>
      </c>
      <c r="AK8" s="23" t="s">
        <v>57</v>
      </c>
      <c r="AL8" s="23"/>
      <c r="AM8" s="23"/>
      <c r="AN8" s="24">
        <v>9.86</v>
      </c>
      <c r="AO8" s="26">
        <v>10.6</v>
      </c>
      <c r="AP8" s="8">
        <f t="shared" si="4"/>
        <v>7.5050709939148108</v>
      </c>
      <c r="AR8" s="50"/>
      <c r="AS8" s="51">
        <v>3.22</v>
      </c>
      <c r="AT8" s="51">
        <v>3.44</v>
      </c>
      <c r="AU8" s="51">
        <v>-0.21999999999999975</v>
      </c>
      <c r="AV8" s="52">
        <v>7</v>
      </c>
      <c r="AW8" s="52">
        <v>-7</v>
      </c>
      <c r="AY8" s="13" t="s">
        <v>165</v>
      </c>
      <c r="AZ8" s="2" t="s">
        <v>166</v>
      </c>
      <c r="BA8" s="32" t="s">
        <v>149</v>
      </c>
      <c r="BB8" s="7">
        <v>9</v>
      </c>
      <c r="BC8" s="14" t="s">
        <v>159</v>
      </c>
      <c r="BD8" s="34"/>
      <c r="BE8" s="14"/>
      <c r="BF8" s="14">
        <v>28.211400000000001</v>
      </c>
      <c r="BG8" s="14">
        <v>31.281600000000001</v>
      </c>
      <c r="BH8" s="8">
        <f t="shared" si="5"/>
        <v>10.882834598779215</v>
      </c>
      <c r="BJ8" s="50"/>
      <c r="BK8" s="51">
        <v>76.7</v>
      </c>
      <c r="BL8" s="51">
        <v>51.5</v>
      </c>
      <c r="BM8" s="51">
        <v>25.200000000000003</v>
      </c>
      <c r="BN8" s="52">
        <v>25</v>
      </c>
      <c r="BO8" s="52">
        <v>25</v>
      </c>
      <c r="BZ8" s="33">
        <f>MEDIAN(BZ2:BZ5)</f>
        <v>-96.866295264623957</v>
      </c>
      <c r="CB8" s="50"/>
      <c r="CC8" s="51">
        <v>30</v>
      </c>
      <c r="CD8" s="51">
        <v>0</v>
      </c>
      <c r="CE8" s="51">
        <v>30</v>
      </c>
      <c r="CF8" s="52">
        <v>1</v>
      </c>
      <c r="CG8" s="52">
        <v>1</v>
      </c>
      <c r="CK8" s="2"/>
      <c r="CL8" s="3"/>
      <c r="CM8" s="22"/>
      <c r="CN8" s="23"/>
      <c r="CO8" s="23"/>
      <c r="CP8" s="23"/>
      <c r="CQ8" s="24"/>
      <c r="CR8" s="24"/>
      <c r="CS8" s="8"/>
    </row>
    <row r="9" spans="1:97" x14ac:dyDescent="0.25">
      <c r="A9" t="s">
        <v>112</v>
      </c>
      <c r="B9" s="24">
        <v>6.93</v>
      </c>
      <c r="C9" s="24">
        <v>7.12</v>
      </c>
      <c r="D9" s="8">
        <f t="shared" ref="D9:D19" si="8">IFERROR((100*(C9-B9)/B9), "")</f>
        <v>2.7417027417027473</v>
      </c>
      <c r="G9" s="50"/>
      <c r="H9" s="53">
        <v>10.6</v>
      </c>
      <c r="I9" s="53">
        <v>0</v>
      </c>
      <c r="J9" s="53">
        <v>10.6</v>
      </c>
      <c r="K9" s="54">
        <v>40</v>
      </c>
      <c r="L9" s="54">
        <v>40</v>
      </c>
      <c r="X9" s="8">
        <f>COUNT(X2:X7)</f>
        <v>6</v>
      </c>
      <c r="Z9" s="50"/>
      <c r="AA9" s="53">
        <v>10.6</v>
      </c>
      <c r="AB9" s="53">
        <v>0</v>
      </c>
      <c r="AC9" s="53">
        <v>10.6</v>
      </c>
      <c r="AD9" s="54">
        <v>5</v>
      </c>
      <c r="AE9" s="54">
        <v>5</v>
      </c>
      <c r="AG9" t="s">
        <v>124</v>
      </c>
      <c r="AH9" s="2" t="s">
        <v>125</v>
      </c>
      <c r="AI9" s="3" t="s">
        <v>111</v>
      </c>
      <c r="AJ9" s="22">
        <v>8</v>
      </c>
      <c r="AK9" s="23" t="s">
        <v>57</v>
      </c>
      <c r="AL9" s="23"/>
      <c r="AM9" s="23"/>
      <c r="AN9" s="24">
        <v>1.91</v>
      </c>
      <c r="AO9" s="25">
        <v>1.73</v>
      </c>
      <c r="AP9" s="8">
        <f t="shared" si="4"/>
        <v>-9.4240837696335049</v>
      </c>
      <c r="AR9" s="50"/>
      <c r="AS9" s="53">
        <v>6.93</v>
      </c>
      <c r="AT9" s="53">
        <v>7.12</v>
      </c>
      <c r="AU9" s="53">
        <v>-0.19000000000000039</v>
      </c>
      <c r="AV9" s="54">
        <v>4.5</v>
      </c>
      <c r="AW9" s="54">
        <v>-4.5</v>
      </c>
      <c r="AY9" s="13" t="s">
        <v>168</v>
      </c>
      <c r="AZ9" s="2" t="s">
        <v>169</v>
      </c>
      <c r="BA9" s="32" t="s">
        <v>149</v>
      </c>
      <c r="BB9" s="7">
        <v>9</v>
      </c>
      <c r="BC9" s="14" t="s">
        <v>108</v>
      </c>
      <c r="BD9" s="33"/>
      <c r="BE9" s="14"/>
      <c r="BF9" s="14">
        <v>0</v>
      </c>
      <c r="BG9" s="14">
        <v>1</v>
      </c>
      <c r="BH9" s="8">
        <v>100</v>
      </c>
      <c r="BJ9" s="50"/>
      <c r="BK9" s="53">
        <v>0.112</v>
      </c>
      <c r="BL9" s="53">
        <v>0.73</v>
      </c>
      <c r="BM9" s="53">
        <v>-0.61799999999999999</v>
      </c>
      <c r="BN9" s="54">
        <v>15</v>
      </c>
      <c r="BO9" s="54">
        <v>-15</v>
      </c>
      <c r="CB9" s="50"/>
      <c r="CC9" s="53">
        <v>4250</v>
      </c>
      <c r="CD9" s="53">
        <v>0</v>
      </c>
      <c r="CE9" s="53">
        <v>4250</v>
      </c>
      <c r="CF9" s="54">
        <v>4</v>
      </c>
      <c r="CG9" s="54">
        <v>4</v>
      </c>
      <c r="CK9" s="2"/>
      <c r="CL9" s="3"/>
      <c r="CM9" s="22"/>
      <c r="CN9" s="23"/>
      <c r="CO9" s="23"/>
      <c r="CP9" s="23"/>
      <c r="CQ9" s="24"/>
      <c r="CR9" s="24"/>
      <c r="CS9" s="8"/>
    </row>
    <row r="10" spans="1:97" x14ac:dyDescent="0.25">
      <c r="A10" t="s">
        <v>114</v>
      </c>
      <c r="B10" s="24">
        <v>1.64</v>
      </c>
      <c r="C10" s="24">
        <v>1.44</v>
      </c>
      <c r="D10" s="8">
        <f t="shared" si="8"/>
        <v>-12.195121951219511</v>
      </c>
      <c r="G10" s="50"/>
      <c r="H10" s="53">
        <v>59.7</v>
      </c>
      <c r="I10" s="53">
        <v>0</v>
      </c>
      <c r="J10" s="53">
        <v>59.7</v>
      </c>
      <c r="K10" s="54">
        <v>47</v>
      </c>
      <c r="L10" s="54">
        <v>47</v>
      </c>
      <c r="X10" s="33">
        <f>MEDIAN(X2:X7)</f>
        <v>-100</v>
      </c>
      <c r="Z10" s="50"/>
      <c r="AA10" s="53">
        <v>59.7</v>
      </c>
      <c r="AB10" s="53">
        <v>0</v>
      </c>
      <c r="AC10" s="53">
        <v>59.7</v>
      </c>
      <c r="AD10" s="54">
        <v>6</v>
      </c>
      <c r="AE10" s="54">
        <v>6</v>
      </c>
      <c r="AG10" t="s">
        <v>126</v>
      </c>
      <c r="AH10" s="2" t="s">
        <v>127</v>
      </c>
      <c r="AI10" s="3" t="s">
        <v>111</v>
      </c>
      <c r="AJ10" s="22">
        <v>8</v>
      </c>
      <c r="AK10" s="23" t="s">
        <v>57</v>
      </c>
      <c r="AL10" s="23"/>
      <c r="AM10" s="23"/>
      <c r="AN10" s="24">
        <v>6.69</v>
      </c>
      <c r="AO10" s="24">
        <v>5.82</v>
      </c>
      <c r="AP10" s="8">
        <f t="shared" si="4"/>
        <v>-13.004484304932737</v>
      </c>
      <c r="AR10" s="50"/>
      <c r="AS10" s="53">
        <v>1.64</v>
      </c>
      <c r="AT10" s="53">
        <v>1.44</v>
      </c>
      <c r="AU10" s="53">
        <v>0.19999999999999996</v>
      </c>
      <c r="AV10" s="54">
        <v>6</v>
      </c>
      <c r="AW10" s="54">
        <v>6</v>
      </c>
      <c r="AY10" s="13" t="s">
        <v>170</v>
      </c>
      <c r="AZ10" s="2" t="s">
        <v>171</v>
      </c>
      <c r="BA10" s="32" t="s">
        <v>149</v>
      </c>
      <c r="BB10" s="7">
        <v>9</v>
      </c>
      <c r="BC10" s="14" t="s">
        <v>108</v>
      </c>
      <c r="BD10" s="33"/>
      <c r="BE10" s="14"/>
      <c r="BF10" s="14">
        <v>53.400000000000006</v>
      </c>
      <c r="BG10" s="14">
        <v>0</v>
      </c>
      <c r="BH10" s="8">
        <f t="shared" ref="BH10:BH21" si="9">IFERROR((100*(BG10-BF10)/BF10), "")</f>
        <v>-100</v>
      </c>
      <c r="BJ10" s="50"/>
      <c r="BK10" s="53">
        <v>1.35</v>
      </c>
      <c r="BL10" s="53">
        <v>0.88</v>
      </c>
      <c r="BM10" s="53">
        <v>0.47000000000000008</v>
      </c>
      <c r="BN10" s="54">
        <v>11</v>
      </c>
      <c r="BO10" s="54">
        <v>11</v>
      </c>
      <c r="CB10" s="50"/>
      <c r="CC10" s="53">
        <v>0</v>
      </c>
      <c r="CD10" s="53">
        <v>298.8</v>
      </c>
      <c r="CE10" s="53">
        <v>-298.8</v>
      </c>
      <c r="CF10" s="54">
        <v>2</v>
      </c>
      <c r="CG10" s="54">
        <v>-2</v>
      </c>
      <c r="CK10" s="2"/>
      <c r="CL10" s="3"/>
      <c r="CM10" s="22"/>
      <c r="CN10" s="23"/>
      <c r="CO10" s="23"/>
      <c r="CP10" s="23"/>
      <c r="CQ10" s="24"/>
      <c r="CR10" s="24"/>
      <c r="CS10" s="8"/>
    </row>
    <row r="11" spans="1:97" x14ac:dyDescent="0.25">
      <c r="A11" t="s">
        <v>116</v>
      </c>
      <c r="B11" s="25">
        <v>0.13700000000000001</v>
      </c>
      <c r="C11" s="25">
        <v>9.1700000000000004E-2</v>
      </c>
      <c r="D11" s="8">
        <f t="shared" si="8"/>
        <v>-33.065693430656943</v>
      </c>
      <c r="G11" s="50"/>
      <c r="H11" s="53">
        <v>0</v>
      </c>
      <c r="I11" s="53">
        <v>0.19885542527866801</v>
      </c>
      <c r="J11" s="53">
        <v>-0.19885542527866801</v>
      </c>
      <c r="K11" s="54">
        <v>15</v>
      </c>
      <c r="L11" s="54">
        <v>-15</v>
      </c>
      <c r="Z11" s="50"/>
      <c r="AA11" s="53">
        <v>0</v>
      </c>
      <c r="AB11" s="53">
        <v>0.19885542527866801</v>
      </c>
      <c r="AC11" s="53">
        <v>-0.19885542527866801</v>
      </c>
      <c r="AD11" s="54">
        <v>1</v>
      </c>
      <c r="AE11" s="54">
        <v>-1</v>
      </c>
      <c r="AG11" t="s">
        <v>128</v>
      </c>
      <c r="AH11" s="2" t="s">
        <v>129</v>
      </c>
      <c r="AI11" s="3" t="s">
        <v>111</v>
      </c>
      <c r="AJ11" s="22">
        <v>8</v>
      </c>
      <c r="AK11" s="23" t="s">
        <v>57</v>
      </c>
      <c r="AL11" s="23"/>
      <c r="AM11" s="23"/>
      <c r="AN11" s="24">
        <v>9.06</v>
      </c>
      <c r="AO11" s="24">
        <v>8.33</v>
      </c>
      <c r="AP11" s="8">
        <f t="shared" si="4"/>
        <v>-8.057395143487863</v>
      </c>
      <c r="AR11" s="50"/>
      <c r="AS11" s="53">
        <v>0.13700000000000001</v>
      </c>
      <c r="AT11" s="53">
        <v>9.1700000000000004E-2</v>
      </c>
      <c r="AU11" s="53">
        <v>4.5300000000000007E-2</v>
      </c>
      <c r="AV11" s="54">
        <v>2</v>
      </c>
      <c r="AW11" s="54">
        <v>2</v>
      </c>
      <c r="AY11" s="13" t="s">
        <v>172</v>
      </c>
      <c r="AZ11" s="2" t="s">
        <v>173</v>
      </c>
      <c r="BA11" s="32" t="s">
        <v>149</v>
      </c>
      <c r="BB11" s="7">
        <v>9</v>
      </c>
      <c r="BC11" s="14" t="s">
        <v>159</v>
      </c>
      <c r="BD11" s="33"/>
      <c r="BE11" s="14"/>
      <c r="BF11" s="14">
        <v>0.31890000000000002</v>
      </c>
      <c r="BG11" s="14">
        <v>0.90459999999999996</v>
      </c>
      <c r="BH11" s="8">
        <f t="shared" si="9"/>
        <v>183.66259015365313</v>
      </c>
      <c r="BJ11" s="50"/>
      <c r="BK11" s="53">
        <v>47.9</v>
      </c>
      <c r="BL11" s="53">
        <v>15</v>
      </c>
      <c r="BM11" s="53">
        <v>32.9</v>
      </c>
      <c r="BN11" s="54">
        <v>26</v>
      </c>
      <c r="BO11" s="54">
        <v>26</v>
      </c>
      <c r="CB11" s="55"/>
      <c r="CC11" s="56">
        <v>718</v>
      </c>
      <c r="CD11" s="56">
        <v>45</v>
      </c>
      <c r="CE11" s="56">
        <v>673</v>
      </c>
      <c r="CF11" s="57">
        <v>3</v>
      </c>
      <c r="CG11" s="57">
        <v>3</v>
      </c>
      <c r="CK11" s="2"/>
      <c r="CL11" s="3"/>
      <c r="CM11" s="22"/>
      <c r="CN11" s="23"/>
      <c r="CO11" s="23"/>
      <c r="CP11" s="23"/>
      <c r="CQ11" s="25"/>
      <c r="CR11" s="25"/>
      <c r="CS11" s="8"/>
    </row>
    <row r="12" spans="1:97" x14ac:dyDescent="0.25">
      <c r="A12" t="s">
        <v>118</v>
      </c>
      <c r="B12" s="24">
        <v>4.16</v>
      </c>
      <c r="C12" s="24">
        <v>3.88</v>
      </c>
      <c r="D12" s="8">
        <f t="shared" si="8"/>
        <v>-6.7307692307692362</v>
      </c>
      <c r="G12" s="50"/>
      <c r="H12" s="53">
        <v>5.930182552951603</v>
      </c>
      <c r="I12" s="53">
        <v>0</v>
      </c>
      <c r="J12" s="53">
        <v>5.930182552951603</v>
      </c>
      <c r="K12" s="54">
        <v>37</v>
      </c>
      <c r="L12" s="54">
        <v>37</v>
      </c>
      <c r="Z12" s="50"/>
      <c r="AA12" s="53">
        <v>5.930182552951603</v>
      </c>
      <c r="AB12" s="53">
        <v>0</v>
      </c>
      <c r="AC12" s="53">
        <v>5.930182552951603</v>
      </c>
      <c r="AD12" s="54">
        <v>3</v>
      </c>
      <c r="AE12" s="54">
        <v>3</v>
      </c>
      <c r="AG12" t="s">
        <v>130</v>
      </c>
      <c r="AH12" s="2" t="s">
        <v>131</v>
      </c>
      <c r="AI12" s="3" t="s">
        <v>111</v>
      </c>
      <c r="AJ12" s="22">
        <v>8</v>
      </c>
      <c r="AK12" s="23" t="s">
        <v>57</v>
      </c>
      <c r="AL12" s="23"/>
      <c r="AM12" s="23"/>
      <c r="AN12" s="24">
        <v>7.52</v>
      </c>
      <c r="AO12" s="24">
        <v>7.81</v>
      </c>
      <c r="AP12" s="8">
        <f t="shared" si="4"/>
        <v>3.856382978723405</v>
      </c>
      <c r="AR12" s="50"/>
      <c r="AS12" s="53">
        <v>4.16</v>
      </c>
      <c r="AT12" s="53">
        <v>3.88</v>
      </c>
      <c r="AU12" s="53">
        <v>0.28000000000000025</v>
      </c>
      <c r="AV12" s="54">
        <v>8</v>
      </c>
      <c r="AW12" s="54">
        <v>8</v>
      </c>
      <c r="AY12" s="13" t="s">
        <v>174</v>
      </c>
      <c r="AZ12" s="2" t="s">
        <v>175</v>
      </c>
      <c r="BA12" s="32" t="s">
        <v>149</v>
      </c>
      <c r="BB12" s="7">
        <v>9</v>
      </c>
      <c r="BC12" s="14" t="s">
        <v>108</v>
      </c>
      <c r="BD12" s="33"/>
      <c r="BE12" s="14"/>
      <c r="BF12" s="14">
        <v>143</v>
      </c>
      <c r="BG12" s="14">
        <v>0</v>
      </c>
      <c r="BH12" s="8">
        <f t="shared" si="9"/>
        <v>-100</v>
      </c>
      <c r="BJ12" s="50"/>
      <c r="BK12" s="53">
        <v>0.16550000000000001</v>
      </c>
      <c r="BL12" s="53">
        <v>0.14360000000000001</v>
      </c>
      <c r="BM12" s="53">
        <v>2.1900000000000003E-2</v>
      </c>
      <c r="BN12" s="54">
        <v>3</v>
      </c>
      <c r="BO12" s="54">
        <v>3</v>
      </c>
      <c r="CB12" s="58" t="s">
        <v>239</v>
      </c>
      <c r="CC12" s="53">
        <v>374</v>
      </c>
      <c r="CD12" s="53">
        <v>22.5</v>
      </c>
      <c r="CE12" s="53"/>
      <c r="CF12" s="54"/>
      <c r="CG12" s="54"/>
      <c r="CK12" s="2"/>
      <c r="CL12" s="3"/>
      <c r="CM12" s="22"/>
      <c r="CN12" s="23"/>
      <c r="CO12" s="23"/>
      <c r="CP12" s="23"/>
      <c r="CQ12" s="24"/>
      <c r="CR12" s="24"/>
      <c r="CS12" s="8"/>
    </row>
    <row r="13" spans="1:97" x14ac:dyDescent="0.25">
      <c r="A13" t="s">
        <v>120</v>
      </c>
      <c r="B13" s="24">
        <v>4.99</v>
      </c>
      <c r="C13" s="24">
        <v>4.8</v>
      </c>
      <c r="D13" s="8">
        <f t="shared" si="8"/>
        <v>-3.8076152304609296</v>
      </c>
      <c r="G13" s="50"/>
      <c r="H13" s="53">
        <v>0</v>
      </c>
      <c r="I13" s="53">
        <v>9.1999999999999993</v>
      </c>
      <c r="J13" s="53">
        <v>-9.1999999999999993</v>
      </c>
      <c r="K13" s="54">
        <v>39</v>
      </c>
      <c r="L13" s="54">
        <v>-39</v>
      </c>
      <c r="Z13" s="55"/>
      <c r="AA13" s="56">
        <v>0</v>
      </c>
      <c r="AB13" s="56">
        <v>9.1999999999999993</v>
      </c>
      <c r="AC13" s="56">
        <v>-9.1999999999999993</v>
      </c>
      <c r="AD13" s="57">
        <v>4</v>
      </c>
      <c r="AE13" s="57">
        <v>-4</v>
      </c>
      <c r="AG13" t="s">
        <v>132</v>
      </c>
      <c r="AH13" s="2" t="s">
        <v>133</v>
      </c>
      <c r="AI13" s="3" t="s">
        <v>111</v>
      </c>
      <c r="AJ13" s="22">
        <v>8</v>
      </c>
      <c r="AK13" s="23" t="s">
        <v>57</v>
      </c>
      <c r="AL13" s="23"/>
      <c r="AM13" s="23"/>
      <c r="AN13" s="25">
        <v>0.15</v>
      </c>
      <c r="AO13" s="25">
        <v>0.105</v>
      </c>
      <c r="AP13" s="8">
        <f t="shared" si="4"/>
        <v>-30</v>
      </c>
      <c r="AR13" s="50"/>
      <c r="AS13" s="53">
        <v>4.99</v>
      </c>
      <c r="AT13" s="53">
        <v>4.8</v>
      </c>
      <c r="AU13" s="53">
        <v>0.19000000000000039</v>
      </c>
      <c r="AV13" s="54">
        <v>4.5</v>
      </c>
      <c r="AW13" s="54">
        <v>4.5</v>
      </c>
      <c r="AY13" s="13" t="s">
        <v>176</v>
      </c>
      <c r="AZ13" s="2" t="s">
        <v>177</v>
      </c>
      <c r="BA13" s="32" t="s">
        <v>149</v>
      </c>
      <c r="BB13" s="7">
        <v>9</v>
      </c>
      <c r="BC13" s="14" t="s">
        <v>108</v>
      </c>
      <c r="BD13" s="33"/>
      <c r="BE13" s="14"/>
      <c r="BF13" s="14">
        <v>0.38</v>
      </c>
      <c r="BG13" s="14">
        <v>0</v>
      </c>
      <c r="BH13" s="8">
        <f t="shared" si="9"/>
        <v>-100</v>
      </c>
      <c r="BJ13" s="50"/>
      <c r="BK13" s="53">
        <v>43</v>
      </c>
      <c r="BL13" s="53">
        <v>28.23</v>
      </c>
      <c r="BM13" s="53">
        <v>14.77</v>
      </c>
      <c r="BN13" s="54">
        <v>24</v>
      </c>
      <c r="BO13" s="54">
        <v>24</v>
      </c>
      <c r="CB13" s="58" t="s">
        <v>240</v>
      </c>
      <c r="CC13" s="53">
        <v>4998</v>
      </c>
      <c r="CD13" s="53">
        <v>343.8</v>
      </c>
      <c r="CE13" s="53"/>
      <c r="CF13" s="54"/>
      <c r="CG13" s="54"/>
      <c r="CK13" s="2"/>
      <c r="CL13" s="3"/>
      <c r="CM13" s="22"/>
      <c r="CN13" s="23"/>
      <c r="CO13" s="23"/>
      <c r="CP13" s="23"/>
      <c r="CQ13" s="24"/>
      <c r="CR13" s="24"/>
      <c r="CS13" s="8"/>
    </row>
    <row r="14" spans="1:97" ht="15.75" thickBot="1" x14ac:dyDescent="0.3">
      <c r="A14" t="s">
        <v>122</v>
      </c>
      <c r="B14" s="24">
        <v>9.86</v>
      </c>
      <c r="C14" s="26">
        <v>10.6</v>
      </c>
      <c r="D14" s="8">
        <f t="shared" si="8"/>
        <v>7.5050709939148108</v>
      </c>
      <c r="G14" s="50"/>
      <c r="H14" s="53">
        <v>3.22</v>
      </c>
      <c r="I14" s="53">
        <v>3.44</v>
      </c>
      <c r="J14" s="53">
        <v>-0.21999999999999975</v>
      </c>
      <c r="K14" s="54">
        <v>17</v>
      </c>
      <c r="L14" s="54">
        <v>-17</v>
      </c>
      <c r="Z14" s="58" t="s">
        <v>239</v>
      </c>
      <c r="AA14" s="53">
        <v>4.350317273590826</v>
      </c>
      <c r="AB14" s="53">
        <v>0</v>
      </c>
      <c r="AC14" s="53"/>
      <c r="AD14" s="54"/>
      <c r="AE14" s="54"/>
      <c r="AR14" s="50"/>
      <c r="AS14" s="53">
        <v>9.86</v>
      </c>
      <c r="AT14" s="53">
        <v>10.6</v>
      </c>
      <c r="AU14" s="53">
        <v>-0.74000000000000021</v>
      </c>
      <c r="AV14" s="54">
        <v>11</v>
      </c>
      <c r="AW14" s="54">
        <v>-11</v>
      </c>
      <c r="AY14" s="13" t="s">
        <v>178</v>
      </c>
      <c r="AZ14" s="2" t="s">
        <v>179</v>
      </c>
      <c r="BA14" s="32" t="s">
        <v>149</v>
      </c>
      <c r="BB14" s="7">
        <v>9</v>
      </c>
      <c r="BC14" s="14" t="s">
        <v>159</v>
      </c>
      <c r="BD14" s="34"/>
      <c r="BE14" s="14"/>
      <c r="BF14" s="14">
        <v>4.9130000000000003</v>
      </c>
      <c r="BG14" s="14">
        <v>4.84</v>
      </c>
      <c r="BH14" s="8">
        <f t="shared" si="9"/>
        <v>-1.4858538571137878</v>
      </c>
      <c r="BJ14" s="50"/>
      <c r="BK14" s="53">
        <v>28.211400000000001</v>
      </c>
      <c r="BL14" s="53">
        <v>31.281600000000001</v>
      </c>
      <c r="BM14" s="53">
        <v>-3.0701999999999998</v>
      </c>
      <c r="BN14" s="54">
        <v>21</v>
      </c>
      <c r="BO14" s="54">
        <v>-21</v>
      </c>
      <c r="CB14" s="59" t="s">
        <v>241</v>
      </c>
      <c r="CC14" s="60">
        <v>4</v>
      </c>
      <c r="CD14" s="60">
        <v>4</v>
      </c>
      <c r="CE14" s="60"/>
      <c r="CF14" s="60"/>
      <c r="CG14" s="60"/>
      <c r="CK14" s="2"/>
      <c r="CL14" s="3"/>
      <c r="CM14" s="22"/>
      <c r="CN14" s="23"/>
      <c r="CO14" s="23"/>
      <c r="CP14" s="23"/>
      <c r="CQ14" s="24"/>
      <c r="CR14" s="26"/>
      <c r="CS14" s="8"/>
    </row>
    <row r="15" spans="1:97" x14ac:dyDescent="0.25">
      <c r="A15" t="s">
        <v>124</v>
      </c>
      <c r="B15" s="24">
        <v>1.91</v>
      </c>
      <c r="C15" s="25">
        <v>1.73</v>
      </c>
      <c r="D15" s="8">
        <f t="shared" si="8"/>
        <v>-9.4240837696335049</v>
      </c>
      <c r="G15" s="50"/>
      <c r="H15" s="53">
        <v>6.93</v>
      </c>
      <c r="I15" s="53">
        <v>7.12</v>
      </c>
      <c r="J15" s="53">
        <v>-0.19000000000000039</v>
      </c>
      <c r="K15" s="54">
        <v>13.5</v>
      </c>
      <c r="L15" s="54">
        <v>-13.5</v>
      </c>
      <c r="Z15" s="58" t="s">
        <v>240</v>
      </c>
      <c r="AA15" s="53">
        <v>79.000634547181647</v>
      </c>
      <c r="AB15" s="53">
        <v>9.3988554252786667</v>
      </c>
      <c r="AC15" s="53"/>
      <c r="AD15" s="54"/>
      <c r="AE15" s="54"/>
      <c r="AP15" s="8">
        <f>COUNT(AP2:AP13)</f>
        <v>12</v>
      </c>
      <c r="AR15" s="50"/>
      <c r="AS15" s="53">
        <v>1.91</v>
      </c>
      <c r="AT15" s="53">
        <v>1.73</v>
      </c>
      <c r="AU15" s="53">
        <v>0.17999999999999994</v>
      </c>
      <c r="AV15" s="54">
        <v>3</v>
      </c>
      <c r="AW15" s="54">
        <v>3</v>
      </c>
      <c r="AY15" s="13" t="s">
        <v>180</v>
      </c>
      <c r="AZ15" s="2" t="s">
        <v>181</v>
      </c>
      <c r="BA15" s="32" t="s">
        <v>149</v>
      </c>
      <c r="BB15" s="7">
        <v>9</v>
      </c>
      <c r="BC15" s="14" t="s">
        <v>108</v>
      </c>
      <c r="BD15" s="33"/>
      <c r="BE15" s="14"/>
      <c r="BF15" s="14">
        <v>44.699999999999996</v>
      </c>
      <c r="BG15" s="14">
        <v>0</v>
      </c>
      <c r="BH15" s="8">
        <f t="shared" si="9"/>
        <v>-100.00000000000001</v>
      </c>
      <c r="BJ15" s="50"/>
      <c r="BK15" s="53">
        <v>0</v>
      </c>
      <c r="BL15" s="53">
        <v>1</v>
      </c>
      <c r="BM15" s="53">
        <v>-1</v>
      </c>
      <c r="BN15" s="54">
        <v>16</v>
      </c>
      <c r="BO15" s="54">
        <v>-16</v>
      </c>
      <c r="CB15" s="47"/>
      <c r="CC15" s="47"/>
      <c r="CD15" s="47"/>
      <c r="CE15" s="47"/>
      <c r="CF15" s="47"/>
      <c r="CG15" s="47"/>
      <c r="CK15" s="2"/>
      <c r="CL15" s="3"/>
      <c r="CM15" s="22"/>
      <c r="CN15" s="23"/>
      <c r="CO15" s="23"/>
      <c r="CP15" s="23"/>
      <c r="CQ15" s="24"/>
      <c r="CR15" s="25"/>
      <c r="CS15" s="8"/>
    </row>
    <row r="16" spans="1:97" ht="15.75" thickBot="1" x14ac:dyDescent="0.3">
      <c r="A16" t="s">
        <v>126</v>
      </c>
      <c r="B16" s="24">
        <v>6.69</v>
      </c>
      <c r="C16" s="24">
        <v>5.82</v>
      </c>
      <c r="D16" s="8">
        <f t="shared" si="8"/>
        <v>-13.004484304932737</v>
      </c>
      <c r="G16" s="50"/>
      <c r="H16" s="53">
        <v>1.64</v>
      </c>
      <c r="I16" s="53">
        <v>1.44</v>
      </c>
      <c r="J16" s="53">
        <v>0.19999999999999996</v>
      </c>
      <c r="K16" s="54">
        <v>16</v>
      </c>
      <c r="L16" s="54">
        <v>16</v>
      </c>
      <c r="Z16" s="59" t="s">
        <v>241</v>
      </c>
      <c r="AA16" s="60">
        <v>6</v>
      </c>
      <c r="AB16" s="60">
        <v>6</v>
      </c>
      <c r="AC16" s="60"/>
      <c r="AD16" s="60"/>
      <c r="AE16" s="60"/>
      <c r="AP16" s="33">
        <f>MEDIAN(AP2:AP13)</f>
        <v>-7.39408218712855</v>
      </c>
      <c r="AR16" s="50"/>
      <c r="AS16" s="53">
        <v>6.69</v>
      </c>
      <c r="AT16" s="53">
        <v>5.82</v>
      </c>
      <c r="AU16" s="53">
        <v>0.87000000000000011</v>
      </c>
      <c r="AV16" s="54">
        <v>12</v>
      </c>
      <c r="AW16" s="54">
        <v>12</v>
      </c>
      <c r="AY16" s="13" t="s">
        <v>182</v>
      </c>
      <c r="AZ16" s="2" t="s">
        <v>183</v>
      </c>
      <c r="BA16" s="32" t="s">
        <v>149</v>
      </c>
      <c r="BB16" s="7">
        <v>9</v>
      </c>
      <c r="BC16" s="14" t="s">
        <v>108</v>
      </c>
      <c r="BD16" s="33"/>
      <c r="BE16" s="14"/>
      <c r="BF16" s="14">
        <v>1.7</v>
      </c>
      <c r="BG16" s="14">
        <v>0</v>
      </c>
      <c r="BH16" s="8">
        <f t="shared" si="9"/>
        <v>-100</v>
      </c>
      <c r="BJ16" s="50"/>
      <c r="BK16" s="53">
        <v>53.400000000000006</v>
      </c>
      <c r="BL16" s="53">
        <v>0</v>
      </c>
      <c r="BM16" s="53">
        <v>53.400000000000006</v>
      </c>
      <c r="BN16" s="54">
        <v>28</v>
      </c>
      <c r="BO16" s="54">
        <v>28</v>
      </c>
      <c r="CB16" s="48" t="s">
        <v>242</v>
      </c>
      <c r="CC16" s="47"/>
      <c r="CD16" s="47"/>
      <c r="CE16" s="47"/>
      <c r="CF16" s="47"/>
      <c r="CG16" s="47"/>
      <c r="CK16" s="2"/>
      <c r="CL16" s="3"/>
      <c r="CM16" s="22"/>
      <c r="CN16" s="23"/>
      <c r="CO16" s="23"/>
      <c r="CP16" s="23"/>
      <c r="CQ16" s="24"/>
      <c r="CR16" s="24"/>
      <c r="CS16" s="8"/>
    </row>
    <row r="17" spans="1:97" x14ac:dyDescent="0.25">
      <c r="A17" t="s">
        <v>128</v>
      </c>
      <c r="B17" s="24">
        <v>9.06</v>
      </c>
      <c r="C17" s="24">
        <v>8.33</v>
      </c>
      <c r="D17" s="8">
        <f t="shared" si="8"/>
        <v>-8.057395143487863</v>
      </c>
      <c r="G17" s="50"/>
      <c r="H17" s="53">
        <v>0.13700000000000001</v>
      </c>
      <c r="I17" s="53">
        <v>9.1700000000000004E-2</v>
      </c>
      <c r="J17" s="53">
        <v>4.5300000000000007E-2</v>
      </c>
      <c r="K17" s="54">
        <v>6</v>
      </c>
      <c r="L17" s="54">
        <v>6</v>
      </c>
      <c r="Z17" s="47"/>
      <c r="AA17" s="47"/>
      <c r="AB17" s="47"/>
      <c r="AC17" s="47"/>
      <c r="AD17" s="47"/>
      <c r="AE17" s="47"/>
      <c r="AR17" s="50"/>
      <c r="AS17" s="53">
        <v>9.06</v>
      </c>
      <c r="AT17" s="53">
        <v>8.33</v>
      </c>
      <c r="AU17" s="53">
        <v>0.73000000000000043</v>
      </c>
      <c r="AV17" s="54">
        <v>10</v>
      </c>
      <c r="AW17" s="54">
        <v>10</v>
      </c>
      <c r="AY17" s="13" t="s">
        <v>184</v>
      </c>
      <c r="AZ17" s="2" t="s">
        <v>185</v>
      </c>
      <c r="BA17" s="32" t="s">
        <v>149</v>
      </c>
      <c r="BB17" s="7">
        <v>9</v>
      </c>
      <c r="BC17" s="14" t="s">
        <v>152</v>
      </c>
      <c r="BD17" s="34"/>
      <c r="BE17" s="14"/>
      <c r="BF17" s="14">
        <v>0.745</v>
      </c>
      <c r="BG17" s="14">
        <v>0.76100000000000001</v>
      </c>
      <c r="BH17" s="8">
        <f t="shared" si="9"/>
        <v>2.1476510067114112</v>
      </c>
      <c r="BJ17" s="50"/>
      <c r="BK17" s="53">
        <v>0.31890000000000002</v>
      </c>
      <c r="BL17" s="53">
        <v>0.90459999999999996</v>
      </c>
      <c r="BM17" s="53">
        <v>-0.58569999999999989</v>
      </c>
      <c r="BN17" s="54">
        <v>14</v>
      </c>
      <c r="BO17" s="54">
        <v>-14</v>
      </c>
      <c r="CB17" s="49"/>
      <c r="CC17" s="49" t="s">
        <v>239</v>
      </c>
      <c r="CD17" s="49" t="s">
        <v>240</v>
      </c>
      <c r="CE17" s="49" t="s">
        <v>241</v>
      </c>
      <c r="CF17" s="47"/>
      <c r="CG17" s="47"/>
      <c r="CK17" s="2"/>
      <c r="CL17" s="3"/>
      <c r="CM17" s="22"/>
      <c r="CN17" s="23"/>
      <c r="CO17" s="23"/>
      <c r="CP17" s="23"/>
      <c r="CQ17" s="24"/>
      <c r="CR17" s="24"/>
      <c r="CS17" s="8"/>
    </row>
    <row r="18" spans="1:97" ht="15.75" thickBot="1" x14ac:dyDescent="0.3">
      <c r="A18" t="s">
        <v>130</v>
      </c>
      <c r="B18" s="24">
        <v>7.52</v>
      </c>
      <c r="C18" s="24">
        <v>7.81</v>
      </c>
      <c r="D18" s="8">
        <f t="shared" si="8"/>
        <v>3.856382978723405</v>
      </c>
      <c r="G18" s="50"/>
      <c r="H18" s="53">
        <v>4.16</v>
      </c>
      <c r="I18" s="53">
        <v>3.88</v>
      </c>
      <c r="J18" s="53">
        <v>0.28000000000000025</v>
      </c>
      <c r="K18" s="54">
        <v>18</v>
      </c>
      <c r="L18" s="54">
        <v>18</v>
      </c>
      <c r="Z18" s="48" t="s">
        <v>242</v>
      </c>
      <c r="AA18" s="47"/>
      <c r="AB18" s="47"/>
      <c r="AC18" s="47"/>
      <c r="AD18" s="47"/>
      <c r="AE18" s="47"/>
      <c r="AR18" s="50"/>
      <c r="AS18" s="53">
        <v>7.52</v>
      </c>
      <c r="AT18" s="53">
        <v>7.81</v>
      </c>
      <c r="AU18" s="53">
        <v>-0.29000000000000004</v>
      </c>
      <c r="AV18" s="54">
        <v>9</v>
      </c>
      <c r="AW18" s="54">
        <v>-9</v>
      </c>
      <c r="AY18" s="13" t="s">
        <v>186</v>
      </c>
      <c r="AZ18" s="2" t="s">
        <v>187</v>
      </c>
      <c r="BA18" s="32" t="s">
        <v>149</v>
      </c>
      <c r="BB18" s="7">
        <v>9</v>
      </c>
      <c r="BC18" s="14" t="s">
        <v>152</v>
      </c>
      <c r="BD18" s="34"/>
      <c r="BE18" s="14"/>
      <c r="BF18" s="14">
        <v>1.7000000000000001E-2</v>
      </c>
      <c r="BG18" s="14">
        <v>0</v>
      </c>
      <c r="BH18" s="8">
        <f t="shared" si="9"/>
        <v>-100</v>
      </c>
      <c r="BJ18" s="50"/>
      <c r="BK18" s="53">
        <v>143</v>
      </c>
      <c r="BL18" s="53">
        <v>0</v>
      </c>
      <c r="BM18" s="53">
        <v>143</v>
      </c>
      <c r="BN18" s="54">
        <v>30</v>
      </c>
      <c r="BO18" s="54">
        <v>30</v>
      </c>
      <c r="CB18" s="58" t="s">
        <v>243</v>
      </c>
      <c r="CC18" s="51">
        <v>3</v>
      </c>
      <c r="CD18" s="51">
        <v>8</v>
      </c>
      <c r="CE18" s="61">
        <v>3</v>
      </c>
      <c r="CF18" s="47"/>
      <c r="CG18" s="47"/>
      <c r="CK18" s="2"/>
      <c r="CL18" s="3"/>
      <c r="CM18" s="22"/>
      <c r="CN18" s="23"/>
      <c r="CO18" s="23"/>
      <c r="CP18" s="23"/>
      <c r="CQ18" s="24"/>
      <c r="CR18" s="24"/>
      <c r="CS18" s="8"/>
    </row>
    <row r="19" spans="1:97" x14ac:dyDescent="0.25">
      <c r="A19" t="s">
        <v>132</v>
      </c>
      <c r="B19" s="25">
        <v>0.15</v>
      </c>
      <c r="C19" s="25">
        <v>0.105</v>
      </c>
      <c r="D19" s="8">
        <f t="shared" si="8"/>
        <v>-30</v>
      </c>
      <c r="G19" s="50"/>
      <c r="H19" s="53">
        <v>4.99</v>
      </c>
      <c r="I19" s="53">
        <v>4.8</v>
      </c>
      <c r="J19" s="53">
        <v>0.19000000000000039</v>
      </c>
      <c r="K19" s="54">
        <v>13.5</v>
      </c>
      <c r="L19" s="54">
        <v>13.5</v>
      </c>
      <c r="Z19" s="49"/>
      <c r="AA19" s="49" t="s">
        <v>239</v>
      </c>
      <c r="AB19" s="49" t="s">
        <v>240</v>
      </c>
      <c r="AC19" s="49" t="s">
        <v>241</v>
      </c>
      <c r="AD19" s="47"/>
      <c r="AE19" s="47"/>
      <c r="AR19" s="55"/>
      <c r="AS19" s="56">
        <v>0.15</v>
      </c>
      <c r="AT19" s="56">
        <v>0.105</v>
      </c>
      <c r="AU19" s="56">
        <v>4.4999999999999998E-2</v>
      </c>
      <c r="AV19" s="57">
        <v>1</v>
      </c>
      <c r="AW19" s="57">
        <v>1</v>
      </c>
      <c r="AY19" s="13" t="s">
        <v>188</v>
      </c>
      <c r="AZ19" s="2" t="s">
        <v>189</v>
      </c>
      <c r="BA19" s="32" t="s">
        <v>149</v>
      </c>
      <c r="BB19" s="7">
        <v>9</v>
      </c>
      <c r="BC19" s="14" t="s">
        <v>159</v>
      </c>
      <c r="BD19" s="34"/>
      <c r="BE19" s="14"/>
      <c r="BF19" s="14">
        <v>0.14099999999999999</v>
      </c>
      <c r="BG19" s="14">
        <v>0.03</v>
      </c>
      <c r="BH19" s="8">
        <f t="shared" si="9"/>
        <v>-78.723404255319139</v>
      </c>
      <c r="BJ19" s="50"/>
      <c r="BK19" s="53">
        <v>0.38</v>
      </c>
      <c r="BL19" s="53">
        <v>0</v>
      </c>
      <c r="BM19" s="53">
        <v>0.38</v>
      </c>
      <c r="BN19" s="54">
        <v>10</v>
      </c>
      <c r="BO19" s="54">
        <v>10</v>
      </c>
      <c r="CB19" s="58" t="s">
        <v>244</v>
      </c>
      <c r="CC19" s="53">
        <v>2</v>
      </c>
      <c r="CD19" s="53">
        <v>2</v>
      </c>
      <c r="CE19" s="62">
        <v>1</v>
      </c>
      <c r="CF19" s="47"/>
      <c r="CG19" s="47"/>
      <c r="CK19" s="2"/>
      <c r="CL19" s="3"/>
      <c r="CM19" s="22"/>
      <c r="CN19" s="23"/>
      <c r="CO19" s="23"/>
      <c r="CP19" s="23"/>
      <c r="CQ19" s="25"/>
      <c r="CR19" s="25"/>
      <c r="CS19" s="8"/>
    </row>
    <row r="20" spans="1:97" ht="15.75" thickBot="1" x14ac:dyDescent="0.3">
      <c r="A20" s="13" t="s">
        <v>147</v>
      </c>
      <c r="B20" s="14">
        <v>76.7</v>
      </c>
      <c r="C20" s="14">
        <v>51.5</v>
      </c>
      <c r="D20" s="8">
        <f>IFERROR((100*(C20-B20)/B20), "")</f>
        <v>-32.855280312907439</v>
      </c>
      <c r="G20" s="50"/>
      <c r="H20" s="53">
        <v>9.86</v>
      </c>
      <c r="I20" s="53">
        <v>10.6</v>
      </c>
      <c r="J20" s="53">
        <v>-0.74000000000000021</v>
      </c>
      <c r="K20" s="54">
        <v>27</v>
      </c>
      <c r="L20" s="54">
        <v>-27</v>
      </c>
      <c r="Z20" s="58" t="s">
        <v>243</v>
      </c>
      <c r="AA20" s="51">
        <v>4</v>
      </c>
      <c r="AB20" s="51">
        <v>16</v>
      </c>
      <c r="AC20" s="61">
        <v>4</v>
      </c>
      <c r="AD20" s="47"/>
      <c r="AE20" s="47"/>
      <c r="AR20" s="58" t="s">
        <v>239</v>
      </c>
      <c r="AS20" s="53">
        <v>4.5750000000000002</v>
      </c>
      <c r="AT20" s="53">
        <v>4.34</v>
      </c>
      <c r="AU20" s="53"/>
      <c r="AV20" s="54"/>
      <c r="AW20" s="54"/>
      <c r="AY20" s="13" t="s">
        <v>190</v>
      </c>
      <c r="AZ20" s="2" t="s">
        <v>191</v>
      </c>
      <c r="BA20" s="32" t="s">
        <v>149</v>
      </c>
      <c r="BB20" s="7">
        <v>9</v>
      </c>
      <c r="BC20" s="14" t="s">
        <v>159</v>
      </c>
      <c r="BD20" s="34"/>
      <c r="BE20" s="14"/>
      <c r="BF20" s="37">
        <v>6.1600000000000002E-2</v>
      </c>
      <c r="BG20" s="37">
        <v>0</v>
      </c>
      <c r="BH20" s="8">
        <f t="shared" si="9"/>
        <v>-100</v>
      </c>
      <c r="BJ20" s="50"/>
      <c r="BK20" s="53">
        <v>4.9130000000000003</v>
      </c>
      <c r="BL20" s="53">
        <v>4.84</v>
      </c>
      <c r="BM20" s="53">
        <v>7.3000000000000398E-2</v>
      </c>
      <c r="BN20" s="54">
        <v>6</v>
      </c>
      <c r="BO20" s="54">
        <v>6</v>
      </c>
      <c r="CB20" s="59" t="s">
        <v>245</v>
      </c>
      <c r="CC20" s="63">
        <v>0</v>
      </c>
      <c r="CD20" s="63">
        <v>0</v>
      </c>
      <c r="CE20" s="60">
        <v>0</v>
      </c>
      <c r="CF20" s="47"/>
      <c r="CG20" s="47"/>
      <c r="CJ20" s="13"/>
      <c r="CK20" s="2"/>
      <c r="CL20" s="32"/>
      <c r="CM20" s="7"/>
      <c r="CN20" s="14"/>
      <c r="CO20" s="33"/>
      <c r="CP20" s="8"/>
      <c r="CQ20" s="14"/>
      <c r="CR20" s="14"/>
      <c r="CS20" s="8"/>
    </row>
    <row r="21" spans="1:97" x14ac:dyDescent="0.25">
      <c r="A21" s="13" t="s">
        <v>150</v>
      </c>
      <c r="B21" s="14">
        <v>0.112</v>
      </c>
      <c r="C21" s="14">
        <v>0.73</v>
      </c>
      <c r="D21" s="8">
        <f t="shared" ref="D21:D49" si="10">IFERROR((100*(C21-B21)/B21), "")</f>
        <v>551.78571428571422</v>
      </c>
      <c r="G21" s="50"/>
      <c r="H21" s="53">
        <v>1.91</v>
      </c>
      <c r="I21" s="53">
        <v>1.73</v>
      </c>
      <c r="J21" s="53">
        <v>0.17999999999999994</v>
      </c>
      <c r="K21" s="54">
        <v>12</v>
      </c>
      <c r="L21" s="54">
        <v>12</v>
      </c>
      <c r="Z21" s="58" t="s">
        <v>244</v>
      </c>
      <c r="AA21" s="53">
        <v>2.5</v>
      </c>
      <c r="AB21" s="53">
        <v>5</v>
      </c>
      <c r="AC21" s="62">
        <v>2</v>
      </c>
      <c r="AD21" s="47"/>
      <c r="AE21" s="47"/>
      <c r="AR21" s="58" t="s">
        <v>240</v>
      </c>
      <c r="AS21" s="53">
        <v>56.267000000000003</v>
      </c>
      <c r="AT21" s="53">
        <v>55.166699999999999</v>
      </c>
      <c r="AU21" s="53"/>
      <c r="AV21" s="54"/>
      <c r="AW21" s="54"/>
      <c r="AY21" s="13" t="s">
        <v>192</v>
      </c>
      <c r="AZ21" s="2" t="s">
        <v>193</v>
      </c>
      <c r="BA21" s="32" t="s">
        <v>149</v>
      </c>
      <c r="BB21" s="7">
        <v>9</v>
      </c>
      <c r="BC21" s="14" t="s">
        <v>159</v>
      </c>
      <c r="BD21" s="34"/>
      <c r="BE21" s="14"/>
      <c r="BF21" s="14">
        <v>4.6289999999999996</v>
      </c>
      <c r="BG21" s="14">
        <v>4.742</v>
      </c>
      <c r="BH21" s="8">
        <f t="shared" si="9"/>
        <v>2.4411319939511871</v>
      </c>
      <c r="BJ21" s="50"/>
      <c r="BK21" s="53">
        <v>44.699999999999996</v>
      </c>
      <c r="BL21" s="53">
        <v>0</v>
      </c>
      <c r="BM21" s="53">
        <v>44.699999999999996</v>
      </c>
      <c r="BN21" s="54">
        <v>27</v>
      </c>
      <c r="BO21" s="54">
        <v>27</v>
      </c>
      <c r="CB21" s="47"/>
      <c r="CC21" s="47"/>
      <c r="CD21" s="47"/>
      <c r="CE21" s="47"/>
      <c r="CF21" s="47"/>
      <c r="CG21" s="47"/>
      <c r="CJ21" s="13"/>
      <c r="CK21" s="2"/>
      <c r="CL21" s="32"/>
      <c r="CM21" s="7"/>
      <c r="CN21" s="14"/>
      <c r="CO21" s="34"/>
      <c r="CP21" s="8"/>
      <c r="CQ21" s="14"/>
      <c r="CR21" s="14"/>
      <c r="CS21" s="8"/>
    </row>
    <row r="22" spans="1:97" ht="15.75" thickBot="1" x14ac:dyDescent="0.3">
      <c r="A22" s="35" t="s">
        <v>154</v>
      </c>
      <c r="B22" s="14">
        <v>1.35</v>
      </c>
      <c r="C22" s="14">
        <v>0.88</v>
      </c>
      <c r="D22" s="8">
        <f t="shared" si="10"/>
        <v>-34.814814814814817</v>
      </c>
      <c r="G22" s="50"/>
      <c r="H22" s="53">
        <v>6.69</v>
      </c>
      <c r="I22" s="53">
        <v>5.82</v>
      </c>
      <c r="J22" s="53">
        <v>0.87000000000000011</v>
      </c>
      <c r="K22" s="54">
        <v>28</v>
      </c>
      <c r="L22" s="54">
        <v>28</v>
      </c>
      <c r="Z22" s="59" t="s">
        <v>245</v>
      </c>
      <c r="AA22" s="63">
        <v>0</v>
      </c>
      <c r="AB22" s="63">
        <v>0</v>
      </c>
      <c r="AC22" s="60">
        <v>0</v>
      </c>
      <c r="AD22" s="47"/>
      <c r="AE22" s="47"/>
      <c r="AR22" s="59" t="s">
        <v>241</v>
      </c>
      <c r="AS22" s="60">
        <v>12</v>
      </c>
      <c r="AT22" s="60">
        <v>12</v>
      </c>
      <c r="AU22" s="60"/>
      <c r="AV22" s="60"/>
      <c r="AW22" s="60"/>
      <c r="AY22" s="13" t="s">
        <v>194</v>
      </c>
      <c r="AZ22" s="2" t="s">
        <v>195</v>
      </c>
      <c r="BA22" s="32" t="s">
        <v>149</v>
      </c>
      <c r="BB22" s="7">
        <v>9</v>
      </c>
      <c r="BC22" s="14" t="s">
        <v>108</v>
      </c>
      <c r="BD22" s="33"/>
      <c r="BE22" s="14"/>
      <c r="BF22" s="14">
        <v>0</v>
      </c>
      <c r="BG22" s="14">
        <v>1.03</v>
      </c>
      <c r="BH22" s="8">
        <v>100</v>
      </c>
      <c r="BJ22" s="50"/>
      <c r="BK22" s="53">
        <v>1.7</v>
      </c>
      <c r="BL22" s="53">
        <v>0</v>
      </c>
      <c r="BM22" s="53">
        <v>1.7</v>
      </c>
      <c r="BN22" s="54">
        <v>19</v>
      </c>
      <c r="BO22" s="54">
        <v>19</v>
      </c>
      <c r="CB22" s="48" t="s">
        <v>269</v>
      </c>
      <c r="CC22" s="47"/>
      <c r="CD22" s="47"/>
      <c r="CE22" s="47"/>
      <c r="CF22" s="47"/>
      <c r="CG22" s="47"/>
      <c r="CJ22" s="35"/>
      <c r="CK22" s="2"/>
      <c r="CL22" s="32"/>
      <c r="CM22" s="14"/>
      <c r="CN22" s="14"/>
      <c r="CO22" s="36"/>
      <c r="CP22" s="14"/>
      <c r="CQ22" s="14"/>
      <c r="CR22" s="14"/>
      <c r="CS22" s="8"/>
    </row>
    <row r="23" spans="1:97" x14ac:dyDescent="0.25">
      <c r="A23" s="13" t="s">
        <v>156</v>
      </c>
      <c r="B23" s="14">
        <v>47.9</v>
      </c>
      <c r="C23" s="14">
        <v>15</v>
      </c>
      <c r="D23" s="8">
        <f t="shared" si="10"/>
        <v>-68.684759916492695</v>
      </c>
      <c r="G23" s="50"/>
      <c r="H23" s="53">
        <v>9.06</v>
      </c>
      <c r="I23" s="53">
        <v>8.33</v>
      </c>
      <c r="J23" s="53">
        <v>0.73000000000000043</v>
      </c>
      <c r="K23" s="54">
        <v>26</v>
      </c>
      <c r="L23" s="54">
        <v>26</v>
      </c>
      <c r="Z23" s="47"/>
      <c r="AA23" s="47"/>
      <c r="AB23" s="47"/>
      <c r="AC23" s="47"/>
      <c r="AD23" s="47"/>
      <c r="AE23" s="47"/>
      <c r="AR23" s="47"/>
      <c r="AS23" s="47"/>
      <c r="AT23" s="47"/>
      <c r="AU23" s="47"/>
      <c r="AV23" s="47"/>
      <c r="AW23" s="47"/>
      <c r="AY23" s="13" t="s">
        <v>196</v>
      </c>
      <c r="AZ23" s="2" t="s">
        <v>197</v>
      </c>
      <c r="BA23" s="32" t="s">
        <v>149</v>
      </c>
      <c r="BB23" s="7">
        <v>9</v>
      </c>
      <c r="BC23" s="14" t="s">
        <v>159</v>
      </c>
      <c r="BD23" s="34"/>
      <c r="BE23" s="14"/>
      <c r="BF23" s="14">
        <v>1.8580000000000001</v>
      </c>
      <c r="BG23" s="14">
        <v>1.704</v>
      </c>
      <c r="BH23" s="8">
        <f t="shared" ref="BH23:BH31" si="11">IFERROR((100*(BG23-BF23)/BF23), "")</f>
        <v>-8.2884822389666368</v>
      </c>
      <c r="BJ23" s="50"/>
      <c r="BK23" s="53">
        <v>0.745</v>
      </c>
      <c r="BL23" s="53">
        <v>0.76100000000000001</v>
      </c>
      <c r="BM23" s="53">
        <v>-1.6000000000000014E-2</v>
      </c>
      <c r="BN23" s="54">
        <v>1</v>
      </c>
      <c r="BO23" s="54">
        <v>-1</v>
      </c>
      <c r="CB23" s="49" t="s">
        <v>254</v>
      </c>
      <c r="CC23" s="49" t="s">
        <v>241</v>
      </c>
      <c r="CD23" s="49" t="s">
        <v>248</v>
      </c>
      <c r="CE23" s="47"/>
      <c r="CF23" s="47"/>
      <c r="CG23" s="47"/>
      <c r="CJ23" s="13"/>
      <c r="CK23" s="2"/>
      <c r="CL23" s="32"/>
      <c r="CM23" s="7"/>
      <c r="CN23" s="14"/>
      <c r="CO23" s="33"/>
      <c r="CP23" s="14"/>
      <c r="CQ23" s="14"/>
      <c r="CR23" s="14"/>
      <c r="CS23" s="8"/>
    </row>
    <row r="24" spans="1:97" ht="15.75" thickBot="1" x14ac:dyDescent="0.3">
      <c r="A24" s="13" t="s">
        <v>160</v>
      </c>
      <c r="B24" s="14">
        <v>0.16550000000000001</v>
      </c>
      <c r="C24" s="14">
        <v>0.14360000000000001</v>
      </c>
      <c r="D24" s="8">
        <f t="shared" si="10"/>
        <v>-13.232628398791542</v>
      </c>
      <c r="G24" s="50"/>
      <c r="H24" s="53">
        <v>7.52</v>
      </c>
      <c r="I24" s="53">
        <v>7.81</v>
      </c>
      <c r="J24" s="53">
        <v>-0.29000000000000004</v>
      </c>
      <c r="K24" s="54">
        <v>19</v>
      </c>
      <c r="L24" s="54">
        <v>-19</v>
      </c>
      <c r="Z24" s="48" t="s">
        <v>253</v>
      </c>
      <c r="AA24" s="47"/>
      <c r="AB24" s="47"/>
      <c r="AC24" s="47"/>
      <c r="AD24" s="47"/>
      <c r="AE24" s="47"/>
      <c r="AR24" s="48" t="s">
        <v>242</v>
      </c>
      <c r="AS24" s="47"/>
      <c r="AT24" s="47"/>
      <c r="AU24" s="47"/>
      <c r="AV24" s="47"/>
      <c r="AW24" s="47"/>
      <c r="AY24" s="13" t="s">
        <v>198</v>
      </c>
      <c r="AZ24" s="2" t="s">
        <v>199</v>
      </c>
      <c r="BA24" s="32" t="s">
        <v>149</v>
      </c>
      <c r="BB24" s="7">
        <v>9</v>
      </c>
      <c r="BC24" s="14" t="s">
        <v>159</v>
      </c>
      <c r="BD24" s="34"/>
      <c r="BE24" s="14"/>
      <c r="BF24" s="14">
        <v>25.42</v>
      </c>
      <c r="BG24" s="14">
        <v>25.91</v>
      </c>
      <c r="BH24" s="8">
        <f t="shared" si="11"/>
        <v>1.9276160503540456</v>
      </c>
      <c r="BJ24" s="50"/>
      <c r="BK24" s="53">
        <v>1.7000000000000001E-2</v>
      </c>
      <c r="BL24" s="53">
        <v>0</v>
      </c>
      <c r="BM24" s="53">
        <v>1.7000000000000001E-2</v>
      </c>
      <c r="BN24" s="54">
        <v>2</v>
      </c>
      <c r="BO24" s="54">
        <v>2</v>
      </c>
      <c r="CB24" s="64">
        <v>2</v>
      </c>
      <c r="CC24" s="65">
        <v>4</v>
      </c>
      <c r="CD24" s="64">
        <v>0.1875</v>
      </c>
      <c r="CE24" s="47"/>
      <c r="CF24" s="47"/>
      <c r="CG24" s="47"/>
      <c r="CJ24" s="13"/>
      <c r="CK24" s="2"/>
      <c r="CL24" s="32"/>
      <c r="CM24" s="7"/>
      <c r="CN24" s="14"/>
      <c r="CO24" s="34"/>
      <c r="CP24" s="14"/>
      <c r="CQ24" s="14"/>
      <c r="CR24" s="14"/>
      <c r="CS24" s="8"/>
    </row>
    <row r="25" spans="1:97" x14ac:dyDescent="0.25">
      <c r="A25" s="13" t="s">
        <v>162</v>
      </c>
      <c r="B25" s="14">
        <v>43</v>
      </c>
      <c r="C25" s="14">
        <v>28.23</v>
      </c>
      <c r="D25" s="8">
        <f t="shared" si="10"/>
        <v>-34.348837209302324</v>
      </c>
      <c r="G25" s="50"/>
      <c r="H25" s="53">
        <v>0.15</v>
      </c>
      <c r="I25" s="53">
        <v>0.105</v>
      </c>
      <c r="J25" s="53">
        <v>4.4999999999999998E-2</v>
      </c>
      <c r="K25" s="54">
        <v>5</v>
      </c>
      <c r="L25" s="54">
        <v>5</v>
      </c>
      <c r="Z25" s="49" t="s">
        <v>254</v>
      </c>
      <c r="AA25" s="49" t="s">
        <v>241</v>
      </c>
      <c r="AB25" s="49" t="s">
        <v>248</v>
      </c>
      <c r="AC25" s="47"/>
      <c r="AD25" s="47"/>
      <c r="AE25" s="47"/>
      <c r="AR25" s="49"/>
      <c r="AS25" s="49" t="s">
        <v>239</v>
      </c>
      <c r="AT25" s="49" t="s">
        <v>240</v>
      </c>
      <c r="AU25" s="49" t="s">
        <v>241</v>
      </c>
      <c r="AV25" s="47"/>
      <c r="AW25" s="47"/>
      <c r="AY25" s="13" t="s">
        <v>200</v>
      </c>
      <c r="AZ25" s="2" t="s">
        <v>201</v>
      </c>
      <c r="BA25" s="32" t="s">
        <v>149</v>
      </c>
      <c r="BB25" s="7">
        <v>9</v>
      </c>
      <c r="BC25" s="14" t="s">
        <v>108</v>
      </c>
      <c r="BD25" s="33"/>
      <c r="BE25" s="14"/>
      <c r="BF25" s="14">
        <v>340.7</v>
      </c>
      <c r="BG25" s="14">
        <v>223.89999999999998</v>
      </c>
      <c r="BH25" s="8">
        <f t="shared" si="11"/>
        <v>-34.282359847373058</v>
      </c>
      <c r="BJ25" s="50"/>
      <c r="BK25" s="53">
        <v>0.14099999999999999</v>
      </c>
      <c r="BL25" s="53">
        <v>0.03</v>
      </c>
      <c r="BM25" s="53">
        <v>0.11099999999999999</v>
      </c>
      <c r="BN25" s="54">
        <v>7</v>
      </c>
      <c r="BO25" s="54">
        <v>7</v>
      </c>
      <c r="CB25" s="47"/>
      <c r="CC25" s="47"/>
      <c r="CD25" s="47"/>
      <c r="CE25" s="47"/>
      <c r="CF25" s="47"/>
      <c r="CG25" s="47"/>
      <c r="CJ25" s="13"/>
      <c r="CK25" s="2"/>
      <c r="CL25" s="32"/>
      <c r="CM25" s="7"/>
      <c r="CN25" s="14"/>
      <c r="CO25" s="34"/>
      <c r="CP25" s="14"/>
      <c r="CQ25" s="14"/>
      <c r="CR25" s="14"/>
      <c r="CS25" s="8"/>
    </row>
    <row r="26" spans="1:97" ht="15.75" thickBot="1" x14ac:dyDescent="0.3">
      <c r="A26" s="13" t="s">
        <v>165</v>
      </c>
      <c r="B26" s="14">
        <v>28.211400000000001</v>
      </c>
      <c r="C26" s="14">
        <v>31.281600000000001</v>
      </c>
      <c r="D26" s="8">
        <f t="shared" si="10"/>
        <v>10.882834598779215</v>
      </c>
      <c r="G26" s="50"/>
      <c r="H26" s="53">
        <v>76.7</v>
      </c>
      <c r="I26" s="53">
        <v>51.5</v>
      </c>
      <c r="J26" s="53">
        <v>25.200000000000003</v>
      </c>
      <c r="K26" s="54">
        <v>42</v>
      </c>
      <c r="L26" s="54">
        <v>42</v>
      </c>
      <c r="Z26" s="64">
        <v>5</v>
      </c>
      <c r="AA26" s="65">
        <v>6</v>
      </c>
      <c r="AB26" s="64">
        <v>0.15625</v>
      </c>
      <c r="AC26" s="47"/>
      <c r="AD26" s="47"/>
      <c r="AE26" s="47"/>
      <c r="AR26" s="58" t="s">
        <v>243</v>
      </c>
      <c r="AS26" s="51">
        <v>5.25</v>
      </c>
      <c r="AT26" s="51">
        <v>46.5</v>
      </c>
      <c r="AU26" s="61">
        <v>8</v>
      </c>
      <c r="AV26" s="47"/>
      <c r="AW26" s="47"/>
      <c r="AY26" s="13" t="s">
        <v>202</v>
      </c>
      <c r="AZ26" s="2" t="s">
        <v>203</v>
      </c>
      <c r="BA26" s="32" t="s">
        <v>149</v>
      </c>
      <c r="BB26" s="7">
        <v>9</v>
      </c>
      <c r="BC26" s="14" t="s">
        <v>159</v>
      </c>
      <c r="BD26" s="33"/>
      <c r="BE26" s="14"/>
      <c r="BF26" s="14">
        <v>54.835000000000001</v>
      </c>
      <c r="BG26" s="14">
        <v>62.242699999999999</v>
      </c>
      <c r="BH26" s="8">
        <f t="shared" si="11"/>
        <v>13.509072672563141</v>
      </c>
      <c r="BJ26" s="50"/>
      <c r="BK26" s="53">
        <v>6.1600000000000002E-2</v>
      </c>
      <c r="BL26" s="53">
        <v>0</v>
      </c>
      <c r="BM26" s="53">
        <v>6.1600000000000002E-2</v>
      </c>
      <c r="BN26" s="54">
        <v>5</v>
      </c>
      <c r="BO26" s="54">
        <v>5</v>
      </c>
      <c r="CB26" s="46"/>
      <c r="CC26" s="46"/>
      <c r="CD26" s="46"/>
      <c r="CE26" s="46"/>
      <c r="CF26" s="46"/>
      <c r="CG26" s="46"/>
      <c r="CJ26" s="13"/>
      <c r="CK26" s="2"/>
      <c r="CL26" s="32"/>
      <c r="CM26" s="7"/>
      <c r="CN26" s="14"/>
      <c r="CO26" s="34"/>
      <c r="CP26" s="14"/>
      <c r="CQ26" s="14"/>
      <c r="CR26" s="14"/>
      <c r="CS26" s="8"/>
    </row>
    <row r="27" spans="1:97" x14ac:dyDescent="0.25">
      <c r="A27" s="13" t="s">
        <v>168</v>
      </c>
      <c r="B27" s="14">
        <v>0</v>
      </c>
      <c r="C27" s="14">
        <v>1</v>
      </c>
      <c r="D27" s="8">
        <v>100</v>
      </c>
      <c r="G27" s="50"/>
      <c r="H27" s="53">
        <v>0.112</v>
      </c>
      <c r="I27" s="53">
        <v>0.73</v>
      </c>
      <c r="J27" s="53">
        <v>-0.61799999999999999</v>
      </c>
      <c r="K27" s="54">
        <v>25</v>
      </c>
      <c r="L27" s="54">
        <v>-25</v>
      </c>
      <c r="Z27" s="47"/>
      <c r="AA27" s="47"/>
      <c r="AB27" s="47"/>
      <c r="AC27" s="47"/>
      <c r="AD27" s="47"/>
      <c r="AE27" s="47"/>
      <c r="AR27" s="58" t="s">
        <v>244</v>
      </c>
      <c r="AS27" s="53">
        <v>8</v>
      </c>
      <c r="AT27" s="53">
        <v>31.5</v>
      </c>
      <c r="AU27" s="62">
        <v>4</v>
      </c>
      <c r="AV27" s="47"/>
      <c r="AW27" s="47"/>
      <c r="AY27" s="13" t="s">
        <v>204</v>
      </c>
      <c r="AZ27" s="2" t="s">
        <v>205</v>
      </c>
      <c r="BA27" s="32" t="s">
        <v>149</v>
      </c>
      <c r="BB27" s="7">
        <v>9</v>
      </c>
      <c r="BC27" s="14" t="s">
        <v>159</v>
      </c>
      <c r="BD27" s="34"/>
      <c r="BE27" s="14"/>
      <c r="BF27" s="14">
        <v>18.309999999999999</v>
      </c>
      <c r="BG27" s="14">
        <v>23.07</v>
      </c>
      <c r="BH27" s="8">
        <f t="shared" si="11"/>
        <v>25.996723102129994</v>
      </c>
      <c r="BJ27" s="50"/>
      <c r="BK27" s="53">
        <v>4.6289999999999996</v>
      </c>
      <c r="BL27" s="53">
        <v>4.742</v>
      </c>
      <c r="BM27" s="53">
        <v>-0.11300000000000043</v>
      </c>
      <c r="BN27" s="54">
        <v>8</v>
      </c>
      <c r="BO27" s="54">
        <v>-8</v>
      </c>
      <c r="CJ27" s="13"/>
      <c r="CK27" s="2"/>
      <c r="CL27" s="32"/>
      <c r="CM27" s="7"/>
      <c r="CN27" s="14"/>
      <c r="CO27" s="33"/>
      <c r="CP27" s="14"/>
      <c r="CQ27" s="14"/>
      <c r="CR27" s="14"/>
      <c r="CS27" s="8"/>
    </row>
    <row r="28" spans="1:97" ht="15.75" thickBot="1" x14ac:dyDescent="0.3">
      <c r="A28" s="13" t="s">
        <v>170</v>
      </c>
      <c r="B28" s="14">
        <v>53.400000000000006</v>
      </c>
      <c r="C28" s="14">
        <v>0</v>
      </c>
      <c r="D28" s="8">
        <f t="shared" si="10"/>
        <v>-100</v>
      </c>
      <c r="G28" s="50"/>
      <c r="H28" s="53">
        <v>1.35</v>
      </c>
      <c r="I28" s="53">
        <v>0.88</v>
      </c>
      <c r="J28" s="53">
        <v>0.47000000000000008</v>
      </c>
      <c r="K28" s="54">
        <v>21</v>
      </c>
      <c r="L28" s="54">
        <v>21</v>
      </c>
      <c r="Z28" s="46"/>
      <c r="AA28" s="46"/>
      <c r="AB28" s="46"/>
      <c r="AC28" s="46"/>
      <c r="AD28" s="46"/>
      <c r="AE28" s="46"/>
      <c r="AR28" s="59" t="s">
        <v>245</v>
      </c>
      <c r="AS28" s="63">
        <v>0</v>
      </c>
      <c r="AT28" s="63">
        <v>0</v>
      </c>
      <c r="AU28" s="60">
        <v>0</v>
      </c>
      <c r="AV28" s="47"/>
      <c r="AW28" s="47"/>
      <c r="AY28" s="13" t="s">
        <v>207</v>
      </c>
      <c r="AZ28" s="2"/>
      <c r="BA28" s="32" t="s">
        <v>149</v>
      </c>
      <c r="BB28" s="7">
        <v>9</v>
      </c>
      <c r="BC28" s="14" t="s">
        <v>152</v>
      </c>
      <c r="BD28" s="33"/>
      <c r="BE28" s="14"/>
      <c r="BF28" s="14">
        <v>1.03</v>
      </c>
      <c r="BG28" s="14">
        <v>1.58</v>
      </c>
      <c r="BH28" s="8">
        <f t="shared" si="11"/>
        <v>53.398058252427191</v>
      </c>
      <c r="BJ28" s="50"/>
      <c r="BK28" s="53">
        <v>0</v>
      </c>
      <c r="BL28" s="53">
        <v>1.03</v>
      </c>
      <c r="BM28" s="53">
        <v>-1.03</v>
      </c>
      <c r="BN28" s="54">
        <v>17</v>
      </c>
      <c r="BO28" s="54">
        <v>-17</v>
      </c>
      <c r="CJ28" s="13"/>
      <c r="CK28" s="2"/>
      <c r="CL28" s="32"/>
      <c r="CM28" s="7"/>
      <c r="CN28" s="14"/>
      <c r="CO28" s="33"/>
      <c r="CP28" s="14"/>
      <c r="CQ28" s="14"/>
      <c r="CR28" s="14"/>
      <c r="CS28" s="8"/>
    </row>
    <row r="29" spans="1:97" x14ac:dyDescent="0.25">
      <c r="A29" s="13" t="s">
        <v>172</v>
      </c>
      <c r="B29" s="14">
        <v>0.31890000000000002</v>
      </c>
      <c r="C29" s="14">
        <v>0.90459999999999996</v>
      </c>
      <c r="D29" s="8">
        <f t="shared" si="10"/>
        <v>183.66259015365313</v>
      </c>
      <c r="G29" s="50"/>
      <c r="H29" s="53">
        <v>47.9</v>
      </c>
      <c r="I29" s="53">
        <v>15</v>
      </c>
      <c r="J29" s="53">
        <v>32.9</v>
      </c>
      <c r="K29" s="54">
        <v>44</v>
      </c>
      <c r="L29" s="54">
        <v>44</v>
      </c>
      <c r="AR29" s="47"/>
      <c r="AS29" s="47"/>
      <c r="AT29" s="47"/>
      <c r="AU29" s="47"/>
      <c r="AV29" s="47"/>
      <c r="AW29" s="47"/>
      <c r="AY29" s="13" t="s">
        <v>208</v>
      </c>
      <c r="AZ29" s="2" t="s">
        <v>209</v>
      </c>
      <c r="BA29" s="32" t="s">
        <v>149</v>
      </c>
      <c r="BB29" s="7">
        <v>9</v>
      </c>
      <c r="BC29" s="14" t="s">
        <v>108</v>
      </c>
      <c r="BD29" s="33"/>
      <c r="BE29" s="14"/>
      <c r="BF29" s="14">
        <v>0.83</v>
      </c>
      <c r="BG29" s="14">
        <v>0.8</v>
      </c>
      <c r="BH29" s="8">
        <f t="shared" si="11"/>
        <v>-3.6144578313252911</v>
      </c>
      <c r="BJ29" s="50"/>
      <c r="BK29" s="53">
        <v>1.8580000000000001</v>
      </c>
      <c r="BL29" s="53">
        <v>1.704</v>
      </c>
      <c r="BM29" s="53">
        <v>0.15400000000000014</v>
      </c>
      <c r="BN29" s="54">
        <v>9</v>
      </c>
      <c r="BO29" s="54">
        <v>9</v>
      </c>
      <c r="CJ29" s="13"/>
      <c r="CK29" s="2"/>
      <c r="CL29" s="32"/>
      <c r="CM29" s="7"/>
      <c r="CN29" s="14"/>
      <c r="CO29" s="33"/>
      <c r="CP29" s="14"/>
      <c r="CQ29" s="14"/>
      <c r="CR29" s="14"/>
      <c r="CS29" s="8"/>
    </row>
    <row r="30" spans="1:97" ht="15.75" thickBot="1" x14ac:dyDescent="0.3">
      <c r="A30" s="13" t="s">
        <v>174</v>
      </c>
      <c r="B30" s="14">
        <v>143</v>
      </c>
      <c r="C30" s="14">
        <v>0</v>
      </c>
      <c r="D30" s="8">
        <f t="shared" si="10"/>
        <v>-100</v>
      </c>
      <c r="G30" s="50"/>
      <c r="H30" s="53">
        <v>0.16550000000000001</v>
      </c>
      <c r="I30" s="53">
        <v>0.14360000000000001</v>
      </c>
      <c r="J30" s="53">
        <v>2.1900000000000003E-2</v>
      </c>
      <c r="K30" s="54">
        <v>3</v>
      </c>
      <c r="L30" s="54">
        <v>3</v>
      </c>
      <c r="AR30" s="48" t="s">
        <v>259</v>
      </c>
      <c r="AS30" s="47"/>
      <c r="AT30" s="47"/>
      <c r="AU30" s="47"/>
      <c r="AV30" s="47"/>
      <c r="AW30" s="47"/>
      <c r="AY30" s="13" t="s">
        <v>210</v>
      </c>
      <c r="AZ30" s="2" t="s">
        <v>211</v>
      </c>
      <c r="BA30" s="32" t="s">
        <v>149</v>
      </c>
      <c r="BB30" s="7">
        <v>9</v>
      </c>
      <c r="BC30" s="14" t="s">
        <v>108</v>
      </c>
      <c r="BD30" s="33"/>
      <c r="BE30" s="14"/>
      <c r="BF30" s="14">
        <v>1.1000000000000001</v>
      </c>
      <c r="BG30" s="14">
        <v>0</v>
      </c>
      <c r="BH30" s="8">
        <f t="shared" si="11"/>
        <v>-100</v>
      </c>
      <c r="BJ30" s="50"/>
      <c r="BK30" s="53">
        <v>25.42</v>
      </c>
      <c r="BL30" s="53">
        <v>25.91</v>
      </c>
      <c r="BM30" s="53">
        <v>-0.48999999999999844</v>
      </c>
      <c r="BN30" s="54">
        <v>12</v>
      </c>
      <c r="BO30" s="54">
        <v>-12</v>
      </c>
      <c r="CJ30" s="13"/>
      <c r="CK30" s="2"/>
      <c r="CL30" s="32"/>
      <c r="CM30" s="7"/>
      <c r="CN30" s="14"/>
      <c r="CO30" s="33"/>
      <c r="CP30" s="14"/>
      <c r="CQ30" s="14"/>
      <c r="CR30" s="14"/>
      <c r="CS30" s="8"/>
    </row>
    <row r="31" spans="1:97" x14ac:dyDescent="0.25">
      <c r="A31" s="13" t="s">
        <v>176</v>
      </c>
      <c r="B31" s="14">
        <v>0.38</v>
      </c>
      <c r="C31" s="14">
        <v>0</v>
      </c>
      <c r="D31" s="8">
        <f t="shared" si="10"/>
        <v>-100</v>
      </c>
      <c r="G31" s="50"/>
      <c r="H31" s="53">
        <v>43</v>
      </c>
      <c r="I31" s="53">
        <v>28.23</v>
      </c>
      <c r="J31" s="53">
        <v>14.77</v>
      </c>
      <c r="K31" s="54">
        <v>41</v>
      </c>
      <c r="L31" s="54">
        <v>41</v>
      </c>
      <c r="AR31" s="49" t="s">
        <v>254</v>
      </c>
      <c r="AS31" s="49" t="s">
        <v>241</v>
      </c>
      <c r="AT31" s="49" t="s">
        <v>248</v>
      </c>
      <c r="AU31" s="47"/>
      <c r="AV31" s="47"/>
      <c r="AW31" s="47"/>
      <c r="AY31" s="13" t="s">
        <v>212</v>
      </c>
      <c r="AZ31" s="2" t="s">
        <v>213</v>
      </c>
      <c r="BA31" s="32" t="s">
        <v>149</v>
      </c>
      <c r="BB31" s="7">
        <v>9</v>
      </c>
      <c r="BC31" s="14" t="s">
        <v>108</v>
      </c>
      <c r="BD31" s="33"/>
      <c r="BE31" s="14"/>
      <c r="BF31" s="14">
        <v>2.1</v>
      </c>
      <c r="BG31" s="14">
        <v>0</v>
      </c>
      <c r="BH31" s="8">
        <f t="shared" si="11"/>
        <v>-100</v>
      </c>
      <c r="BJ31" s="50"/>
      <c r="BK31" s="53">
        <v>340.7</v>
      </c>
      <c r="BL31" s="53">
        <v>223.89999999999998</v>
      </c>
      <c r="BM31" s="53">
        <v>116.80000000000001</v>
      </c>
      <c r="BN31" s="54">
        <v>29</v>
      </c>
      <c r="BO31" s="54">
        <v>29</v>
      </c>
      <c r="CJ31" s="13"/>
      <c r="CK31" s="2"/>
      <c r="CL31" s="32"/>
      <c r="CM31" s="7"/>
      <c r="CN31" s="14"/>
      <c r="CO31" s="33"/>
      <c r="CP31" s="14"/>
      <c r="CQ31" s="14"/>
      <c r="CR31" s="14"/>
      <c r="CS31" s="8"/>
    </row>
    <row r="32" spans="1:97" ht="15.75" thickBot="1" x14ac:dyDescent="0.3">
      <c r="A32" s="13" t="s">
        <v>178</v>
      </c>
      <c r="B32" s="14">
        <v>4.9130000000000003</v>
      </c>
      <c r="C32" s="14">
        <v>4.84</v>
      </c>
      <c r="D32" s="8">
        <f t="shared" si="10"/>
        <v>-1.4858538571137878</v>
      </c>
      <c r="G32" s="50"/>
      <c r="H32" s="53">
        <v>28.211400000000001</v>
      </c>
      <c r="I32" s="53">
        <v>31.281600000000001</v>
      </c>
      <c r="J32" s="53">
        <v>-3.0701999999999998</v>
      </c>
      <c r="K32" s="54">
        <v>35</v>
      </c>
      <c r="L32" s="54">
        <v>-35</v>
      </c>
      <c r="AR32" s="64">
        <v>31.5</v>
      </c>
      <c r="AS32" s="65">
        <v>12</v>
      </c>
      <c r="AT32" s="64">
        <v>0.291259765625</v>
      </c>
      <c r="AU32" s="47"/>
      <c r="AV32" s="47"/>
      <c r="AW32" s="47"/>
      <c r="BJ32" s="50"/>
      <c r="BK32" s="53">
        <v>54.835000000000001</v>
      </c>
      <c r="BL32" s="53">
        <v>62.242699999999999</v>
      </c>
      <c r="BM32" s="53">
        <v>-7.4076999999999984</v>
      </c>
      <c r="BN32" s="54">
        <v>23</v>
      </c>
      <c r="BO32" s="54">
        <v>-23</v>
      </c>
      <c r="CJ32" s="13"/>
      <c r="CK32" s="2"/>
      <c r="CL32" s="32"/>
      <c r="CM32" s="7"/>
      <c r="CN32" s="14"/>
      <c r="CO32" s="34"/>
      <c r="CP32" s="14"/>
      <c r="CQ32" s="14"/>
      <c r="CR32" s="14"/>
      <c r="CS32" s="8"/>
    </row>
    <row r="33" spans="1:97" x14ac:dyDescent="0.25">
      <c r="A33" s="13" t="s">
        <v>180</v>
      </c>
      <c r="B33" s="14">
        <v>44.699999999999996</v>
      </c>
      <c r="C33" s="14">
        <v>0</v>
      </c>
      <c r="D33" s="8">
        <f t="shared" si="10"/>
        <v>-100.00000000000001</v>
      </c>
      <c r="G33" s="50"/>
      <c r="H33" s="53">
        <v>0</v>
      </c>
      <c r="I33" s="53">
        <v>1</v>
      </c>
      <c r="J33" s="53">
        <v>-1</v>
      </c>
      <c r="K33" s="54">
        <v>29</v>
      </c>
      <c r="L33" s="54">
        <v>-29</v>
      </c>
      <c r="AR33" s="47"/>
      <c r="AS33" s="47"/>
      <c r="AT33" s="47"/>
      <c r="AU33" s="47"/>
      <c r="AV33" s="47"/>
      <c r="AW33" s="47"/>
      <c r="BH33" s="8">
        <f>COUNT(BH2:BH31)</f>
        <v>30</v>
      </c>
      <c r="BJ33" s="50"/>
      <c r="BK33" s="53">
        <v>18.309999999999999</v>
      </c>
      <c r="BL33" s="53">
        <v>23.07</v>
      </c>
      <c r="BM33" s="53">
        <v>-4.7600000000000016</v>
      </c>
      <c r="BN33" s="54">
        <v>22</v>
      </c>
      <c r="BO33" s="54">
        <v>-22</v>
      </c>
      <c r="CJ33" s="13"/>
      <c r="CK33" s="2"/>
      <c r="CL33" s="32"/>
      <c r="CM33" s="7"/>
      <c r="CN33" s="14"/>
      <c r="CO33" s="33"/>
      <c r="CP33" s="14"/>
      <c r="CQ33" s="14"/>
      <c r="CR33" s="14"/>
      <c r="CS33" s="8"/>
    </row>
    <row r="34" spans="1:97" x14ac:dyDescent="0.25">
      <c r="A34" s="13" t="s">
        <v>182</v>
      </c>
      <c r="B34" s="14">
        <v>1.7</v>
      </c>
      <c r="C34" s="14">
        <v>0</v>
      </c>
      <c r="D34" s="8">
        <f t="shared" si="10"/>
        <v>-100</v>
      </c>
      <c r="G34" s="50"/>
      <c r="H34" s="53">
        <v>53.400000000000006</v>
      </c>
      <c r="I34" s="53">
        <v>0</v>
      </c>
      <c r="J34" s="53">
        <v>53.400000000000006</v>
      </c>
      <c r="K34" s="54">
        <v>46</v>
      </c>
      <c r="L34" s="54">
        <v>46</v>
      </c>
      <c r="AR34" s="46"/>
      <c r="AS34" s="46"/>
      <c r="AT34" s="46"/>
      <c r="AU34" s="46"/>
      <c r="AV34" s="46"/>
      <c r="AW34" s="46"/>
      <c r="BH34" s="33">
        <f>MEDIAN(BH2:BH31)</f>
        <v>-23.04395435584949</v>
      </c>
      <c r="BJ34" s="50"/>
      <c r="BK34" s="53">
        <v>1.03</v>
      </c>
      <c r="BL34" s="53">
        <v>1.58</v>
      </c>
      <c r="BM34" s="53">
        <v>-0.55000000000000004</v>
      </c>
      <c r="BN34" s="54">
        <v>13</v>
      </c>
      <c r="BO34" s="54">
        <v>-13</v>
      </c>
      <c r="CJ34" s="13"/>
      <c r="CK34" s="2"/>
      <c r="CL34" s="32"/>
      <c r="CM34" s="7"/>
      <c r="CN34" s="14"/>
      <c r="CO34" s="33"/>
      <c r="CP34" s="14"/>
      <c r="CQ34" s="14"/>
      <c r="CR34" s="14"/>
      <c r="CS34" s="8"/>
    </row>
    <row r="35" spans="1:97" x14ac:dyDescent="0.25">
      <c r="A35" s="13" t="s">
        <v>184</v>
      </c>
      <c r="B35" s="14">
        <v>0.745</v>
      </c>
      <c r="C35" s="14">
        <v>0.76100000000000001</v>
      </c>
      <c r="D35" s="8">
        <f t="shared" si="10"/>
        <v>2.1476510067114112</v>
      </c>
      <c r="G35" s="50"/>
      <c r="H35" s="53">
        <v>0.31890000000000002</v>
      </c>
      <c r="I35" s="53">
        <v>0.90459999999999996</v>
      </c>
      <c r="J35" s="53">
        <v>-0.58569999999999989</v>
      </c>
      <c r="K35" s="54">
        <v>24</v>
      </c>
      <c r="L35" s="54">
        <v>-24</v>
      </c>
      <c r="BJ35" s="50"/>
      <c r="BK35" s="53">
        <v>0.83</v>
      </c>
      <c r="BL35" s="53">
        <v>0.8</v>
      </c>
      <c r="BM35" s="53">
        <v>2.9999999999999916E-2</v>
      </c>
      <c r="BN35" s="54">
        <v>4</v>
      </c>
      <c r="BO35" s="54">
        <v>4</v>
      </c>
      <c r="CJ35" s="13"/>
      <c r="CK35" s="2"/>
      <c r="CL35" s="32"/>
      <c r="CM35" s="7"/>
      <c r="CN35" s="14"/>
      <c r="CO35" s="34"/>
      <c r="CP35" s="14"/>
      <c r="CQ35" s="14"/>
      <c r="CR35" s="14"/>
      <c r="CS35" s="8"/>
    </row>
    <row r="36" spans="1:97" x14ac:dyDescent="0.25">
      <c r="A36" s="13" t="s">
        <v>186</v>
      </c>
      <c r="B36" s="14">
        <v>1.7000000000000001E-2</v>
      </c>
      <c r="C36" s="14">
        <v>0</v>
      </c>
      <c r="D36" s="8">
        <f t="shared" si="10"/>
        <v>-100</v>
      </c>
      <c r="G36" s="50"/>
      <c r="H36" s="53">
        <v>143</v>
      </c>
      <c r="I36" s="53">
        <v>0</v>
      </c>
      <c r="J36" s="53">
        <v>143</v>
      </c>
      <c r="K36" s="54">
        <v>49</v>
      </c>
      <c r="L36" s="54">
        <v>49</v>
      </c>
      <c r="BJ36" s="50"/>
      <c r="BK36" s="53">
        <v>1.1000000000000001</v>
      </c>
      <c r="BL36" s="53">
        <v>0</v>
      </c>
      <c r="BM36" s="53">
        <v>1.1000000000000001</v>
      </c>
      <c r="BN36" s="54">
        <v>18</v>
      </c>
      <c r="BO36" s="54">
        <v>18</v>
      </c>
      <c r="CJ36" s="13"/>
      <c r="CK36" s="2"/>
      <c r="CL36" s="32"/>
      <c r="CM36" s="7"/>
      <c r="CN36" s="14"/>
      <c r="CO36" s="34"/>
      <c r="CP36" s="14"/>
      <c r="CQ36" s="14"/>
      <c r="CR36" s="14"/>
      <c r="CS36" s="8"/>
    </row>
    <row r="37" spans="1:97" x14ac:dyDescent="0.25">
      <c r="A37" s="13" t="s">
        <v>188</v>
      </c>
      <c r="B37" s="14">
        <v>0.14099999999999999</v>
      </c>
      <c r="C37" s="14">
        <v>0.03</v>
      </c>
      <c r="D37" s="8">
        <f t="shared" si="10"/>
        <v>-78.723404255319139</v>
      </c>
      <c r="G37" s="50"/>
      <c r="H37" s="53">
        <v>0.38</v>
      </c>
      <c r="I37" s="53">
        <v>0</v>
      </c>
      <c r="J37" s="53">
        <v>0.38</v>
      </c>
      <c r="K37" s="54">
        <v>20</v>
      </c>
      <c r="L37" s="54">
        <v>20</v>
      </c>
      <c r="BJ37" s="55"/>
      <c r="BK37" s="56">
        <v>2.1</v>
      </c>
      <c r="BL37" s="56">
        <v>0</v>
      </c>
      <c r="BM37" s="56">
        <v>2.1</v>
      </c>
      <c r="BN37" s="57">
        <v>20</v>
      </c>
      <c r="BO37" s="57">
        <v>20</v>
      </c>
      <c r="CJ37" s="13"/>
      <c r="CK37" s="2"/>
      <c r="CL37" s="32"/>
      <c r="CM37" s="7"/>
      <c r="CN37" s="14"/>
      <c r="CO37" s="34"/>
      <c r="CP37" s="14"/>
      <c r="CQ37" s="14"/>
      <c r="CR37" s="14"/>
      <c r="CS37" s="8"/>
    </row>
    <row r="38" spans="1:97" x14ac:dyDescent="0.25">
      <c r="A38" s="13" t="s">
        <v>190</v>
      </c>
      <c r="B38" s="37">
        <v>6.1600000000000002E-2</v>
      </c>
      <c r="C38" s="37">
        <v>0</v>
      </c>
      <c r="D38" s="8">
        <f t="shared" si="10"/>
        <v>-100</v>
      </c>
      <c r="G38" s="50"/>
      <c r="H38" s="53">
        <v>4.9130000000000003</v>
      </c>
      <c r="I38" s="53">
        <v>4.84</v>
      </c>
      <c r="J38" s="53">
        <v>7.3000000000000398E-2</v>
      </c>
      <c r="K38" s="54">
        <v>8</v>
      </c>
      <c r="L38" s="54">
        <v>8</v>
      </c>
      <c r="BJ38" s="58" t="s">
        <v>239</v>
      </c>
      <c r="BK38" s="53">
        <v>1.7789999999999999</v>
      </c>
      <c r="BL38" s="53">
        <v>0.89229999999999998</v>
      </c>
      <c r="BM38" s="53"/>
      <c r="BN38" s="54"/>
      <c r="BO38" s="54"/>
      <c r="CJ38" s="13"/>
      <c r="CK38" s="2"/>
      <c r="CL38" s="32"/>
      <c r="CM38" s="7"/>
      <c r="CN38" s="14"/>
      <c r="CO38" s="34"/>
      <c r="CP38" s="14"/>
      <c r="CQ38" s="37"/>
      <c r="CR38" s="37"/>
      <c r="CS38" s="8"/>
    </row>
    <row r="39" spans="1:97" x14ac:dyDescent="0.25">
      <c r="A39" s="13" t="s">
        <v>192</v>
      </c>
      <c r="B39" s="14">
        <v>4.6289999999999996</v>
      </c>
      <c r="C39" s="14">
        <v>4.742</v>
      </c>
      <c r="D39" s="8">
        <f t="shared" si="10"/>
        <v>2.4411319939511871</v>
      </c>
      <c r="G39" s="50"/>
      <c r="H39" s="53">
        <v>44.699999999999996</v>
      </c>
      <c r="I39" s="53">
        <v>0</v>
      </c>
      <c r="J39" s="53">
        <v>44.699999999999996</v>
      </c>
      <c r="K39" s="54">
        <v>45</v>
      </c>
      <c r="L39" s="54">
        <v>45</v>
      </c>
      <c r="BJ39" s="58" t="s">
        <v>240</v>
      </c>
      <c r="BK39" s="53">
        <v>897.62740000000008</v>
      </c>
      <c r="BL39" s="53">
        <v>480.27949999999998</v>
      </c>
      <c r="BM39" s="53"/>
      <c r="BN39" s="54"/>
      <c r="BO39" s="54"/>
      <c r="CJ39" s="13"/>
      <c r="CK39" s="2"/>
      <c r="CL39" s="32"/>
      <c r="CM39" s="7"/>
      <c r="CN39" s="14"/>
      <c r="CO39" s="34"/>
      <c r="CP39" s="14"/>
      <c r="CQ39" s="14"/>
      <c r="CR39" s="14"/>
      <c r="CS39" s="8"/>
    </row>
    <row r="40" spans="1:97" ht="15.75" thickBot="1" x14ac:dyDescent="0.3">
      <c r="A40" s="13" t="s">
        <v>194</v>
      </c>
      <c r="B40" s="14">
        <v>0</v>
      </c>
      <c r="C40" s="14">
        <v>1.03</v>
      </c>
      <c r="D40" s="8">
        <v>100</v>
      </c>
      <c r="G40" s="50"/>
      <c r="H40" s="53">
        <v>1.7</v>
      </c>
      <c r="I40" s="53">
        <v>0</v>
      </c>
      <c r="J40" s="53">
        <v>1.7</v>
      </c>
      <c r="K40" s="54">
        <v>32</v>
      </c>
      <c r="L40" s="54">
        <v>32</v>
      </c>
      <c r="BJ40" s="59" t="s">
        <v>241</v>
      </c>
      <c r="BK40" s="60">
        <v>30</v>
      </c>
      <c r="BL40" s="60">
        <v>30</v>
      </c>
      <c r="BM40" s="60"/>
      <c r="BN40" s="60"/>
      <c r="BO40" s="60"/>
      <c r="CJ40" s="13"/>
      <c r="CK40" s="2"/>
      <c r="CL40" s="32"/>
      <c r="CM40" s="7"/>
      <c r="CN40" s="14"/>
      <c r="CO40" s="33"/>
      <c r="CP40" s="14"/>
      <c r="CQ40" s="14"/>
      <c r="CR40" s="14"/>
      <c r="CS40" s="8"/>
    </row>
    <row r="41" spans="1:97" x14ac:dyDescent="0.25">
      <c r="A41" s="13" t="s">
        <v>196</v>
      </c>
      <c r="B41" s="14">
        <v>1.8580000000000001</v>
      </c>
      <c r="C41" s="14">
        <v>1.704</v>
      </c>
      <c r="D41" s="8">
        <f t="shared" si="10"/>
        <v>-8.2884822389666368</v>
      </c>
      <c r="G41" s="50"/>
      <c r="H41" s="53">
        <v>0.745</v>
      </c>
      <c r="I41" s="53">
        <v>0.76100000000000001</v>
      </c>
      <c r="J41" s="53">
        <v>-1.6000000000000014E-2</v>
      </c>
      <c r="K41" s="54">
        <v>1</v>
      </c>
      <c r="L41" s="54">
        <v>-1</v>
      </c>
      <c r="BJ41" s="47"/>
      <c r="BK41" s="47"/>
      <c r="BL41" s="47"/>
      <c r="BM41" s="47"/>
      <c r="BN41" s="47"/>
      <c r="BO41" s="47"/>
      <c r="CJ41" s="13"/>
      <c r="CK41" s="2"/>
      <c r="CL41" s="32"/>
      <c r="CM41" s="7"/>
      <c r="CN41" s="14"/>
      <c r="CO41" s="34"/>
      <c r="CP41" s="14"/>
      <c r="CQ41" s="14"/>
      <c r="CR41" s="14"/>
      <c r="CS41" s="8"/>
    </row>
    <row r="42" spans="1:97" ht="15.75" thickBot="1" x14ac:dyDescent="0.3">
      <c r="A42" s="13" t="s">
        <v>198</v>
      </c>
      <c r="B42" s="14">
        <v>25.42</v>
      </c>
      <c r="C42" s="14">
        <v>25.91</v>
      </c>
      <c r="D42" s="8">
        <f t="shared" si="10"/>
        <v>1.9276160503540456</v>
      </c>
      <c r="G42" s="50"/>
      <c r="H42" s="53">
        <v>1.7000000000000001E-2</v>
      </c>
      <c r="I42" s="53">
        <v>0</v>
      </c>
      <c r="J42" s="53">
        <v>1.7000000000000001E-2</v>
      </c>
      <c r="K42" s="54">
        <v>2</v>
      </c>
      <c r="L42" s="54">
        <v>2</v>
      </c>
      <c r="BJ42" s="48" t="s">
        <v>242</v>
      </c>
      <c r="BK42" s="47"/>
      <c r="BL42" s="47"/>
      <c r="BM42" s="47"/>
      <c r="BN42" s="47"/>
      <c r="BO42" s="47"/>
      <c r="CJ42" s="13"/>
      <c r="CK42" s="2"/>
      <c r="CL42" s="32"/>
      <c r="CM42" s="7"/>
      <c r="CN42" s="14"/>
      <c r="CO42" s="34"/>
      <c r="CP42" s="14"/>
      <c r="CQ42" s="14"/>
      <c r="CR42" s="14"/>
      <c r="CS42" s="8"/>
    </row>
    <row r="43" spans="1:97" x14ac:dyDescent="0.25">
      <c r="A43" s="13" t="s">
        <v>200</v>
      </c>
      <c r="B43" s="14">
        <v>340.7</v>
      </c>
      <c r="C43" s="14">
        <v>223.89999999999998</v>
      </c>
      <c r="D43" s="8">
        <f t="shared" si="10"/>
        <v>-34.282359847373058</v>
      </c>
      <c r="G43" s="50"/>
      <c r="H43" s="53">
        <v>0.14099999999999999</v>
      </c>
      <c r="I43" s="53">
        <v>0.03</v>
      </c>
      <c r="J43" s="53">
        <v>0.11099999999999999</v>
      </c>
      <c r="K43" s="54">
        <v>9</v>
      </c>
      <c r="L43" s="54">
        <v>9</v>
      </c>
      <c r="BJ43" s="49"/>
      <c r="BK43" s="49" t="s">
        <v>239</v>
      </c>
      <c r="BL43" s="49" t="s">
        <v>240</v>
      </c>
      <c r="BM43" s="49" t="s">
        <v>241</v>
      </c>
      <c r="BN43" s="47"/>
      <c r="BO43" s="47"/>
      <c r="CJ43" s="13"/>
      <c r="CK43" s="2"/>
      <c r="CL43" s="32"/>
      <c r="CM43" s="7"/>
      <c r="CN43" s="14"/>
      <c r="CO43" s="33"/>
      <c r="CP43" s="14"/>
      <c r="CQ43" s="14"/>
      <c r="CR43" s="14"/>
      <c r="CS43" s="8"/>
    </row>
    <row r="44" spans="1:97" x14ac:dyDescent="0.25">
      <c r="A44" s="13" t="s">
        <v>202</v>
      </c>
      <c r="B44" s="14">
        <v>54.835000000000001</v>
      </c>
      <c r="C44" s="14">
        <v>62.242699999999999</v>
      </c>
      <c r="D44" s="8">
        <f t="shared" si="10"/>
        <v>13.509072672563141</v>
      </c>
      <c r="G44" s="50"/>
      <c r="H44" s="53">
        <v>6.1600000000000002E-2</v>
      </c>
      <c r="I44" s="53">
        <v>0</v>
      </c>
      <c r="J44" s="53">
        <v>6.1600000000000002E-2</v>
      </c>
      <c r="K44" s="54">
        <v>7</v>
      </c>
      <c r="L44" s="54">
        <v>7</v>
      </c>
      <c r="BJ44" s="58" t="s">
        <v>243</v>
      </c>
      <c r="BK44" s="51">
        <v>18</v>
      </c>
      <c r="BL44" s="51">
        <v>303</v>
      </c>
      <c r="BM44" s="61">
        <v>19</v>
      </c>
      <c r="BN44" s="47"/>
      <c r="BO44" s="47"/>
      <c r="CJ44" s="13"/>
      <c r="CK44" s="2"/>
      <c r="CL44" s="32"/>
      <c r="CM44" s="7"/>
      <c r="CN44" s="14"/>
      <c r="CO44" s="33"/>
      <c r="CP44" s="14"/>
      <c r="CQ44" s="14"/>
      <c r="CR44" s="14"/>
      <c r="CS44" s="8"/>
    </row>
    <row r="45" spans="1:97" x14ac:dyDescent="0.25">
      <c r="A45" s="13" t="s">
        <v>204</v>
      </c>
      <c r="B45" s="14">
        <v>18.309999999999999</v>
      </c>
      <c r="C45" s="14">
        <v>23.07</v>
      </c>
      <c r="D45" s="8">
        <f t="shared" si="10"/>
        <v>25.996723102129994</v>
      </c>
      <c r="G45" s="50"/>
      <c r="H45" s="53">
        <v>4.6289999999999996</v>
      </c>
      <c r="I45" s="53">
        <v>4.742</v>
      </c>
      <c r="J45" s="53">
        <v>-0.11300000000000043</v>
      </c>
      <c r="K45" s="54">
        <v>10</v>
      </c>
      <c r="L45" s="54">
        <v>-10</v>
      </c>
      <c r="BJ45" s="58" t="s">
        <v>244</v>
      </c>
      <c r="BK45" s="53">
        <v>15</v>
      </c>
      <c r="BL45" s="53">
        <v>162</v>
      </c>
      <c r="BM45" s="62">
        <v>11</v>
      </c>
      <c r="BN45" s="47"/>
      <c r="BO45" s="47"/>
      <c r="CJ45" s="13"/>
      <c r="CK45" s="2"/>
      <c r="CL45" s="32"/>
      <c r="CM45" s="7"/>
      <c r="CN45" s="14"/>
      <c r="CO45" s="34"/>
      <c r="CP45" s="14"/>
      <c r="CQ45" s="14"/>
      <c r="CR45" s="14"/>
      <c r="CS45" s="8"/>
    </row>
    <row r="46" spans="1:97" ht="15.75" thickBot="1" x14ac:dyDescent="0.3">
      <c r="A46" s="13" t="s">
        <v>207</v>
      </c>
      <c r="B46" s="14">
        <v>1.03</v>
      </c>
      <c r="C46" s="14">
        <v>1.58</v>
      </c>
      <c r="D46" s="8">
        <f t="shared" si="10"/>
        <v>53.398058252427191</v>
      </c>
      <c r="G46" s="50"/>
      <c r="H46" s="53">
        <v>0</v>
      </c>
      <c r="I46" s="53">
        <v>1.03</v>
      </c>
      <c r="J46" s="53">
        <v>-1.03</v>
      </c>
      <c r="K46" s="54">
        <v>30</v>
      </c>
      <c r="L46" s="54">
        <v>-30</v>
      </c>
      <c r="BJ46" s="59" t="s">
        <v>245</v>
      </c>
      <c r="BK46" s="63">
        <v>0</v>
      </c>
      <c r="BL46" s="63">
        <v>0</v>
      </c>
      <c r="BM46" s="60">
        <v>0</v>
      </c>
      <c r="BN46" s="47"/>
      <c r="BO46" s="47"/>
      <c r="CJ46" s="13"/>
      <c r="CK46" s="2"/>
      <c r="CL46" s="32"/>
      <c r="CM46" s="7"/>
      <c r="CN46" s="14"/>
      <c r="CO46" s="33"/>
      <c r="CP46" s="14"/>
      <c r="CQ46" s="14"/>
      <c r="CR46" s="14"/>
      <c r="CS46" s="8"/>
    </row>
    <row r="47" spans="1:97" x14ac:dyDescent="0.25">
      <c r="A47" s="13" t="s">
        <v>208</v>
      </c>
      <c r="B47" s="14">
        <v>0.83</v>
      </c>
      <c r="C47" s="14">
        <v>0.8</v>
      </c>
      <c r="D47" s="8">
        <f t="shared" si="10"/>
        <v>-3.6144578313252911</v>
      </c>
      <c r="G47" s="50"/>
      <c r="H47" s="53">
        <v>1.8580000000000001</v>
      </c>
      <c r="I47" s="53">
        <v>1.704</v>
      </c>
      <c r="J47" s="53">
        <v>0.15400000000000014</v>
      </c>
      <c r="K47" s="54">
        <v>11</v>
      </c>
      <c r="L47" s="54">
        <v>11</v>
      </c>
      <c r="BJ47" s="47"/>
      <c r="BK47" s="47"/>
      <c r="BL47" s="47"/>
      <c r="BM47" s="47"/>
      <c r="BN47" s="47"/>
      <c r="BO47" s="47"/>
      <c r="CJ47" s="13"/>
      <c r="CK47" s="2"/>
      <c r="CL47" s="32"/>
      <c r="CM47" s="7"/>
      <c r="CN47" s="14"/>
      <c r="CO47" s="33"/>
      <c r="CP47" s="14"/>
      <c r="CQ47" s="14"/>
      <c r="CR47" s="14"/>
      <c r="CS47" s="8"/>
    </row>
    <row r="48" spans="1:97" ht="15.75" thickBot="1" x14ac:dyDescent="0.3">
      <c r="A48" s="13" t="s">
        <v>210</v>
      </c>
      <c r="B48" s="14">
        <v>1.1000000000000001</v>
      </c>
      <c r="C48" s="14">
        <v>0</v>
      </c>
      <c r="D48" s="8">
        <f t="shared" si="10"/>
        <v>-100</v>
      </c>
      <c r="G48" s="50"/>
      <c r="H48" s="53">
        <v>25.42</v>
      </c>
      <c r="I48" s="53">
        <v>25.91</v>
      </c>
      <c r="J48" s="53">
        <v>-0.48999999999999844</v>
      </c>
      <c r="K48" s="54">
        <v>22</v>
      </c>
      <c r="L48" s="54">
        <v>-22</v>
      </c>
      <c r="BJ48" s="48" t="s">
        <v>264</v>
      </c>
      <c r="BK48" s="47"/>
      <c r="BL48" s="47"/>
      <c r="BM48" s="47"/>
      <c r="BN48" s="47"/>
      <c r="BO48" s="47"/>
      <c r="CJ48" s="13"/>
      <c r="CK48" s="2"/>
      <c r="CL48" s="32"/>
      <c r="CM48" s="7"/>
      <c r="CN48" s="14"/>
      <c r="CO48" s="33"/>
      <c r="CP48" s="14"/>
      <c r="CQ48" s="14"/>
      <c r="CR48" s="14"/>
      <c r="CS48" s="8"/>
    </row>
    <row r="49" spans="1:97" x14ac:dyDescent="0.25">
      <c r="A49" s="13" t="s">
        <v>212</v>
      </c>
      <c r="B49" s="14">
        <v>2.1</v>
      </c>
      <c r="C49" s="14">
        <v>0</v>
      </c>
      <c r="D49" s="8">
        <f t="shared" si="10"/>
        <v>-100</v>
      </c>
      <c r="G49" s="50"/>
      <c r="H49" s="53">
        <v>340.7</v>
      </c>
      <c r="I49" s="53">
        <v>223.89999999999998</v>
      </c>
      <c r="J49" s="53">
        <v>116.80000000000001</v>
      </c>
      <c r="K49" s="54">
        <v>48</v>
      </c>
      <c r="L49" s="54">
        <v>48</v>
      </c>
      <c r="BJ49" s="49" t="s">
        <v>254</v>
      </c>
      <c r="BK49" s="49" t="s">
        <v>241</v>
      </c>
      <c r="BL49" s="49" t="s">
        <v>248</v>
      </c>
      <c r="BM49" s="47"/>
      <c r="BN49" s="47"/>
      <c r="BO49" s="47"/>
      <c r="CJ49" s="13"/>
      <c r="CK49" s="2"/>
      <c r="CL49" s="32"/>
      <c r="CM49" s="7"/>
      <c r="CN49" s="14"/>
      <c r="CO49" s="33"/>
      <c r="CP49" s="14"/>
      <c r="CQ49" s="14"/>
      <c r="CR49" s="14"/>
      <c r="CS49" s="8"/>
    </row>
    <row r="50" spans="1:97" ht="15.75" thickBot="1" x14ac:dyDescent="0.3">
      <c r="A50" s="38" t="s">
        <v>217</v>
      </c>
      <c r="B50" s="14">
        <v>30</v>
      </c>
      <c r="C50" s="14">
        <v>0</v>
      </c>
      <c r="D50" s="8">
        <f t="shared" ref="D50:D53" si="12">IFERROR((100*(C50-B50)/B50), "")</f>
        <v>-100</v>
      </c>
      <c r="G50" s="50"/>
      <c r="H50" s="53">
        <v>54.835000000000001</v>
      </c>
      <c r="I50" s="53">
        <v>62.242699999999999</v>
      </c>
      <c r="J50" s="53">
        <v>-7.4076999999999984</v>
      </c>
      <c r="K50" s="54">
        <v>38</v>
      </c>
      <c r="L50" s="54">
        <v>-38</v>
      </c>
      <c r="BJ50" s="64">
        <v>162</v>
      </c>
      <c r="BK50" s="65">
        <v>30</v>
      </c>
      <c r="BL50" s="64">
        <v>7.5943459756672382E-2</v>
      </c>
      <c r="BM50" s="47"/>
      <c r="BN50" s="47"/>
      <c r="BO50" s="47"/>
      <c r="CJ50" s="38"/>
      <c r="CK50" s="2"/>
      <c r="CL50" s="32"/>
      <c r="CM50" s="7"/>
      <c r="CN50" s="14"/>
      <c r="CO50" s="31"/>
      <c r="CP50" s="14"/>
      <c r="CQ50" s="14"/>
      <c r="CR50" s="14"/>
      <c r="CS50" s="8"/>
    </row>
    <row r="51" spans="1:97" x14ac:dyDescent="0.25">
      <c r="A51" s="38" t="s">
        <v>218</v>
      </c>
      <c r="B51" s="14">
        <v>4250</v>
      </c>
      <c r="C51" s="14">
        <v>0</v>
      </c>
      <c r="D51" s="8">
        <f t="shared" si="12"/>
        <v>-100</v>
      </c>
      <c r="G51" s="50"/>
      <c r="H51" s="53">
        <v>18.309999999999999</v>
      </c>
      <c r="I51" s="53">
        <v>23.07</v>
      </c>
      <c r="J51" s="53">
        <v>-4.7600000000000016</v>
      </c>
      <c r="K51" s="54">
        <v>36</v>
      </c>
      <c r="L51" s="54">
        <v>-36</v>
      </c>
      <c r="BJ51" s="47"/>
      <c r="BK51" s="47"/>
      <c r="BL51" s="47"/>
      <c r="BM51" s="47"/>
      <c r="BN51" s="47"/>
      <c r="BO51" s="47"/>
      <c r="CJ51" s="38"/>
      <c r="CK51" s="2"/>
      <c r="CL51" s="32"/>
      <c r="CM51" s="7"/>
      <c r="CN51" s="14"/>
      <c r="CO51" s="31"/>
      <c r="CP51" s="14"/>
      <c r="CQ51" s="14"/>
      <c r="CR51" s="14"/>
      <c r="CS51" s="8"/>
    </row>
    <row r="52" spans="1:97" x14ac:dyDescent="0.25">
      <c r="A52" s="38" t="s">
        <v>221</v>
      </c>
      <c r="B52" s="14">
        <v>0</v>
      </c>
      <c r="C52" s="14">
        <v>298.8</v>
      </c>
      <c r="D52" s="8">
        <v>100</v>
      </c>
      <c r="G52" s="50"/>
      <c r="H52" s="53">
        <v>1.03</v>
      </c>
      <c r="I52" s="53">
        <v>1.58</v>
      </c>
      <c r="J52" s="53">
        <v>-0.55000000000000004</v>
      </c>
      <c r="K52" s="54">
        <v>23</v>
      </c>
      <c r="L52" s="54">
        <v>-23</v>
      </c>
      <c r="BJ52" s="46"/>
      <c r="BK52" s="46"/>
      <c r="BL52" s="46"/>
      <c r="BM52" s="46"/>
      <c r="BN52" s="46"/>
      <c r="BO52" s="46"/>
      <c r="CJ52" s="38"/>
      <c r="CK52" s="2"/>
      <c r="CL52" s="32"/>
      <c r="CM52" s="7"/>
      <c r="CN52" s="14"/>
      <c r="CO52" s="8"/>
      <c r="CP52" s="9"/>
      <c r="CQ52" s="14"/>
      <c r="CR52" s="14"/>
      <c r="CS52" s="8"/>
    </row>
    <row r="53" spans="1:97" x14ac:dyDescent="0.25">
      <c r="A53" s="38" t="s">
        <v>224</v>
      </c>
      <c r="B53" s="14">
        <v>718</v>
      </c>
      <c r="C53" s="14">
        <v>45</v>
      </c>
      <c r="D53" s="8">
        <f t="shared" si="12"/>
        <v>-93.732590529247915</v>
      </c>
      <c r="G53" s="50"/>
      <c r="H53" s="53">
        <v>0.83</v>
      </c>
      <c r="I53" s="53">
        <v>0.8</v>
      </c>
      <c r="J53" s="53">
        <v>2.9999999999999916E-2</v>
      </c>
      <c r="K53" s="54">
        <v>4</v>
      </c>
      <c r="L53" s="54">
        <v>4</v>
      </c>
      <c r="CJ53" s="38"/>
      <c r="CK53" s="2"/>
      <c r="CL53" s="32"/>
      <c r="CM53" s="7"/>
      <c r="CN53" s="14"/>
      <c r="CO53" s="8"/>
      <c r="CP53" s="9"/>
      <c r="CQ53" s="14"/>
      <c r="CR53" s="14"/>
      <c r="CS53" s="8"/>
    </row>
    <row r="54" spans="1:97" x14ac:dyDescent="0.25">
      <c r="G54" s="50"/>
      <c r="H54" s="53">
        <v>1.1000000000000001</v>
      </c>
      <c r="I54" s="53">
        <v>0</v>
      </c>
      <c r="J54" s="53">
        <v>1.1000000000000001</v>
      </c>
      <c r="K54" s="54">
        <v>31</v>
      </c>
      <c r="L54" s="54">
        <v>31</v>
      </c>
    </row>
    <row r="55" spans="1:97" x14ac:dyDescent="0.25">
      <c r="D55" s="8">
        <f>COUNT(D2:D53)</f>
        <v>52</v>
      </c>
      <c r="G55" s="50"/>
      <c r="H55" s="53">
        <v>2.1</v>
      </c>
      <c r="I55" s="53">
        <v>0</v>
      </c>
      <c r="J55" s="53">
        <v>2.1</v>
      </c>
      <c r="K55" s="54">
        <v>33</v>
      </c>
      <c r="L55" s="54">
        <v>33</v>
      </c>
      <c r="CS55" s="8"/>
    </row>
    <row r="56" spans="1:97" x14ac:dyDescent="0.25">
      <c r="D56" s="33">
        <f>MEDIAN(D2:D53)</f>
        <v>-12.599803128076124</v>
      </c>
      <c r="G56" s="50"/>
      <c r="H56" s="53">
        <v>30</v>
      </c>
      <c r="I56" s="53">
        <v>0</v>
      </c>
      <c r="J56" s="53">
        <v>30</v>
      </c>
      <c r="K56" s="54">
        <v>43</v>
      </c>
      <c r="L56" s="54">
        <v>43</v>
      </c>
      <c r="CS56" s="33"/>
    </row>
    <row r="57" spans="1:97" x14ac:dyDescent="0.25">
      <c r="G57" s="50"/>
      <c r="H57" s="53">
        <v>4250</v>
      </c>
      <c r="I57" s="53">
        <v>0</v>
      </c>
      <c r="J57" s="53">
        <v>4250</v>
      </c>
      <c r="K57" s="54">
        <v>52</v>
      </c>
      <c r="L57" s="54">
        <v>52</v>
      </c>
    </row>
    <row r="58" spans="1:97" x14ac:dyDescent="0.25">
      <c r="G58" s="50"/>
      <c r="H58" s="53">
        <v>0</v>
      </c>
      <c r="I58" s="53">
        <v>298.8</v>
      </c>
      <c r="J58" s="53">
        <v>-298.8</v>
      </c>
      <c r="K58" s="54">
        <v>50</v>
      </c>
      <c r="L58" s="54">
        <v>-50</v>
      </c>
    </row>
    <row r="59" spans="1:97" x14ac:dyDescent="0.25">
      <c r="G59" s="55"/>
      <c r="H59" s="56">
        <v>718</v>
      </c>
      <c r="I59" s="56">
        <v>45</v>
      </c>
      <c r="J59" s="56">
        <v>673</v>
      </c>
      <c r="K59" s="57">
        <v>51</v>
      </c>
      <c r="L59" s="57">
        <v>51</v>
      </c>
    </row>
    <row r="60" spans="1:97" x14ac:dyDescent="0.25">
      <c r="G60" s="58" t="s">
        <v>239</v>
      </c>
      <c r="H60" s="53">
        <v>3.6900000000000004</v>
      </c>
      <c r="I60" s="53">
        <v>1.0150000000000001</v>
      </c>
      <c r="J60" s="53"/>
      <c r="K60" s="54"/>
      <c r="L60" s="54"/>
    </row>
    <row r="61" spans="1:97" x14ac:dyDescent="0.25">
      <c r="G61" s="58" t="s">
        <v>240</v>
      </c>
      <c r="H61" s="53">
        <v>6030.8950345471821</v>
      </c>
      <c r="I61" s="53">
        <v>888.64505542527854</v>
      </c>
      <c r="J61" s="53"/>
      <c r="K61" s="54"/>
      <c r="L61" s="54"/>
    </row>
    <row r="62" spans="1:97" ht="15.75" thickBot="1" x14ac:dyDescent="0.3">
      <c r="G62" s="59" t="s">
        <v>241</v>
      </c>
      <c r="H62" s="60">
        <v>52</v>
      </c>
      <c r="I62" s="60">
        <v>52</v>
      </c>
      <c r="J62" s="60"/>
      <c r="K62" s="60"/>
      <c r="L62" s="60"/>
    </row>
    <row r="63" spans="1:97" x14ac:dyDescent="0.25">
      <c r="G63" s="47"/>
      <c r="H63" s="47"/>
      <c r="I63" s="47"/>
      <c r="J63" s="47"/>
      <c r="K63" s="47"/>
      <c r="L63" s="47"/>
    </row>
    <row r="64" spans="1:97" ht="15.75" thickBot="1" x14ac:dyDescent="0.3">
      <c r="G64" s="48" t="s">
        <v>242</v>
      </c>
      <c r="H64" s="47"/>
      <c r="I64" s="47"/>
      <c r="J64" s="47"/>
      <c r="K64" s="47"/>
      <c r="L64" s="47"/>
    </row>
    <row r="65" spans="7:12" x14ac:dyDescent="0.25">
      <c r="G65" s="49"/>
      <c r="H65" s="49" t="s">
        <v>239</v>
      </c>
      <c r="I65" s="49" t="s">
        <v>240</v>
      </c>
      <c r="J65" s="49" t="s">
        <v>241</v>
      </c>
      <c r="K65" s="47"/>
      <c r="L65" s="47"/>
    </row>
    <row r="66" spans="7:12" x14ac:dyDescent="0.25">
      <c r="G66" s="58" t="s">
        <v>243</v>
      </c>
      <c r="H66" s="51">
        <v>29.5</v>
      </c>
      <c r="I66" s="51">
        <v>924.5</v>
      </c>
      <c r="J66" s="61">
        <v>34</v>
      </c>
      <c r="K66" s="47"/>
      <c r="L66" s="47"/>
    </row>
    <row r="67" spans="7:12" x14ac:dyDescent="0.25">
      <c r="G67" s="58" t="s">
        <v>244</v>
      </c>
      <c r="H67" s="53">
        <v>24.5</v>
      </c>
      <c r="I67" s="53">
        <v>453.5</v>
      </c>
      <c r="J67" s="62">
        <v>18</v>
      </c>
      <c r="K67" s="47"/>
      <c r="L67" s="47"/>
    </row>
    <row r="68" spans="7:12" ht="15.75" thickBot="1" x14ac:dyDescent="0.3">
      <c r="G68" s="59" t="s">
        <v>245</v>
      </c>
      <c r="H68" s="63">
        <v>0</v>
      </c>
      <c r="I68" s="63">
        <v>0</v>
      </c>
      <c r="J68" s="60">
        <v>0</v>
      </c>
      <c r="K68" s="47"/>
      <c r="L68" s="47"/>
    </row>
    <row r="69" spans="7:12" x14ac:dyDescent="0.25">
      <c r="G69" s="47"/>
      <c r="H69" s="47"/>
      <c r="I69" s="47"/>
      <c r="J69" s="47"/>
      <c r="K69" s="47"/>
      <c r="L69" s="47"/>
    </row>
    <row r="70" spans="7:12" ht="15.75" thickBot="1" x14ac:dyDescent="0.3">
      <c r="G70" s="48" t="s">
        <v>246</v>
      </c>
      <c r="H70" s="47"/>
      <c r="I70" s="47"/>
      <c r="J70" s="47"/>
      <c r="K70" s="47"/>
      <c r="L70" s="47"/>
    </row>
    <row r="71" spans="7:12" x14ac:dyDescent="0.25">
      <c r="G71" s="49" t="s">
        <v>247</v>
      </c>
      <c r="H71" s="49" t="s">
        <v>241</v>
      </c>
      <c r="I71" s="49" t="s">
        <v>248</v>
      </c>
      <c r="J71" s="47"/>
      <c r="K71" s="47"/>
      <c r="L71" s="47"/>
    </row>
    <row r="72" spans="7:12" ht="15.75" thickBot="1" x14ac:dyDescent="0.3">
      <c r="G72" s="64">
        <v>2.1446900026088023</v>
      </c>
      <c r="H72" s="65">
        <v>52</v>
      </c>
      <c r="I72" s="64">
        <v>1.5988820380926878E-2</v>
      </c>
      <c r="J72" s="47"/>
      <c r="K72" s="47"/>
      <c r="L72" s="47"/>
    </row>
    <row r="73" spans="7:12" x14ac:dyDescent="0.25">
      <c r="G73" s="47"/>
      <c r="H73" s="47"/>
      <c r="I73" s="47"/>
      <c r="J73" s="47"/>
      <c r="K73" s="47"/>
      <c r="L73" s="47"/>
    </row>
    <row r="74" spans="7:12" x14ac:dyDescent="0.25">
      <c r="G74" s="46"/>
      <c r="H74" s="46"/>
      <c r="I74" s="46"/>
      <c r="J74" s="46"/>
      <c r="K74" s="46"/>
      <c r="L74" s="4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8"/>
  <sheetViews>
    <sheetView topLeftCell="A6" workbookViewId="0">
      <selection sqref="A1:D37"/>
    </sheetView>
  </sheetViews>
  <sheetFormatPr defaultRowHeight="15" x14ac:dyDescent="0.25"/>
  <sheetData>
    <row r="1" spans="1:59" ht="45" x14ac:dyDescent="0.25">
      <c r="A1" s="1" t="s">
        <v>0</v>
      </c>
      <c r="B1" s="5" t="s">
        <v>24</v>
      </c>
      <c r="C1" s="5" t="s">
        <v>25</v>
      </c>
      <c r="D1" s="5" t="s">
        <v>7</v>
      </c>
      <c r="M1" s="1" t="s">
        <v>0</v>
      </c>
      <c r="N1" s="5" t="s">
        <v>24</v>
      </c>
      <c r="O1" s="5" t="s">
        <v>25</v>
      </c>
      <c r="P1" s="5" t="s">
        <v>7</v>
      </c>
      <c r="Y1" s="1" t="s">
        <v>0</v>
      </c>
      <c r="Z1" s="5" t="s">
        <v>24</v>
      </c>
      <c r="AA1" s="5" t="s">
        <v>25</v>
      </c>
      <c r="AB1" s="5" t="s">
        <v>7</v>
      </c>
      <c r="AK1" s="1" t="s">
        <v>0</v>
      </c>
      <c r="AL1" s="5" t="s">
        <v>24</v>
      </c>
      <c r="AM1" s="5" t="s">
        <v>25</v>
      </c>
      <c r="AN1" s="5" t="s">
        <v>7</v>
      </c>
      <c r="AW1" s="1" t="s">
        <v>0</v>
      </c>
      <c r="AX1" s="5" t="s">
        <v>24</v>
      </c>
      <c r="AY1" s="5" t="s">
        <v>25</v>
      </c>
      <c r="AZ1" s="5" t="s">
        <v>7</v>
      </c>
    </row>
    <row r="2" spans="1:59" x14ac:dyDescent="0.25">
      <c r="A2" s="6" t="s">
        <v>105</v>
      </c>
      <c r="B2" s="8">
        <v>0</v>
      </c>
      <c r="C2" s="8">
        <v>91.715872607581389</v>
      </c>
      <c r="D2" s="8">
        <v>100</v>
      </c>
      <c r="F2" s="46" t="s">
        <v>230</v>
      </c>
      <c r="G2" s="46"/>
      <c r="H2" s="46"/>
      <c r="I2" s="46"/>
      <c r="J2" s="46"/>
      <c r="K2" s="46"/>
      <c r="M2" s="6" t="s">
        <v>105</v>
      </c>
      <c r="N2" s="8">
        <v>0</v>
      </c>
      <c r="O2" s="8">
        <v>91.715872607581389</v>
      </c>
      <c r="P2" s="8">
        <v>100</v>
      </c>
      <c r="Y2" t="s">
        <v>109</v>
      </c>
      <c r="Z2" s="25">
        <v>0.27400000000000002</v>
      </c>
      <c r="AA2" s="25">
        <v>0.27200000000000002</v>
      </c>
      <c r="AB2" s="8">
        <f>IFERROR((100*(AA2-Z2)/Z2), "")</f>
        <v>-0.72992700729927062</v>
      </c>
      <c r="AD2" s="46" t="s">
        <v>230</v>
      </c>
      <c r="AE2" s="46"/>
      <c r="AF2" s="46"/>
      <c r="AG2" s="46"/>
      <c r="AH2" s="46"/>
      <c r="AI2" s="46"/>
      <c r="AK2" s="6" t="s">
        <v>140</v>
      </c>
      <c r="AL2" s="8">
        <v>0</v>
      </c>
      <c r="AM2" s="8">
        <v>130</v>
      </c>
      <c r="AN2" s="8">
        <v>100</v>
      </c>
      <c r="AW2" s="13" t="s">
        <v>147</v>
      </c>
      <c r="AX2" s="14">
        <v>28.299999999999997</v>
      </c>
      <c r="AY2" s="14">
        <v>187.5</v>
      </c>
      <c r="AZ2" s="8">
        <f>IFERROR((100*(AY2-AX2)/AX2), "")</f>
        <v>562.54416961130744</v>
      </c>
      <c r="BB2" s="46" t="s">
        <v>230</v>
      </c>
      <c r="BC2" s="46"/>
      <c r="BD2" s="46"/>
      <c r="BE2" s="46"/>
      <c r="BF2" s="46"/>
      <c r="BG2" s="46"/>
    </row>
    <row r="3" spans="1:59" x14ac:dyDescent="0.25">
      <c r="A3" t="s">
        <v>109</v>
      </c>
      <c r="B3" s="25">
        <v>0.27400000000000002</v>
      </c>
      <c r="C3" s="25">
        <v>0.27200000000000002</v>
      </c>
      <c r="D3" s="8">
        <f>IFERROR((100*(C3-B3)/B3), "")</f>
        <v>-0.72992700729927062</v>
      </c>
      <c r="F3" s="46" t="s">
        <v>392</v>
      </c>
      <c r="G3" s="46"/>
      <c r="H3" s="46"/>
      <c r="I3" s="46"/>
      <c r="J3" s="46"/>
      <c r="K3" s="46"/>
      <c r="P3" s="8">
        <f>COUNT(P2:P2)</f>
        <v>1</v>
      </c>
      <c r="Y3" t="s">
        <v>112</v>
      </c>
      <c r="Z3" s="24">
        <v>1.18</v>
      </c>
      <c r="AA3" s="24">
        <v>1.19</v>
      </c>
      <c r="AB3" s="8">
        <f t="shared" ref="AB3:AB9" si="0">IFERROR((100*(AA3-Z3)/Z3), "")</f>
        <v>0.84745762711864492</v>
      </c>
      <c r="AD3" s="46" t="s">
        <v>394</v>
      </c>
      <c r="AE3" s="46"/>
      <c r="AF3" s="46"/>
      <c r="AG3" s="46"/>
      <c r="AH3" s="46"/>
      <c r="AI3" s="46"/>
      <c r="AN3" s="8">
        <f>COUNT(AN2:AN2)</f>
        <v>1</v>
      </c>
      <c r="AW3" s="35" t="s">
        <v>154</v>
      </c>
      <c r="AX3" s="14">
        <v>0</v>
      </c>
      <c r="AY3" s="14">
        <v>0.38</v>
      </c>
      <c r="AZ3" s="8">
        <v>100</v>
      </c>
      <c r="BB3" s="46" t="s">
        <v>396</v>
      </c>
      <c r="BC3" s="46"/>
      <c r="BD3" s="46"/>
      <c r="BE3" s="46"/>
      <c r="BF3" s="46"/>
      <c r="BG3" s="46"/>
    </row>
    <row r="4" spans="1:59" x14ac:dyDescent="0.25">
      <c r="A4" t="s">
        <v>112</v>
      </c>
      <c r="B4" s="24">
        <v>1.18</v>
      </c>
      <c r="C4" s="24">
        <v>1.19</v>
      </c>
      <c r="D4" s="8">
        <f t="shared" ref="D4:D10" si="1">IFERROR((100*(C4-B4)/B4), "")</f>
        <v>0.84745762711864492</v>
      </c>
      <c r="F4" s="46" t="s">
        <v>393</v>
      </c>
      <c r="G4" s="46"/>
      <c r="H4" s="46"/>
      <c r="I4" s="46"/>
      <c r="J4" s="46"/>
      <c r="K4" s="46"/>
      <c r="P4" s="33">
        <f>MEDIAN(P2:P2)</f>
        <v>100</v>
      </c>
      <c r="Y4" t="s">
        <v>118</v>
      </c>
      <c r="Z4" s="25">
        <v>0.17299999999999999</v>
      </c>
      <c r="AA4" s="25">
        <v>0.157</v>
      </c>
      <c r="AB4" s="8">
        <f t="shared" si="0"/>
        <v>-9.2485549132947913</v>
      </c>
      <c r="AD4" s="46" t="s">
        <v>395</v>
      </c>
      <c r="AE4" s="46"/>
      <c r="AF4" s="46"/>
      <c r="AG4" s="46"/>
      <c r="AH4" s="46"/>
      <c r="AI4" s="46"/>
      <c r="AN4" s="33">
        <f>MEDIAN(AN2:AN2)</f>
        <v>100</v>
      </c>
      <c r="AW4" s="13" t="s">
        <v>156</v>
      </c>
      <c r="AX4" s="14">
        <v>17.5</v>
      </c>
      <c r="AY4" s="14">
        <v>15.4</v>
      </c>
      <c r="AZ4" s="8">
        <f t="shared" ref="AZ4:AZ6" si="2">IFERROR((100*(AY4-AX4)/AX4), "")</f>
        <v>-11.999999999999998</v>
      </c>
      <c r="BB4" s="46" t="s">
        <v>397</v>
      </c>
      <c r="BC4" s="46"/>
      <c r="BD4" s="46"/>
      <c r="BE4" s="46"/>
      <c r="BF4" s="46"/>
      <c r="BG4" s="46"/>
    </row>
    <row r="5" spans="1:59" x14ac:dyDescent="0.25">
      <c r="A5" t="s">
        <v>118</v>
      </c>
      <c r="B5" s="25">
        <v>0.17299999999999999</v>
      </c>
      <c r="C5" s="25">
        <v>0.157</v>
      </c>
      <c r="D5" s="8">
        <f t="shared" si="1"/>
        <v>-9.2485549132947913</v>
      </c>
      <c r="F5" s="47"/>
      <c r="G5" s="47"/>
      <c r="H5" s="47"/>
      <c r="I5" s="47"/>
      <c r="J5" s="47"/>
      <c r="K5" s="47"/>
      <c r="Y5" t="s">
        <v>120</v>
      </c>
      <c r="Z5" s="25">
        <v>0.153</v>
      </c>
      <c r="AA5" s="25">
        <v>0.13300000000000001</v>
      </c>
      <c r="AB5" s="8">
        <f t="shared" si="0"/>
        <v>-13.071895424836596</v>
      </c>
      <c r="AD5" s="47"/>
      <c r="AE5" s="47"/>
      <c r="AF5" s="47"/>
      <c r="AG5" s="47"/>
      <c r="AH5" s="47"/>
      <c r="AI5" s="47"/>
      <c r="AW5" s="13" t="s">
        <v>160</v>
      </c>
      <c r="AX5" s="14">
        <v>4.3900000000000002E-2</v>
      </c>
      <c r="AY5" s="14">
        <v>0</v>
      </c>
      <c r="AZ5" s="8">
        <f t="shared" si="2"/>
        <v>-100.00000000000001</v>
      </c>
      <c r="BB5" s="47"/>
      <c r="BC5" s="47"/>
      <c r="BD5" s="47"/>
      <c r="BE5" s="47"/>
      <c r="BF5" s="47"/>
      <c r="BG5" s="47"/>
    </row>
    <row r="6" spans="1:59" ht="15.75" thickBot="1" x14ac:dyDescent="0.3">
      <c r="A6" t="s">
        <v>120</v>
      </c>
      <c r="B6" s="25">
        <v>0.153</v>
      </c>
      <c r="C6" s="25">
        <v>0.13300000000000001</v>
      </c>
      <c r="D6" s="8">
        <f t="shared" si="1"/>
        <v>-13.071895424836596</v>
      </c>
      <c r="F6" s="48" t="s">
        <v>233</v>
      </c>
      <c r="G6" s="47"/>
      <c r="H6" s="47"/>
      <c r="I6" s="47"/>
      <c r="J6" s="47"/>
      <c r="K6" s="47"/>
      <c r="Y6" t="s">
        <v>122</v>
      </c>
      <c r="Z6" s="25">
        <v>0.23</v>
      </c>
      <c r="AA6" s="25">
        <v>0.23599999999999999</v>
      </c>
      <c r="AB6" s="8">
        <f t="shared" si="0"/>
        <v>2.6086956521739033</v>
      </c>
      <c r="AD6" s="48" t="s">
        <v>233</v>
      </c>
      <c r="AE6" s="47"/>
      <c r="AF6" s="47"/>
      <c r="AG6" s="47"/>
      <c r="AH6" s="47"/>
      <c r="AI6" s="47"/>
      <c r="AW6" s="13" t="s">
        <v>162</v>
      </c>
      <c r="AX6" s="14">
        <v>4.2549999999999999</v>
      </c>
      <c r="AY6" s="14">
        <v>10.34</v>
      </c>
      <c r="AZ6" s="8">
        <f t="shared" si="2"/>
        <v>143.00822561692127</v>
      </c>
      <c r="BB6" s="48" t="s">
        <v>233</v>
      </c>
      <c r="BC6" s="47"/>
      <c r="BD6" s="47"/>
      <c r="BE6" s="47"/>
      <c r="BF6" s="47"/>
      <c r="BG6" s="47"/>
    </row>
    <row r="7" spans="1:59" x14ac:dyDescent="0.25">
      <c r="A7" t="s">
        <v>122</v>
      </c>
      <c r="B7" s="25">
        <v>0.23</v>
      </c>
      <c r="C7" s="25">
        <v>0.23599999999999999</v>
      </c>
      <c r="D7" s="8">
        <f t="shared" si="1"/>
        <v>2.6086956521739033</v>
      </c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Y7" t="s">
        <v>124</v>
      </c>
      <c r="Z7" s="25">
        <v>0.185</v>
      </c>
      <c r="AA7" s="25">
        <v>0.188</v>
      </c>
      <c r="AB7" s="8">
        <f t="shared" si="0"/>
        <v>1.621621621621623</v>
      </c>
      <c r="AD7" s="49"/>
      <c r="AE7" s="49" t="s">
        <v>283</v>
      </c>
      <c r="AF7" s="49" t="s">
        <v>308</v>
      </c>
      <c r="AG7" s="49" t="s">
        <v>236</v>
      </c>
      <c r="AH7" s="49" t="s">
        <v>237</v>
      </c>
      <c r="AI7" s="49" t="s">
        <v>238</v>
      </c>
      <c r="AW7" s="13" t="s">
        <v>164</v>
      </c>
      <c r="AX7" s="14">
        <v>0</v>
      </c>
      <c r="AY7" s="14">
        <v>2.7099999999999999E-2</v>
      </c>
      <c r="AZ7" s="8">
        <v>100</v>
      </c>
      <c r="BB7" s="49"/>
      <c r="BC7" s="49" t="s">
        <v>361</v>
      </c>
      <c r="BD7" s="49" t="s">
        <v>317</v>
      </c>
      <c r="BE7" s="49" t="s">
        <v>236</v>
      </c>
      <c r="BF7" s="49" t="s">
        <v>237</v>
      </c>
      <c r="BG7" s="49" t="s">
        <v>238</v>
      </c>
    </row>
    <row r="8" spans="1:59" x14ac:dyDescent="0.25">
      <c r="A8" t="s">
        <v>124</v>
      </c>
      <c r="B8" s="25">
        <v>0.185</v>
      </c>
      <c r="C8" s="25">
        <v>0.188</v>
      </c>
      <c r="D8" s="8">
        <f t="shared" si="1"/>
        <v>1.621621621621623</v>
      </c>
      <c r="F8" s="50"/>
      <c r="G8" s="51">
        <v>0</v>
      </c>
      <c r="H8" s="51">
        <v>91.715872607581389</v>
      </c>
      <c r="I8" s="51">
        <v>-91.715872607581389</v>
      </c>
      <c r="J8" s="52">
        <v>33</v>
      </c>
      <c r="K8" s="52">
        <v>-33</v>
      </c>
      <c r="Y8" t="s">
        <v>126</v>
      </c>
      <c r="Z8" s="25">
        <v>0.34200000000000003</v>
      </c>
      <c r="AA8" s="25">
        <v>0.35099999999999998</v>
      </c>
      <c r="AB8" s="8">
        <f t="shared" si="0"/>
        <v>2.631578947368407</v>
      </c>
      <c r="AD8" s="50"/>
      <c r="AE8" s="51">
        <v>0.27400000000000002</v>
      </c>
      <c r="AF8" s="51">
        <v>0.27200000000000002</v>
      </c>
      <c r="AG8" s="51">
        <v>2.0000000000000018E-3</v>
      </c>
      <c r="AH8" s="52">
        <v>1</v>
      </c>
      <c r="AI8" s="52">
        <v>1</v>
      </c>
      <c r="AW8" s="13" t="s">
        <v>165</v>
      </c>
      <c r="AX8" s="14">
        <v>10.6266</v>
      </c>
      <c r="AY8" s="14">
        <v>13.294600000000001</v>
      </c>
      <c r="AZ8" s="8">
        <f t="shared" ref="AZ8:AZ16" si="3">IFERROR((100*(AY8-AX8)/AX8), "")</f>
        <v>25.106807445467048</v>
      </c>
      <c r="BB8" s="50"/>
      <c r="BC8" s="51">
        <v>28.299999999999997</v>
      </c>
      <c r="BD8" s="51">
        <v>187.5</v>
      </c>
      <c r="BE8" s="51">
        <v>-159.19999999999999</v>
      </c>
      <c r="BF8" s="52">
        <v>26</v>
      </c>
      <c r="BG8" s="52">
        <v>-26</v>
      </c>
    </row>
    <row r="9" spans="1:59" x14ac:dyDescent="0.25">
      <c r="A9" t="s">
        <v>126</v>
      </c>
      <c r="B9" s="25">
        <v>0.34200000000000003</v>
      </c>
      <c r="C9" s="25">
        <v>0.35099999999999998</v>
      </c>
      <c r="D9" s="8">
        <f t="shared" si="1"/>
        <v>2.631578947368407</v>
      </c>
      <c r="F9" s="50"/>
      <c r="G9" s="53">
        <v>0.27400000000000002</v>
      </c>
      <c r="H9" s="53">
        <v>0.27200000000000002</v>
      </c>
      <c r="I9" s="53">
        <v>2.0000000000000018E-3</v>
      </c>
      <c r="J9" s="54">
        <v>2</v>
      </c>
      <c r="K9" s="54">
        <v>2</v>
      </c>
      <c r="Y9" t="s">
        <v>130</v>
      </c>
      <c r="Z9" s="25">
        <v>0.152</v>
      </c>
      <c r="AA9" s="25">
        <v>0.24</v>
      </c>
      <c r="AB9" s="8">
        <f t="shared" si="0"/>
        <v>57.89473684210526</v>
      </c>
      <c r="AD9" s="50"/>
      <c r="AE9" s="53">
        <v>1.18</v>
      </c>
      <c r="AF9" s="53">
        <v>1.19</v>
      </c>
      <c r="AG9" s="53">
        <v>-1.0000000000000009E-2</v>
      </c>
      <c r="AH9" s="54">
        <v>5</v>
      </c>
      <c r="AI9" s="54">
        <v>-5</v>
      </c>
      <c r="AW9" s="13" t="s">
        <v>170</v>
      </c>
      <c r="AX9" s="14">
        <v>20.100000000000001</v>
      </c>
      <c r="AY9" s="14">
        <v>0</v>
      </c>
      <c r="AZ9" s="8">
        <f t="shared" si="3"/>
        <v>-100</v>
      </c>
      <c r="BB9" s="50"/>
      <c r="BC9" s="53">
        <v>0</v>
      </c>
      <c r="BD9" s="53">
        <v>0.38</v>
      </c>
      <c r="BE9" s="53">
        <v>-0.38</v>
      </c>
      <c r="BF9" s="54">
        <v>10</v>
      </c>
      <c r="BG9" s="54">
        <v>-10</v>
      </c>
    </row>
    <row r="10" spans="1:59" x14ac:dyDescent="0.25">
      <c r="A10" t="s">
        <v>130</v>
      </c>
      <c r="B10" s="25">
        <v>0.152</v>
      </c>
      <c r="C10" s="25">
        <v>0.24</v>
      </c>
      <c r="D10" s="8">
        <f t="shared" si="1"/>
        <v>57.89473684210526</v>
      </c>
      <c r="F10" s="50"/>
      <c r="G10" s="53">
        <v>1.18</v>
      </c>
      <c r="H10" s="53">
        <v>1.19</v>
      </c>
      <c r="I10" s="53">
        <v>-1.0000000000000009E-2</v>
      </c>
      <c r="J10" s="54">
        <v>8</v>
      </c>
      <c r="K10" s="54">
        <v>-8</v>
      </c>
      <c r="AB10" s="8">
        <f>COUNT(AB2:AB9)</f>
        <v>8</v>
      </c>
      <c r="AD10" s="50"/>
      <c r="AE10" s="53">
        <v>0.17299999999999999</v>
      </c>
      <c r="AF10" s="53">
        <v>0.157</v>
      </c>
      <c r="AG10" s="53">
        <v>1.5999999999999986E-2</v>
      </c>
      <c r="AH10" s="54">
        <v>6</v>
      </c>
      <c r="AI10" s="54">
        <v>6</v>
      </c>
      <c r="AW10" s="13" t="s">
        <v>172</v>
      </c>
      <c r="AX10" s="14">
        <v>2.7099999999999999E-2</v>
      </c>
      <c r="AY10" s="14">
        <v>1.1386000000000001</v>
      </c>
      <c r="AZ10" s="8">
        <f t="shared" si="3"/>
        <v>4101.4760147601482</v>
      </c>
      <c r="BB10" s="50"/>
      <c r="BC10" s="53">
        <v>17.5</v>
      </c>
      <c r="BD10" s="53">
        <v>15.4</v>
      </c>
      <c r="BE10" s="53">
        <v>2.0999999999999996</v>
      </c>
      <c r="BF10" s="54">
        <v>15</v>
      </c>
      <c r="BG10" s="54">
        <v>15</v>
      </c>
    </row>
    <row r="11" spans="1:59" x14ac:dyDescent="0.25">
      <c r="A11" s="6" t="s">
        <v>140</v>
      </c>
      <c r="B11" s="8">
        <v>0</v>
      </c>
      <c r="C11" s="8">
        <v>130</v>
      </c>
      <c r="D11" s="8">
        <v>100</v>
      </c>
      <c r="F11" s="50"/>
      <c r="G11" s="53">
        <v>0.17299999999999999</v>
      </c>
      <c r="H11" s="53">
        <v>0.157</v>
      </c>
      <c r="I11" s="53">
        <v>1.5999999999999986E-2</v>
      </c>
      <c r="J11" s="54">
        <v>9</v>
      </c>
      <c r="K11" s="54">
        <v>9</v>
      </c>
      <c r="AB11" s="33">
        <f>MEDIAN(AB2:AB9)</f>
        <v>1.2345396243701341</v>
      </c>
      <c r="AD11" s="50"/>
      <c r="AE11" s="53">
        <v>0.153</v>
      </c>
      <c r="AF11" s="53">
        <v>0.13300000000000001</v>
      </c>
      <c r="AG11" s="53">
        <v>1.999999999999999E-2</v>
      </c>
      <c r="AH11" s="54">
        <v>7</v>
      </c>
      <c r="AI11" s="54">
        <v>7</v>
      </c>
      <c r="AW11" s="13" t="s">
        <v>174</v>
      </c>
      <c r="AX11" s="14">
        <v>100.2</v>
      </c>
      <c r="AY11" s="14">
        <v>1.8</v>
      </c>
      <c r="AZ11" s="8">
        <f t="shared" si="3"/>
        <v>-98.203592814371248</v>
      </c>
      <c r="BB11" s="50"/>
      <c r="BC11" s="53">
        <v>4.3900000000000002E-2</v>
      </c>
      <c r="BD11" s="53">
        <v>0</v>
      </c>
      <c r="BE11" s="53">
        <v>4.3900000000000002E-2</v>
      </c>
      <c r="BF11" s="54">
        <v>5</v>
      </c>
      <c r="BG11" s="54">
        <v>5</v>
      </c>
    </row>
    <row r="12" spans="1:59" x14ac:dyDescent="0.25">
      <c r="A12" s="13" t="s">
        <v>147</v>
      </c>
      <c r="B12" s="14">
        <v>28.299999999999997</v>
      </c>
      <c r="C12" s="14">
        <v>187.5</v>
      </c>
      <c r="D12" s="8">
        <f>IFERROR((100*(C12-B12)/B12), "")</f>
        <v>562.54416961130744</v>
      </c>
      <c r="F12" s="50"/>
      <c r="G12" s="53">
        <v>0.153</v>
      </c>
      <c r="H12" s="53">
        <v>0.13300000000000001</v>
      </c>
      <c r="I12" s="53">
        <v>1.999999999999999E-2</v>
      </c>
      <c r="J12" s="54">
        <v>10</v>
      </c>
      <c r="K12" s="54">
        <v>10</v>
      </c>
      <c r="AD12" s="50"/>
      <c r="AE12" s="53">
        <v>0.23</v>
      </c>
      <c r="AF12" s="53">
        <v>0.23599999999999999</v>
      </c>
      <c r="AG12" s="53">
        <v>-5.9999999999999776E-3</v>
      </c>
      <c r="AH12" s="54">
        <v>3</v>
      </c>
      <c r="AI12" s="54">
        <v>-3</v>
      </c>
      <c r="AW12" s="13" t="s">
        <v>176</v>
      </c>
      <c r="AX12" s="14">
        <v>6.9999999999999993E-2</v>
      </c>
      <c r="AY12" s="14">
        <v>0</v>
      </c>
      <c r="AZ12" s="8">
        <f t="shared" si="3"/>
        <v>-100</v>
      </c>
      <c r="BB12" s="50"/>
      <c r="BC12" s="53">
        <v>4.2549999999999999</v>
      </c>
      <c r="BD12" s="53">
        <v>10.34</v>
      </c>
      <c r="BE12" s="53">
        <v>-6.085</v>
      </c>
      <c r="BF12" s="54">
        <v>21</v>
      </c>
      <c r="BG12" s="54">
        <v>-21</v>
      </c>
    </row>
    <row r="13" spans="1:59" x14ac:dyDescent="0.25">
      <c r="A13" s="35" t="s">
        <v>154</v>
      </c>
      <c r="B13" s="14">
        <v>0</v>
      </c>
      <c r="C13" s="14">
        <v>0.38</v>
      </c>
      <c r="D13" s="8">
        <v>100</v>
      </c>
      <c r="F13" s="50"/>
      <c r="G13" s="53">
        <v>0.23</v>
      </c>
      <c r="H13" s="53">
        <v>0.23599999999999999</v>
      </c>
      <c r="I13" s="53">
        <v>-5.9999999999999776E-3</v>
      </c>
      <c r="J13" s="54">
        <v>6</v>
      </c>
      <c r="K13" s="54">
        <v>-6</v>
      </c>
      <c r="AD13" s="50"/>
      <c r="AE13" s="53">
        <v>0.185</v>
      </c>
      <c r="AF13" s="53">
        <v>0.188</v>
      </c>
      <c r="AG13" s="53">
        <v>-3.0000000000000027E-3</v>
      </c>
      <c r="AH13" s="54">
        <v>2</v>
      </c>
      <c r="AI13" s="54">
        <v>-2</v>
      </c>
      <c r="AW13" s="13" t="s">
        <v>178</v>
      </c>
      <c r="AX13" s="14">
        <v>2.694</v>
      </c>
      <c r="AY13" s="14">
        <v>2.69</v>
      </c>
      <c r="AZ13" s="8">
        <f t="shared" si="3"/>
        <v>-0.14847809948032678</v>
      </c>
      <c r="BB13" s="50"/>
      <c r="BC13" s="53">
        <v>0</v>
      </c>
      <c r="BD13" s="53">
        <v>2.7099999999999999E-2</v>
      </c>
      <c r="BE13" s="53">
        <v>-2.7099999999999999E-2</v>
      </c>
      <c r="BF13" s="54">
        <v>4</v>
      </c>
      <c r="BG13" s="54">
        <v>-4</v>
      </c>
    </row>
    <row r="14" spans="1:59" x14ac:dyDescent="0.25">
      <c r="A14" s="13" t="s">
        <v>156</v>
      </c>
      <c r="B14" s="14">
        <v>17.5</v>
      </c>
      <c r="C14" s="14">
        <v>15.4</v>
      </c>
      <c r="D14" s="8">
        <f t="shared" ref="D14:D37" si="4">IFERROR((100*(C14-B14)/B14), "")</f>
        <v>-11.999999999999998</v>
      </c>
      <c r="F14" s="50"/>
      <c r="G14" s="53">
        <v>0.185</v>
      </c>
      <c r="H14" s="53">
        <v>0.188</v>
      </c>
      <c r="I14" s="53">
        <v>-3.0000000000000027E-3</v>
      </c>
      <c r="J14" s="54">
        <v>3</v>
      </c>
      <c r="K14" s="54">
        <v>-3</v>
      </c>
      <c r="AD14" s="50"/>
      <c r="AE14" s="53">
        <v>0.34200000000000003</v>
      </c>
      <c r="AF14" s="53">
        <v>0.35099999999999998</v>
      </c>
      <c r="AG14" s="53">
        <v>-8.9999999999999525E-3</v>
      </c>
      <c r="AH14" s="54">
        <v>4</v>
      </c>
      <c r="AI14" s="54">
        <v>-4</v>
      </c>
      <c r="AW14" s="13" t="s">
        <v>180</v>
      </c>
      <c r="AX14" s="14">
        <v>21.7</v>
      </c>
      <c r="AY14" s="14">
        <v>0</v>
      </c>
      <c r="AZ14" s="8">
        <f t="shared" si="3"/>
        <v>-100</v>
      </c>
      <c r="BB14" s="50"/>
      <c r="BC14" s="53">
        <v>10.6266</v>
      </c>
      <c r="BD14" s="53">
        <v>13.294600000000001</v>
      </c>
      <c r="BE14" s="53">
        <v>-2.668000000000001</v>
      </c>
      <c r="BF14" s="54">
        <v>16</v>
      </c>
      <c r="BG14" s="54">
        <v>-16</v>
      </c>
    </row>
    <row r="15" spans="1:59" x14ac:dyDescent="0.25">
      <c r="A15" s="13" t="s">
        <v>160</v>
      </c>
      <c r="B15" s="14">
        <v>4.3900000000000002E-2</v>
      </c>
      <c r="C15" s="14">
        <v>0</v>
      </c>
      <c r="D15" s="8">
        <f t="shared" si="4"/>
        <v>-100.00000000000001</v>
      </c>
      <c r="F15" s="50"/>
      <c r="G15" s="53">
        <v>0.34200000000000003</v>
      </c>
      <c r="H15" s="53">
        <v>0.35099999999999998</v>
      </c>
      <c r="I15" s="53">
        <v>-8.9999999999999525E-3</v>
      </c>
      <c r="J15" s="54">
        <v>7</v>
      </c>
      <c r="K15" s="54">
        <v>-7</v>
      </c>
      <c r="AD15" s="55"/>
      <c r="AE15" s="56">
        <v>0.152</v>
      </c>
      <c r="AF15" s="56">
        <v>0.24</v>
      </c>
      <c r="AG15" s="56">
        <v>-8.7999999999999995E-2</v>
      </c>
      <c r="AH15" s="57">
        <v>8</v>
      </c>
      <c r="AI15" s="57">
        <v>-8</v>
      </c>
      <c r="AW15" s="13" t="s">
        <v>182</v>
      </c>
      <c r="AX15" s="14">
        <v>1.2</v>
      </c>
      <c r="AY15" s="14">
        <v>1</v>
      </c>
      <c r="AZ15" s="8">
        <f t="shared" si="3"/>
        <v>-16.666666666666664</v>
      </c>
      <c r="BB15" s="50"/>
      <c r="BC15" s="53">
        <v>20.100000000000001</v>
      </c>
      <c r="BD15" s="53">
        <v>0</v>
      </c>
      <c r="BE15" s="53">
        <v>20.100000000000001</v>
      </c>
      <c r="BF15" s="54">
        <v>23</v>
      </c>
      <c r="BG15" s="54">
        <v>23</v>
      </c>
    </row>
    <row r="16" spans="1:59" x14ac:dyDescent="0.25">
      <c r="A16" s="13" t="s">
        <v>162</v>
      </c>
      <c r="B16" s="14">
        <v>4.2549999999999999</v>
      </c>
      <c r="C16" s="14">
        <v>10.34</v>
      </c>
      <c r="D16" s="8">
        <f t="shared" si="4"/>
        <v>143.00822561692127</v>
      </c>
      <c r="F16" s="50"/>
      <c r="G16" s="53">
        <v>0.152</v>
      </c>
      <c r="H16" s="53">
        <v>0.24</v>
      </c>
      <c r="I16" s="53">
        <v>-8.7999999999999995E-2</v>
      </c>
      <c r="J16" s="54">
        <v>14</v>
      </c>
      <c r="K16" s="54">
        <v>-14</v>
      </c>
      <c r="AD16" s="58" t="s">
        <v>239</v>
      </c>
      <c r="AE16" s="53">
        <v>0.20750000000000002</v>
      </c>
      <c r="AF16" s="53">
        <v>0.23799999999999999</v>
      </c>
      <c r="AG16" s="53"/>
      <c r="AH16" s="54"/>
      <c r="AI16" s="54"/>
      <c r="AW16" s="13" t="s">
        <v>184</v>
      </c>
      <c r="AX16" s="14">
        <v>0.154</v>
      </c>
      <c r="AY16" s="14">
        <v>0.153</v>
      </c>
      <c r="AZ16" s="8">
        <f t="shared" si="3"/>
        <v>-0.6493506493506499</v>
      </c>
      <c r="BB16" s="50"/>
      <c r="BC16" s="53">
        <v>2.7099999999999999E-2</v>
      </c>
      <c r="BD16" s="53">
        <v>1.1386000000000001</v>
      </c>
      <c r="BE16" s="53">
        <v>-1.1115000000000002</v>
      </c>
      <c r="BF16" s="54">
        <v>12</v>
      </c>
      <c r="BG16" s="54">
        <v>-12</v>
      </c>
    </row>
    <row r="17" spans="1:59" x14ac:dyDescent="0.25">
      <c r="A17" s="13" t="s">
        <v>164</v>
      </c>
      <c r="B17" s="14">
        <v>0</v>
      </c>
      <c r="C17" s="14">
        <v>2.7099999999999999E-2</v>
      </c>
      <c r="D17" s="8">
        <v>100</v>
      </c>
      <c r="F17" s="50"/>
      <c r="G17" s="53">
        <v>0</v>
      </c>
      <c r="H17" s="53">
        <v>130</v>
      </c>
      <c r="I17" s="53">
        <v>-130</v>
      </c>
      <c r="J17" s="54">
        <v>35</v>
      </c>
      <c r="K17" s="54">
        <v>-35</v>
      </c>
      <c r="AD17" s="58" t="s">
        <v>240</v>
      </c>
      <c r="AE17" s="53">
        <v>2.6890000000000001</v>
      </c>
      <c r="AF17" s="53">
        <v>2.7669999999999999</v>
      </c>
      <c r="AG17" s="53"/>
      <c r="AH17" s="54"/>
      <c r="AI17" s="54"/>
      <c r="AW17" s="13" t="s">
        <v>188</v>
      </c>
      <c r="AX17" s="14">
        <v>0</v>
      </c>
      <c r="AY17" s="14">
        <v>1.9590000000000001</v>
      </c>
      <c r="AZ17" s="8">
        <v>100</v>
      </c>
      <c r="BB17" s="50"/>
      <c r="BC17" s="53">
        <v>100.2</v>
      </c>
      <c r="BD17" s="53">
        <v>1.8</v>
      </c>
      <c r="BE17" s="53">
        <v>98.4</v>
      </c>
      <c r="BF17" s="54">
        <v>25</v>
      </c>
      <c r="BG17" s="54">
        <v>25</v>
      </c>
    </row>
    <row r="18" spans="1:59" ht="15.75" thickBot="1" x14ac:dyDescent="0.3">
      <c r="A18" s="13" t="s">
        <v>165</v>
      </c>
      <c r="B18" s="14">
        <v>10.6266</v>
      </c>
      <c r="C18" s="14">
        <v>13.294600000000001</v>
      </c>
      <c r="D18" s="8">
        <f t="shared" si="4"/>
        <v>25.106807445467048</v>
      </c>
      <c r="F18" s="50"/>
      <c r="G18" s="53">
        <v>28.299999999999997</v>
      </c>
      <c r="H18" s="53">
        <v>187.5</v>
      </c>
      <c r="I18" s="53">
        <v>-159.19999999999999</v>
      </c>
      <c r="J18" s="54">
        <v>36</v>
      </c>
      <c r="K18" s="54">
        <v>-36</v>
      </c>
      <c r="AD18" s="59" t="s">
        <v>241</v>
      </c>
      <c r="AE18" s="60">
        <v>8</v>
      </c>
      <c r="AF18" s="60">
        <v>8</v>
      </c>
      <c r="AG18" s="60"/>
      <c r="AH18" s="60"/>
      <c r="AI18" s="60"/>
      <c r="AW18" s="13" t="s">
        <v>190</v>
      </c>
      <c r="AX18" s="37">
        <v>0</v>
      </c>
      <c r="AY18" s="37">
        <v>0.70420000000000005</v>
      </c>
      <c r="AZ18" s="8">
        <v>100</v>
      </c>
      <c r="BB18" s="50"/>
      <c r="BC18" s="53">
        <v>6.9999999999999993E-2</v>
      </c>
      <c r="BD18" s="53">
        <v>0</v>
      </c>
      <c r="BE18" s="53">
        <v>6.9999999999999993E-2</v>
      </c>
      <c r="BF18" s="54">
        <v>6</v>
      </c>
      <c r="BG18" s="54">
        <v>6</v>
      </c>
    </row>
    <row r="19" spans="1:59" x14ac:dyDescent="0.25">
      <c r="A19" s="13" t="s">
        <v>170</v>
      </c>
      <c r="B19" s="14">
        <v>20.100000000000001</v>
      </c>
      <c r="C19" s="14">
        <v>0</v>
      </c>
      <c r="D19" s="8">
        <f t="shared" si="4"/>
        <v>-100</v>
      </c>
      <c r="F19" s="50"/>
      <c r="G19" s="53">
        <v>0</v>
      </c>
      <c r="H19" s="53">
        <v>0.38</v>
      </c>
      <c r="I19" s="53">
        <v>-0.38</v>
      </c>
      <c r="J19" s="54">
        <v>18</v>
      </c>
      <c r="K19" s="54">
        <v>-18</v>
      </c>
      <c r="AD19" s="47"/>
      <c r="AE19" s="47"/>
      <c r="AF19" s="47"/>
      <c r="AG19" s="47"/>
      <c r="AH19" s="47"/>
      <c r="AI19" s="47"/>
      <c r="AW19" s="13" t="s">
        <v>192</v>
      </c>
      <c r="AX19" s="14">
        <v>1.129</v>
      </c>
      <c r="AY19" s="14">
        <v>1.2250000000000001</v>
      </c>
      <c r="AZ19" s="8">
        <f t="shared" ref="AZ19:AZ27" si="5">IFERROR((100*(AY19-AX19)/AX19), "")</f>
        <v>8.5031000885739676</v>
      </c>
      <c r="BB19" s="50"/>
      <c r="BC19" s="53">
        <v>2.694</v>
      </c>
      <c r="BD19" s="53">
        <v>2.69</v>
      </c>
      <c r="BE19" s="53">
        <v>4.0000000000000036E-3</v>
      </c>
      <c r="BF19" s="54">
        <v>2.5</v>
      </c>
      <c r="BG19" s="54">
        <v>2.5</v>
      </c>
    </row>
    <row r="20" spans="1:59" ht="15.75" thickBot="1" x14ac:dyDescent="0.3">
      <c r="A20" s="13" t="s">
        <v>172</v>
      </c>
      <c r="B20" s="14">
        <v>2.7099999999999999E-2</v>
      </c>
      <c r="C20" s="14">
        <v>1.1386000000000001</v>
      </c>
      <c r="D20" s="8">
        <f t="shared" si="4"/>
        <v>4101.4760147601482</v>
      </c>
      <c r="F20" s="50"/>
      <c r="G20" s="53">
        <v>17.5</v>
      </c>
      <c r="H20" s="53">
        <v>15.4</v>
      </c>
      <c r="I20" s="53">
        <v>2.0999999999999996</v>
      </c>
      <c r="J20" s="54">
        <v>23</v>
      </c>
      <c r="K20" s="54">
        <v>23</v>
      </c>
      <c r="AD20" s="48" t="s">
        <v>242</v>
      </c>
      <c r="AE20" s="47"/>
      <c r="AF20" s="47"/>
      <c r="AG20" s="47"/>
      <c r="AH20" s="47"/>
      <c r="AI20" s="47"/>
      <c r="AW20" s="13" t="s">
        <v>196</v>
      </c>
      <c r="AX20" s="14">
        <v>2.75</v>
      </c>
      <c r="AY20" s="14">
        <v>2.754</v>
      </c>
      <c r="AZ20" s="8">
        <f t="shared" si="5"/>
        <v>0.14545454545454559</v>
      </c>
      <c r="BB20" s="50"/>
      <c r="BC20" s="53">
        <v>21.7</v>
      </c>
      <c r="BD20" s="53">
        <v>0</v>
      </c>
      <c r="BE20" s="53">
        <v>21.7</v>
      </c>
      <c r="BF20" s="54">
        <v>24</v>
      </c>
      <c r="BG20" s="54">
        <v>24</v>
      </c>
    </row>
    <row r="21" spans="1:59" x14ac:dyDescent="0.25">
      <c r="A21" s="13" t="s">
        <v>174</v>
      </c>
      <c r="B21" s="14">
        <v>100.2</v>
      </c>
      <c r="C21" s="14">
        <v>1.8</v>
      </c>
      <c r="D21" s="8">
        <f t="shared" si="4"/>
        <v>-98.203592814371248</v>
      </c>
      <c r="F21" s="50"/>
      <c r="G21" s="53">
        <v>4.3900000000000002E-2</v>
      </c>
      <c r="H21" s="53">
        <v>0</v>
      </c>
      <c r="I21" s="53">
        <v>4.3900000000000002E-2</v>
      </c>
      <c r="J21" s="54">
        <v>12</v>
      </c>
      <c r="K21" s="54">
        <v>12</v>
      </c>
      <c r="AD21" s="49"/>
      <c r="AE21" s="49" t="s">
        <v>239</v>
      </c>
      <c r="AF21" s="49" t="s">
        <v>240</v>
      </c>
      <c r="AG21" s="49" t="s">
        <v>241</v>
      </c>
      <c r="AH21" s="47"/>
      <c r="AI21" s="47"/>
      <c r="AW21" s="13" t="s">
        <v>198</v>
      </c>
      <c r="AX21" s="14">
        <v>13.68</v>
      </c>
      <c r="AY21" s="14">
        <v>15.71</v>
      </c>
      <c r="AZ21" s="8">
        <f t="shared" si="5"/>
        <v>14.839181286549715</v>
      </c>
      <c r="BB21" s="50"/>
      <c r="BC21" s="53">
        <v>1.2</v>
      </c>
      <c r="BD21" s="53">
        <v>1</v>
      </c>
      <c r="BE21" s="53">
        <v>0.19999999999999996</v>
      </c>
      <c r="BF21" s="54">
        <v>9</v>
      </c>
      <c r="BG21" s="54">
        <v>9</v>
      </c>
    </row>
    <row r="22" spans="1:59" x14ac:dyDescent="0.25">
      <c r="A22" s="13" t="s">
        <v>176</v>
      </c>
      <c r="B22" s="14">
        <v>6.9999999999999993E-2</v>
      </c>
      <c r="C22" s="14">
        <v>0</v>
      </c>
      <c r="D22" s="8">
        <f t="shared" si="4"/>
        <v>-100</v>
      </c>
      <c r="F22" s="50"/>
      <c r="G22" s="53">
        <v>4.2549999999999999</v>
      </c>
      <c r="H22" s="53">
        <v>10.34</v>
      </c>
      <c r="I22" s="53">
        <v>-6.085</v>
      </c>
      <c r="J22" s="54">
        <v>29</v>
      </c>
      <c r="K22" s="54">
        <v>-29</v>
      </c>
      <c r="AD22" s="58" t="s">
        <v>243</v>
      </c>
      <c r="AE22" s="51">
        <v>6</v>
      </c>
      <c r="AF22" s="51">
        <v>14</v>
      </c>
      <c r="AG22" s="61">
        <v>3</v>
      </c>
      <c r="AH22" s="47"/>
      <c r="AI22" s="47"/>
      <c r="AW22" s="13" t="s">
        <v>200</v>
      </c>
      <c r="AX22" s="14">
        <v>27.799999999999997</v>
      </c>
      <c r="AY22" s="14">
        <v>30.900000000000002</v>
      </c>
      <c r="AZ22" s="8">
        <f t="shared" si="5"/>
        <v>11.151079136690667</v>
      </c>
      <c r="BB22" s="50"/>
      <c r="BC22" s="53">
        <v>0.154</v>
      </c>
      <c r="BD22" s="53">
        <v>0.153</v>
      </c>
      <c r="BE22" s="53">
        <v>1.0000000000000009E-3</v>
      </c>
      <c r="BF22" s="54">
        <v>1</v>
      </c>
      <c r="BG22" s="54">
        <v>1</v>
      </c>
    </row>
    <row r="23" spans="1:59" x14ac:dyDescent="0.25">
      <c r="A23" s="13" t="s">
        <v>178</v>
      </c>
      <c r="B23" s="14">
        <v>2.694</v>
      </c>
      <c r="C23" s="14">
        <v>2.69</v>
      </c>
      <c r="D23" s="8">
        <f t="shared" si="4"/>
        <v>-0.14847809948032678</v>
      </c>
      <c r="F23" s="50"/>
      <c r="G23" s="53">
        <v>0</v>
      </c>
      <c r="H23" s="53">
        <v>2.7099999999999999E-2</v>
      </c>
      <c r="I23" s="53">
        <v>-2.7099999999999999E-2</v>
      </c>
      <c r="J23" s="54">
        <v>11</v>
      </c>
      <c r="K23" s="54">
        <v>-11</v>
      </c>
      <c r="AD23" s="58" t="s">
        <v>244</v>
      </c>
      <c r="AE23" s="53">
        <v>4</v>
      </c>
      <c r="AF23" s="53">
        <v>22</v>
      </c>
      <c r="AG23" s="62">
        <v>5</v>
      </c>
      <c r="AH23" s="47"/>
      <c r="AI23" s="47"/>
      <c r="AW23" s="13" t="s">
        <v>202</v>
      </c>
      <c r="AX23" s="14">
        <v>20.575600000000001</v>
      </c>
      <c r="AY23" s="14">
        <v>32.614400000000003</v>
      </c>
      <c r="AZ23" s="8">
        <f t="shared" si="5"/>
        <v>58.510079900464632</v>
      </c>
      <c r="BB23" s="50"/>
      <c r="BC23" s="53">
        <v>0</v>
      </c>
      <c r="BD23" s="53">
        <v>1.9590000000000001</v>
      </c>
      <c r="BE23" s="53">
        <v>-1.9590000000000001</v>
      </c>
      <c r="BF23" s="54">
        <v>13</v>
      </c>
      <c r="BG23" s="54">
        <v>-13</v>
      </c>
    </row>
    <row r="24" spans="1:59" ht="15.75" thickBot="1" x14ac:dyDescent="0.3">
      <c r="A24" s="13" t="s">
        <v>180</v>
      </c>
      <c r="B24" s="14">
        <v>21.7</v>
      </c>
      <c r="C24" s="14">
        <v>0</v>
      </c>
      <c r="D24" s="8">
        <f t="shared" si="4"/>
        <v>-100</v>
      </c>
      <c r="F24" s="50"/>
      <c r="G24" s="53">
        <v>10.6266</v>
      </c>
      <c r="H24" s="53">
        <v>13.294600000000001</v>
      </c>
      <c r="I24" s="53">
        <v>-2.668000000000001</v>
      </c>
      <c r="J24" s="54">
        <v>24</v>
      </c>
      <c r="K24" s="54">
        <v>-24</v>
      </c>
      <c r="AD24" s="59" t="s">
        <v>245</v>
      </c>
      <c r="AE24" s="63">
        <v>0</v>
      </c>
      <c r="AF24" s="63">
        <v>0</v>
      </c>
      <c r="AG24" s="60">
        <v>0</v>
      </c>
      <c r="AH24" s="47"/>
      <c r="AI24" s="47"/>
      <c r="AW24" s="13" t="s">
        <v>204</v>
      </c>
      <c r="AX24" s="14">
        <v>6.5880000000000001</v>
      </c>
      <c r="AY24" s="14">
        <v>10.130000000000001</v>
      </c>
      <c r="AZ24" s="8">
        <f t="shared" si="5"/>
        <v>53.764420157862787</v>
      </c>
      <c r="BB24" s="50"/>
      <c r="BC24" s="53">
        <v>0</v>
      </c>
      <c r="BD24" s="53">
        <v>0.70420000000000005</v>
      </c>
      <c r="BE24" s="53">
        <v>-0.70420000000000005</v>
      </c>
      <c r="BF24" s="54">
        <v>11</v>
      </c>
      <c r="BG24" s="54">
        <v>-11</v>
      </c>
    </row>
    <row r="25" spans="1:59" x14ac:dyDescent="0.25">
      <c r="A25" s="13" t="s">
        <v>182</v>
      </c>
      <c r="B25" s="14">
        <v>1.2</v>
      </c>
      <c r="C25" s="14">
        <v>1</v>
      </c>
      <c r="D25" s="8">
        <f t="shared" si="4"/>
        <v>-16.666666666666664</v>
      </c>
      <c r="F25" s="50"/>
      <c r="G25" s="53">
        <v>20.100000000000001</v>
      </c>
      <c r="H25" s="53">
        <v>0</v>
      </c>
      <c r="I25" s="53">
        <v>20.100000000000001</v>
      </c>
      <c r="J25" s="54">
        <v>31</v>
      </c>
      <c r="K25" s="54">
        <v>31</v>
      </c>
      <c r="AD25" s="47"/>
      <c r="AE25" s="47"/>
      <c r="AF25" s="47"/>
      <c r="AG25" s="47"/>
      <c r="AH25" s="47"/>
      <c r="AI25" s="47"/>
      <c r="AW25" s="13" t="s">
        <v>206</v>
      </c>
      <c r="AX25" s="14">
        <v>0</v>
      </c>
      <c r="AY25" s="14">
        <v>5.2</v>
      </c>
      <c r="AZ25" s="8" t="str">
        <f t="shared" si="5"/>
        <v/>
      </c>
      <c r="BB25" s="50"/>
      <c r="BC25" s="53">
        <v>1.129</v>
      </c>
      <c r="BD25" s="53">
        <v>1.2250000000000001</v>
      </c>
      <c r="BE25" s="53">
        <v>-9.6000000000000085E-2</v>
      </c>
      <c r="BF25" s="54">
        <v>7</v>
      </c>
      <c r="BG25" s="54">
        <v>-7</v>
      </c>
    </row>
    <row r="26" spans="1:59" ht="15.75" thickBot="1" x14ac:dyDescent="0.3">
      <c r="A26" s="13" t="s">
        <v>184</v>
      </c>
      <c r="B26" s="14">
        <v>0.154</v>
      </c>
      <c r="C26" s="14">
        <v>0.153</v>
      </c>
      <c r="D26" s="8">
        <f t="shared" si="4"/>
        <v>-0.6493506493506499</v>
      </c>
      <c r="F26" s="50"/>
      <c r="G26" s="53">
        <v>2.7099999999999999E-2</v>
      </c>
      <c r="H26" s="53">
        <v>1.1386000000000001</v>
      </c>
      <c r="I26" s="53">
        <v>-1.1115000000000002</v>
      </c>
      <c r="J26" s="54">
        <v>20</v>
      </c>
      <c r="K26" s="54">
        <v>-20</v>
      </c>
      <c r="AD26" s="48" t="s">
        <v>309</v>
      </c>
      <c r="AE26" s="47"/>
      <c r="AF26" s="47"/>
      <c r="AG26" s="47"/>
      <c r="AH26" s="47"/>
      <c r="AI26" s="47"/>
      <c r="AW26" s="13" t="s">
        <v>207</v>
      </c>
      <c r="AX26" s="14">
        <v>0.39</v>
      </c>
      <c r="AY26" s="14">
        <v>0.22</v>
      </c>
      <c r="AZ26" s="8">
        <f t="shared" si="5"/>
        <v>-43.589743589743591</v>
      </c>
      <c r="BB26" s="50"/>
      <c r="BC26" s="53">
        <v>2.75</v>
      </c>
      <c r="BD26" s="53">
        <v>2.754</v>
      </c>
      <c r="BE26" s="53">
        <v>-4.0000000000000036E-3</v>
      </c>
      <c r="BF26" s="54">
        <v>2.5</v>
      </c>
      <c r="BG26" s="54">
        <v>-2.5</v>
      </c>
    </row>
    <row r="27" spans="1:59" x14ac:dyDescent="0.25">
      <c r="A27" s="13" t="s">
        <v>188</v>
      </c>
      <c r="B27" s="14">
        <v>0</v>
      </c>
      <c r="C27" s="14">
        <v>1.9590000000000001</v>
      </c>
      <c r="D27" s="8">
        <v>100</v>
      </c>
      <c r="F27" s="50"/>
      <c r="G27" s="53">
        <v>100.2</v>
      </c>
      <c r="H27" s="53">
        <v>1.8</v>
      </c>
      <c r="I27" s="53">
        <v>98.4</v>
      </c>
      <c r="J27" s="54">
        <v>34</v>
      </c>
      <c r="K27" s="54">
        <v>34</v>
      </c>
      <c r="AD27" s="49" t="s">
        <v>254</v>
      </c>
      <c r="AE27" s="49" t="s">
        <v>241</v>
      </c>
      <c r="AF27" s="49" t="s">
        <v>248</v>
      </c>
      <c r="AG27" s="47"/>
      <c r="AH27" s="47"/>
      <c r="AI27" s="47"/>
      <c r="AW27" s="13" t="s">
        <v>212</v>
      </c>
      <c r="AX27" s="14">
        <v>3.3</v>
      </c>
      <c r="AY27" s="14">
        <v>0</v>
      </c>
      <c r="AZ27" s="8">
        <f t="shared" si="5"/>
        <v>-100</v>
      </c>
      <c r="BB27" s="50"/>
      <c r="BC27" s="53">
        <v>13.68</v>
      </c>
      <c r="BD27" s="53">
        <v>15.71</v>
      </c>
      <c r="BE27" s="53">
        <v>-2.0300000000000011</v>
      </c>
      <c r="BF27" s="54">
        <v>14</v>
      </c>
      <c r="BG27" s="54">
        <v>-14</v>
      </c>
    </row>
    <row r="28" spans="1:59" ht="15.75" thickBot="1" x14ac:dyDescent="0.3">
      <c r="A28" s="13" t="s">
        <v>190</v>
      </c>
      <c r="B28" s="37">
        <v>0</v>
      </c>
      <c r="C28" s="37">
        <v>0.70420000000000005</v>
      </c>
      <c r="D28" s="8">
        <v>100</v>
      </c>
      <c r="F28" s="50"/>
      <c r="G28" s="53">
        <v>6.9999999999999993E-2</v>
      </c>
      <c r="H28" s="53">
        <v>0</v>
      </c>
      <c r="I28" s="53">
        <v>6.9999999999999993E-2</v>
      </c>
      <c r="J28" s="54">
        <v>13</v>
      </c>
      <c r="K28" s="54">
        <v>13</v>
      </c>
      <c r="AD28" s="64">
        <v>22</v>
      </c>
      <c r="AE28" s="65">
        <v>8</v>
      </c>
      <c r="AF28" s="64">
        <v>0.7265625</v>
      </c>
      <c r="AG28" s="47"/>
      <c r="AH28" s="47"/>
      <c r="AI28" s="47"/>
      <c r="AZ28" s="8">
        <f>COUNT(AZ2:AZ27)</f>
        <v>25</v>
      </c>
      <c r="BB28" s="50"/>
      <c r="BC28" s="53">
        <v>27.799999999999997</v>
      </c>
      <c r="BD28" s="53">
        <v>30.900000000000002</v>
      </c>
      <c r="BE28" s="53">
        <v>-3.100000000000005</v>
      </c>
      <c r="BF28" s="54">
        <v>17</v>
      </c>
      <c r="BG28" s="54">
        <v>-17</v>
      </c>
    </row>
    <row r="29" spans="1:59" x14ac:dyDescent="0.25">
      <c r="A29" s="13" t="s">
        <v>192</v>
      </c>
      <c r="B29" s="14">
        <v>1.129</v>
      </c>
      <c r="C29" s="14">
        <v>1.2250000000000001</v>
      </c>
      <c r="D29" s="8">
        <f t="shared" si="4"/>
        <v>8.5031000885739676</v>
      </c>
      <c r="F29" s="50"/>
      <c r="G29" s="53">
        <v>2.694</v>
      </c>
      <c r="H29" s="53">
        <v>2.69</v>
      </c>
      <c r="I29" s="53">
        <v>4.0000000000000036E-3</v>
      </c>
      <c r="J29" s="54">
        <v>4.5</v>
      </c>
      <c r="K29" s="54">
        <v>4.5</v>
      </c>
      <c r="AD29" s="47"/>
      <c r="AE29" s="47"/>
      <c r="AF29" s="47"/>
      <c r="AG29" s="47"/>
      <c r="AH29" s="47"/>
      <c r="AI29" s="47"/>
      <c r="AZ29" s="33">
        <f>MEDIAN(AZ2:AZ27)</f>
        <v>8.5031000885739676</v>
      </c>
      <c r="BB29" s="50"/>
      <c r="BC29" s="53">
        <v>20.575600000000001</v>
      </c>
      <c r="BD29" s="53">
        <v>32.614400000000003</v>
      </c>
      <c r="BE29" s="53">
        <v>-12.038800000000002</v>
      </c>
      <c r="BF29" s="54">
        <v>22</v>
      </c>
      <c r="BG29" s="54">
        <v>-22</v>
      </c>
    </row>
    <row r="30" spans="1:59" x14ac:dyDescent="0.25">
      <c r="A30" s="13" t="s">
        <v>196</v>
      </c>
      <c r="B30" s="14">
        <v>2.75</v>
      </c>
      <c r="C30" s="14">
        <v>2.754</v>
      </c>
      <c r="D30" s="8">
        <f t="shared" si="4"/>
        <v>0.14545454545454559</v>
      </c>
      <c r="F30" s="50"/>
      <c r="G30" s="53">
        <v>21.7</v>
      </c>
      <c r="H30" s="53">
        <v>0</v>
      </c>
      <c r="I30" s="53">
        <v>21.7</v>
      </c>
      <c r="J30" s="54">
        <v>32</v>
      </c>
      <c r="K30" s="54">
        <v>32</v>
      </c>
      <c r="AD30" s="46"/>
      <c r="AE30" s="46"/>
      <c r="AF30" s="46"/>
      <c r="AG30" s="46"/>
      <c r="AH30" s="46"/>
      <c r="AI30" s="46"/>
      <c r="BB30" s="50"/>
      <c r="BC30" s="53">
        <v>6.5880000000000001</v>
      </c>
      <c r="BD30" s="53">
        <v>10.130000000000001</v>
      </c>
      <c r="BE30" s="53">
        <v>-3.5420000000000007</v>
      </c>
      <c r="BF30" s="54">
        <v>19</v>
      </c>
      <c r="BG30" s="54">
        <v>-19</v>
      </c>
    </row>
    <row r="31" spans="1:59" x14ac:dyDescent="0.25">
      <c r="A31" s="13" t="s">
        <v>198</v>
      </c>
      <c r="B31" s="14">
        <v>13.68</v>
      </c>
      <c r="C31" s="14">
        <v>15.71</v>
      </c>
      <c r="D31" s="8">
        <f t="shared" si="4"/>
        <v>14.839181286549715</v>
      </c>
      <c r="F31" s="50"/>
      <c r="G31" s="53">
        <v>1.2</v>
      </c>
      <c r="H31" s="53">
        <v>1</v>
      </c>
      <c r="I31" s="53">
        <v>0.19999999999999996</v>
      </c>
      <c r="J31" s="54">
        <v>17</v>
      </c>
      <c r="K31" s="54">
        <v>17</v>
      </c>
      <c r="BB31" s="50"/>
      <c r="BC31" s="53">
        <v>0</v>
      </c>
      <c r="BD31" s="53">
        <v>5.2</v>
      </c>
      <c r="BE31" s="53">
        <v>-5.2</v>
      </c>
      <c r="BF31" s="54">
        <v>20</v>
      </c>
      <c r="BG31" s="54">
        <v>-20</v>
      </c>
    </row>
    <row r="32" spans="1:59" x14ac:dyDescent="0.25">
      <c r="A32" s="13" t="s">
        <v>200</v>
      </c>
      <c r="B32" s="14">
        <v>27.799999999999997</v>
      </c>
      <c r="C32" s="14">
        <v>30.900000000000002</v>
      </c>
      <c r="D32" s="8">
        <f t="shared" si="4"/>
        <v>11.151079136690667</v>
      </c>
      <c r="F32" s="50"/>
      <c r="G32" s="53">
        <v>0.154</v>
      </c>
      <c r="H32" s="53">
        <v>0.153</v>
      </c>
      <c r="I32" s="53">
        <v>1.0000000000000009E-3</v>
      </c>
      <c r="J32" s="54">
        <v>1</v>
      </c>
      <c r="K32" s="54">
        <v>1</v>
      </c>
      <c r="BB32" s="50"/>
      <c r="BC32" s="53">
        <v>0.39</v>
      </c>
      <c r="BD32" s="53">
        <v>0.22</v>
      </c>
      <c r="BE32" s="53">
        <v>0.17</v>
      </c>
      <c r="BF32" s="54">
        <v>8</v>
      </c>
      <c r="BG32" s="54">
        <v>8</v>
      </c>
    </row>
    <row r="33" spans="1:59" x14ac:dyDescent="0.25">
      <c r="A33" s="13" t="s">
        <v>202</v>
      </c>
      <c r="B33" s="14">
        <v>20.575600000000001</v>
      </c>
      <c r="C33" s="14">
        <v>32.614400000000003</v>
      </c>
      <c r="D33" s="8">
        <f t="shared" si="4"/>
        <v>58.510079900464632</v>
      </c>
      <c r="F33" s="50"/>
      <c r="G33" s="53">
        <v>0</v>
      </c>
      <c r="H33" s="53">
        <v>1.9590000000000001</v>
      </c>
      <c r="I33" s="53">
        <v>-1.9590000000000001</v>
      </c>
      <c r="J33" s="54">
        <v>21</v>
      </c>
      <c r="K33" s="54">
        <v>-21</v>
      </c>
      <c r="BB33" s="55"/>
      <c r="BC33" s="56">
        <v>3.3</v>
      </c>
      <c r="BD33" s="56">
        <v>0</v>
      </c>
      <c r="BE33" s="56">
        <v>3.3</v>
      </c>
      <c r="BF33" s="57">
        <v>18</v>
      </c>
      <c r="BG33" s="57">
        <v>18</v>
      </c>
    </row>
    <row r="34" spans="1:59" x14ac:dyDescent="0.25">
      <c r="A34" s="13" t="s">
        <v>204</v>
      </c>
      <c r="B34" s="14">
        <v>6.5880000000000001</v>
      </c>
      <c r="C34" s="14">
        <v>10.130000000000001</v>
      </c>
      <c r="D34" s="8">
        <f t="shared" si="4"/>
        <v>53.764420157862787</v>
      </c>
      <c r="F34" s="50"/>
      <c r="G34" s="53">
        <v>0</v>
      </c>
      <c r="H34" s="53">
        <v>0.70420000000000005</v>
      </c>
      <c r="I34" s="53">
        <v>-0.70420000000000005</v>
      </c>
      <c r="J34" s="54">
        <v>19</v>
      </c>
      <c r="K34" s="54">
        <v>-19</v>
      </c>
      <c r="BB34" s="58" t="s">
        <v>239</v>
      </c>
      <c r="BC34" s="53">
        <v>2.722</v>
      </c>
      <c r="BD34" s="53">
        <v>1.5125000000000002</v>
      </c>
      <c r="BE34" s="53"/>
      <c r="BF34" s="54"/>
      <c r="BG34" s="54"/>
    </row>
    <row r="35" spans="1:59" x14ac:dyDescent="0.25">
      <c r="A35" s="13" t="s">
        <v>206</v>
      </c>
      <c r="B35" s="14">
        <v>0</v>
      </c>
      <c r="C35" s="14">
        <v>5.2</v>
      </c>
      <c r="D35" s="8" t="str">
        <f t="shared" si="4"/>
        <v/>
      </c>
      <c r="F35" s="50"/>
      <c r="G35" s="53">
        <v>1.129</v>
      </c>
      <c r="H35" s="53">
        <v>1.2250000000000001</v>
      </c>
      <c r="I35" s="53">
        <v>-9.6000000000000085E-2</v>
      </c>
      <c r="J35" s="54">
        <v>15</v>
      </c>
      <c r="K35" s="54">
        <v>-15</v>
      </c>
      <c r="BB35" s="58" t="s">
        <v>240</v>
      </c>
      <c r="BC35" s="53">
        <v>283.08319999999998</v>
      </c>
      <c r="BD35" s="53">
        <v>335.13990000000001</v>
      </c>
      <c r="BE35" s="53"/>
      <c r="BF35" s="54"/>
      <c r="BG35" s="54"/>
    </row>
    <row r="36" spans="1:59" ht="15.75" thickBot="1" x14ac:dyDescent="0.3">
      <c r="A36" s="13" t="s">
        <v>207</v>
      </c>
      <c r="B36" s="14">
        <v>0.39</v>
      </c>
      <c r="C36" s="14">
        <v>0.22</v>
      </c>
      <c r="D36" s="8">
        <f t="shared" si="4"/>
        <v>-43.589743589743591</v>
      </c>
      <c r="F36" s="50"/>
      <c r="G36" s="53">
        <v>2.75</v>
      </c>
      <c r="H36" s="53">
        <v>2.754</v>
      </c>
      <c r="I36" s="53">
        <v>-4.0000000000000036E-3</v>
      </c>
      <c r="J36" s="54">
        <v>4.5</v>
      </c>
      <c r="K36" s="54">
        <v>-4.5</v>
      </c>
      <c r="BB36" s="59" t="s">
        <v>241</v>
      </c>
      <c r="BC36" s="60">
        <v>26</v>
      </c>
      <c r="BD36" s="60">
        <v>26</v>
      </c>
      <c r="BE36" s="60"/>
      <c r="BF36" s="60"/>
      <c r="BG36" s="60"/>
    </row>
    <row r="37" spans="1:59" x14ac:dyDescent="0.25">
      <c r="A37" s="13" t="s">
        <v>212</v>
      </c>
      <c r="B37" s="14">
        <v>3.3</v>
      </c>
      <c r="C37" s="14">
        <v>0</v>
      </c>
      <c r="D37" s="8">
        <f t="shared" si="4"/>
        <v>-100</v>
      </c>
      <c r="F37" s="50"/>
      <c r="G37" s="53">
        <v>13.68</v>
      </c>
      <c r="H37" s="53">
        <v>15.71</v>
      </c>
      <c r="I37" s="53">
        <v>-2.0300000000000011</v>
      </c>
      <c r="J37" s="54">
        <v>22</v>
      </c>
      <c r="K37" s="54">
        <v>-22</v>
      </c>
      <c r="BB37" s="47"/>
      <c r="BC37" s="47"/>
      <c r="BD37" s="47"/>
      <c r="BE37" s="47"/>
      <c r="BF37" s="47"/>
      <c r="BG37" s="47"/>
    </row>
    <row r="38" spans="1:59" ht="15.75" thickBot="1" x14ac:dyDescent="0.3">
      <c r="D38" s="8">
        <f>COUNT(D2:D37)</f>
        <v>35</v>
      </c>
      <c r="F38" s="50"/>
      <c r="G38" s="53">
        <v>27.799999999999997</v>
      </c>
      <c r="H38" s="53">
        <v>30.900000000000002</v>
      </c>
      <c r="I38" s="53">
        <v>-3.100000000000005</v>
      </c>
      <c r="J38" s="54">
        <v>25</v>
      </c>
      <c r="K38" s="54">
        <v>-25</v>
      </c>
      <c r="BB38" s="48" t="s">
        <v>242</v>
      </c>
      <c r="BC38" s="47"/>
      <c r="BD38" s="47"/>
      <c r="BE38" s="47"/>
      <c r="BF38" s="47"/>
      <c r="BG38" s="47"/>
    </row>
    <row r="39" spans="1:59" x14ac:dyDescent="0.25">
      <c r="D39" s="33">
        <f>MEDIAN(D2:D37)</f>
        <v>2.6086956521739033</v>
      </c>
      <c r="F39" s="50"/>
      <c r="G39" s="53">
        <v>20.575600000000001</v>
      </c>
      <c r="H39" s="53">
        <v>32.614400000000003</v>
      </c>
      <c r="I39" s="53">
        <v>-12.038800000000002</v>
      </c>
      <c r="J39" s="54">
        <v>30</v>
      </c>
      <c r="K39" s="54">
        <v>-30</v>
      </c>
      <c r="BB39" s="49"/>
      <c r="BC39" s="49" t="s">
        <v>239</v>
      </c>
      <c r="BD39" s="49" t="s">
        <v>240</v>
      </c>
      <c r="BE39" s="49" t="s">
        <v>241</v>
      </c>
      <c r="BF39" s="47"/>
      <c r="BG39" s="47"/>
    </row>
    <row r="40" spans="1:59" x14ac:dyDescent="0.25">
      <c r="F40" s="50"/>
      <c r="G40" s="53">
        <v>6.5880000000000001</v>
      </c>
      <c r="H40" s="53">
        <v>10.130000000000001</v>
      </c>
      <c r="I40" s="53">
        <v>-3.5420000000000007</v>
      </c>
      <c r="J40" s="54">
        <v>27</v>
      </c>
      <c r="K40" s="54">
        <v>-27</v>
      </c>
      <c r="BB40" s="58" t="s">
        <v>243</v>
      </c>
      <c r="BC40" s="51">
        <v>9</v>
      </c>
      <c r="BD40" s="51">
        <v>136.5</v>
      </c>
      <c r="BE40" s="61">
        <v>11</v>
      </c>
      <c r="BF40" s="47"/>
      <c r="BG40" s="47"/>
    </row>
    <row r="41" spans="1:59" x14ac:dyDescent="0.25">
      <c r="F41" s="50"/>
      <c r="G41" s="53">
        <v>0</v>
      </c>
      <c r="H41" s="53">
        <v>5.2</v>
      </c>
      <c r="I41" s="53">
        <v>-5.2</v>
      </c>
      <c r="J41" s="54">
        <v>28</v>
      </c>
      <c r="K41" s="54">
        <v>-28</v>
      </c>
      <c r="BB41" s="58" t="s">
        <v>244</v>
      </c>
      <c r="BC41" s="53">
        <v>14</v>
      </c>
      <c r="BD41" s="53">
        <v>214.5</v>
      </c>
      <c r="BE41" s="62">
        <v>15</v>
      </c>
      <c r="BF41" s="47"/>
      <c r="BG41" s="47"/>
    </row>
    <row r="42" spans="1:59" ht="15.75" thickBot="1" x14ac:dyDescent="0.3">
      <c r="F42" s="50"/>
      <c r="G42" s="53">
        <v>0.39</v>
      </c>
      <c r="H42" s="53">
        <v>0.22</v>
      </c>
      <c r="I42" s="53">
        <v>0.17</v>
      </c>
      <c r="J42" s="54">
        <v>16</v>
      </c>
      <c r="K42" s="54">
        <v>16</v>
      </c>
      <c r="BB42" s="59" t="s">
        <v>245</v>
      </c>
      <c r="BC42" s="63">
        <v>0</v>
      </c>
      <c r="BD42" s="63">
        <v>0</v>
      </c>
      <c r="BE42" s="60">
        <v>0</v>
      </c>
      <c r="BF42" s="47"/>
      <c r="BG42" s="47"/>
    </row>
    <row r="43" spans="1:59" x14ac:dyDescent="0.25">
      <c r="F43" s="55"/>
      <c r="G43" s="56">
        <v>3.3</v>
      </c>
      <c r="H43" s="56">
        <v>0</v>
      </c>
      <c r="I43" s="56">
        <v>3.3</v>
      </c>
      <c r="J43" s="57">
        <v>26</v>
      </c>
      <c r="K43" s="57">
        <v>26</v>
      </c>
      <c r="BB43" s="47"/>
      <c r="BC43" s="47"/>
      <c r="BD43" s="47"/>
      <c r="BE43" s="47"/>
      <c r="BF43" s="47"/>
      <c r="BG43" s="47"/>
    </row>
    <row r="44" spans="1:59" ht="15.75" thickBot="1" x14ac:dyDescent="0.3">
      <c r="F44" s="58" t="s">
        <v>239</v>
      </c>
      <c r="G44" s="53">
        <v>0.36599999999999999</v>
      </c>
      <c r="H44" s="53">
        <v>1.0693000000000001</v>
      </c>
      <c r="I44" s="53"/>
      <c r="J44" s="54"/>
      <c r="K44" s="54"/>
      <c r="BB44" s="48" t="s">
        <v>362</v>
      </c>
      <c r="BC44" s="47"/>
      <c r="BD44" s="47"/>
      <c r="BE44" s="47"/>
      <c r="BF44" s="47"/>
      <c r="BG44" s="47"/>
    </row>
    <row r="45" spans="1:59" x14ac:dyDescent="0.25">
      <c r="F45" s="58" t="s">
        <v>240</v>
      </c>
      <c r="G45" s="53">
        <v>285.7722</v>
      </c>
      <c r="H45" s="53">
        <v>559.6227726075814</v>
      </c>
      <c r="I45" s="53"/>
      <c r="J45" s="54"/>
      <c r="K45" s="54"/>
      <c r="BB45" s="49" t="s">
        <v>254</v>
      </c>
      <c r="BC45" s="49" t="s">
        <v>241</v>
      </c>
      <c r="BD45" s="49" t="s">
        <v>248</v>
      </c>
      <c r="BE45" s="47"/>
      <c r="BF45" s="47"/>
      <c r="BG45" s="47"/>
    </row>
    <row r="46" spans="1:59" ht="15.75" thickBot="1" x14ac:dyDescent="0.3">
      <c r="F46" s="59" t="s">
        <v>241</v>
      </c>
      <c r="G46" s="60">
        <v>36</v>
      </c>
      <c r="H46" s="60">
        <v>36</v>
      </c>
      <c r="I46" s="60"/>
      <c r="J46" s="60"/>
      <c r="K46" s="60"/>
      <c r="BB46" s="64">
        <v>214.5</v>
      </c>
      <c r="BC46" s="65">
        <v>26</v>
      </c>
      <c r="BD46" s="64">
        <v>0.83774712681770325</v>
      </c>
      <c r="BE46" s="47"/>
      <c r="BF46" s="47"/>
      <c r="BG46" s="47"/>
    </row>
    <row r="47" spans="1:59" x14ac:dyDescent="0.25">
      <c r="F47" s="47"/>
      <c r="G47" s="47"/>
      <c r="H47" s="47"/>
      <c r="I47" s="47"/>
      <c r="J47" s="47"/>
      <c r="K47" s="47"/>
      <c r="BB47" s="47"/>
      <c r="BC47" s="47"/>
      <c r="BD47" s="47"/>
      <c r="BE47" s="47"/>
      <c r="BF47" s="47"/>
      <c r="BG47" s="47"/>
    </row>
    <row r="48" spans="1:59" ht="15.75" thickBot="1" x14ac:dyDescent="0.3">
      <c r="F48" s="48" t="s">
        <v>242</v>
      </c>
      <c r="G48" s="47"/>
      <c r="H48" s="47"/>
      <c r="I48" s="47"/>
      <c r="J48" s="47"/>
      <c r="K48" s="47"/>
      <c r="BB48" s="46"/>
      <c r="BC48" s="46"/>
      <c r="BD48" s="46"/>
      <c r="BE48" s="46"/>
      <c r="BF48" s="46"/>
      <c r="BG48" s="46"/>
    </row>
    <row r="49" spans="6:11" x14ac:dyDescent="0.25">
      <c r="F49" s="49"/>
      <c r="G49" s="49" t="s">
        <v>239</v>
      </c>
      <c r="H49" s="49" t="s">
        <v>240</v>
      </c>
      <c r="I49" s="49" t="s">
        <v>241</v>
      </c>
      <c r="J49" s="47"/>
      <c r="K49" s="47"/>
    </row>
    <row r="50" spans="6:11" x14ac:dyDescent="0.25">
      <c r="F50" s="58" t="s">
        <v>243</v>
      </c>
      <c r="G50" s="51">
        <v>14.5</v>
      </c>
      <c r="H50" s="51">
        <v>230.5</v>
      </c>
      <c r="I50" s="61">
        <v>14</v>
      </c>
      <c r="J50" s="47"/>
      <c r="K50" s="47"/>
    </row>
    <row r="51" spans="6:11" x14ac:dyDescent="0.25">
      <c r="F51" s="58" t="s">
        <v>244</v>
      </c>
      <c r="G51" s="53">
        <v>20.5</v>
      </c>
      <c r="H51" s="53">
        <v>435.5</v>
      </c>
      <c r="I51" s="62">
        <v>22</v>
      </c>
      <c r="J51" s="47"/>
      <c r="K51" s="47"/>
    </row>
    <row r="52" spans="6:11" ht="15.75" thickBot="1" x14ac:dyDescent="0.3">
      <c r="F52" s="59" t="s">
        <v>245</v>
      </c>
      <c r="G52" s="63">
        <v>0</v>
      </c>
      <c r="H52" s="63">
        <v>0</v>
      </c>
      <c r="I52" s="60">
        <v>0</v>
      </c>
      <c r="J52" s="47"/>
      <c r="K52" s="47"/>
    </row>
    <row r="53" spans="6:11" x14ac:dyDescent="0.25">
      <c r="F53" s="47"/>
      <c r="G53" s="47"/>
      <c r="H53" s="47"/>
      <c r="I53" s="47"/>
      <c r="J53" s="47"/>
      <c r="K53" s="47"/>
    </row>
    <row r="54" spans="6:11" ht="15.75" thickBot="1" x14ac:dyDescent="0.3">
      <c r="F54" s="48" t="s">
        <v>274</v>
      </c>
      <c r="G54" s="47"/>
      <c r="H54" s="47"/>
      <c r="I54" s="47"/>
      <c r="J54" s="47"/>
      <c r="K54" s="47"/>
    </row>
    <row r="55" spans="6:11" x14ac:dyDescent="0.25">
      <c r="F55" s="49" t="s">
        <v>254</v>
      </c>
      <c r="G55" s="49" t="s">
        <v>241</v>
      </c>
      <c r="H55" s="49" t="s">
        <v>248</v>
      </c>
      <c r="I55" s="47"/>
      <c r="J55" s="47"/>
      <c r="K55" s="47"/>
    </row>
    <row r="56" spans="6:11" ht="15.75" thickBot="1" x14ac:dyDescent="0.3">
      <c r="F56" s="64">
        <v>435.5</v>
      </c>
      <c r="G56" s="65">
        <v>36</v>
      </c>
      <c r="H56" s="64">
        <v>0.94646540209942032</v>
      </c>
      <c r="I56" s="47"/>
      <c r="J56" s="47"/>
      <c r="K56" s="47"/>
    </row>
    <row r="57" spans="6:11" x14ac:dyDescent="0.25">
      <c r="F57" s="47"/>
      <c r="G57" s="47"/>
      <c r="H57" s="47"/>
      <c r="I57" s="47"/>
      <c r="J57" s="47"/>
      <c r="K57" s="47"/>
    </row>
    <row r="58" spans="6:11" x14ac:dyDescent="0.25">
      <c r="F58" s="46"/>
      <c r="G58" s="46"/>
      <c r="H58" s="46"/>
      <c r="I58" s="46"/>
      <c r="J58" s="46"/>
      <c r="K58" s="4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0"/>
  <sheetViews>
    <sheetView topLeftCell="A17" workbookViewId="0">
      <selection sqref="A1:D39"/>
    </sheetView>
  </sheetViews>
  <sheetFormatPr defaultRowHeight="15" x14ac:dyDescent="0.25"/>
  <sheetData>
    <row r="1" spans="1:54" ht="45" x14ac:dyDescent="0.25">
      <c r="A1" s="1" t="s">
        <v>0</v>
      </c>
      <c r="B1" s="5" t="s">
        <v>26</v>
      </c>
      <c r="C1" s="5" t="s">
        <v>27</v>
      </c>
      <c r="D1" s="5" t="s">
        <v>7</v>
      </c>
      <c r="N1" s="1" t="s">
        <v>0</v>
      </c>
      <c r="O1" s="5" t="s">
        <v>26</v>
      </c>
      <c r="P1" s="5" t="s">
        <v>27</v>
      </c>
      <c r="Q1" s="5" t="s">
        <v>7</v>
      </c>
      <c r="Z1" s="1" t="s">
        <v>0</v>
      </c>
      <c r="AA1" s="5" t="s">
        <v>26</v>
      </c>
      <c r="AB1" s="5" t="s">
        <v>27</v>
      </c>
      <c r="AC1" s="5" t="s">
        <v>7</v>
      </c>
      <c r="AM1" s="1" t="s">
        <v>0</v>
      </c>
      <c r="AN1" s="5" t="s">
        <v>26</v>
      </c>
      <c r="AO1" s="5" t="s">
        <v>27</v>
      </c>
      <c r="AP1" s="5" t="s">
        <v>7</v>
      </c>
      <c r="AY1" s="1" t="s">
        <v>0</v>
      </c>
      <c r="AZ1" s="5" t="s">
        <v>26</v>
      </c>
      <c r="BA1" s="5" t="s">
        <v>27</v>
      </c>
      <c r="BB1" s="5" t="s">
        <v>7</v>
      </c>
    </row>
    <row r="2" spans="1:54" x14ac:dyDescent="0.25">
      <c r="A2" s="13" t="s">
        <v>106</v>
      </c>
      <c r="B2" s="14">
        <v>33.700000000000003</v>
      </c>
      <c r="C2" s="14">
        <v>32.5</v>
      </c>
      <c r="D2" s="8">
        <f t="shared" ref="D2" si="0">IFERROR((100*(C2-B2)/B2), "")</f>
        <v>-3.5608308605341326</v>
      </c>
      <c r="F2" s="46" t="s">
        <v>230</v>
      </c>
      <c r="G2" s="46"/>
      <c r="H2" s="46"/>
      <c r="I2" s="46"/>
      <c r="J2" s="46"/>
      <c r="K2" s="46"/>
      <c r="N2" s="13" t="s">
        <v>106</v>
      </c>
      <c r="O2" s="14">
        <v>33.700000000000003</v>
      </c>
      <c r="P2" s="14">
        <v>32.5</v>
      </c>
      <c r="Q2" s="8">
        <f t="shared" ref="Q2" si="1">IFERROR((100*(P2-O2)/O2), "")</f>
        <v>-3.5608308605341326</v>
      </c>
      <c r="Z2" t="s">
        <v>109</v>
      </c>
      <c r="AA2" s="25">
        <v>0.10100000000000001</v>
      </c>
      <c r="AB2" s="25">
        <v>9.64E-2</v>
      </c>
      <c r="AC2" s="8">
        <f>IFERROR((100*(AB2-AA2)/AA2), "")</f>
        <v>-4.5544554455445612</v>
      </c>
      <c r="AE2" s="46" t="s">
        <v>230</v>
      </c>
      <c r="AF2" s="46"/>
      <c r="AG2" s="46"/>
      <c r="AH2" s="46"/>
      <c r="AI2" s="46"/>
      <c r="AJ2" s="46"/>
      <c r="AM2" s="13" t="s">
        <v>147</v>
      </c>
      <c r="AN2" s="14">
        <v>142.69999999999999</v>
      </c>
      <c r="AO2" s="14">
        <v>31.9</v>
      </c>
      <c r="AP2" s="8">
        <f>IFERROR((100*(AO2-AN2)/AN2), "")</f>
        <v>-77.645409950946032</v>
      </c>
      <c r="AQ2" s="46" t="s">
        <v>230</v>
      </c>
      <c r="AR2" s="46"/>
      <c r="AS2" s="46"/>
      <c r="AT2" s="46"/>
      <c r="AU2" s="46"/>
      <c r="AV2" s="46"/>
      <c r="AY2" s="13" t="s">
        <v>106</v>
      </c>
      <c r="AZ2" s="14">
        <v>33.700000000000003</v>
      </c>
      <c r="BA2" s="14">
        <v>32.5</v>
      </c>
      <c r="BB2" s="8">
        <f t="shared" ref="BB2" si="2">IFERROR((100*(BA2-AZ2)/AZ2), "")</f>
        <v>-3.5608308605341326</v>
      </c>
    </row>
    <row r="3" spans="1:54" x14ac:dyDescent="0.25">
      <c r="A3" t="s">
        <v>109</v>
      </c>
      <c r="B3" s="25">
        <v>0.10100000000000001</v>
      </c>
      <c r="C3" s="25">
        <v>9.64E-2</v>
      </c>
      <c r="D3" s="8">
        <f>IFERROR((100*(C3-B3)/B3), "")</f>
        <v>-4.5544554455445612</v>
      </c>
      <c r="F3" s="46" t="s">
        <v>398</v>
      </c>
      <c r="G3" s="46"/>
      <c r="H3" s="46"/>
      <c r="I3" s="46"/>
      <c r="J3" s="46"/>
      <c r="K3" s="46"/>
      <c r="Z3" t="s">
        <v>112</v>
      </c>
      <c r="AA3" s="25">
        <v>0.872</v>
      </c>
      <c r="AB3" s="25">
        <v>0.85599999999999998</v>
      </c>
      <c r="AC3" s="8">
        <f t="shared" ref="AC3:AC5" si="3">IFERROR((100*(AB3-AA3)/AA3), "")</f>
        <v>-1.8348623853211026</v>
      </c>
      <c r="AE3" s="46" t="s">
        <v>400</v>
      </c>
      <c r="AF3" s="46"/>
      <c r="AG3" s="46"/>
      <c r="AH3" s="46"/>
      <c r="AI3" s="46"/>
      <c r="AJ3" s="46"/>
      <c r="AM3" s="13" t="s">
        <v>153</v>
      </c>
      <c r="AN3" s="14">
        <v>0</v>
      </c>
      <c r="AO3" s="14">
        <v>5</v>
      </c>
      <c r="AP3" s="8">
        <v>100</v>
      </c>
      <c r="AQ3" s="46" t="s">
        <v>563</v>
      </c>
      <c r="AR3" s="46"/>
      <c r="AS3" s="46"/>
      <c r="AT3" s="46"/>
      <c r="AU3" s="46"/>
      <c r="AV3" s="46"/>
      <c r="AY3" t="s">
        <v>109</v>
      </c>
      <c r="AZ3" s="25">
        <v>0.10100000000000001</v>
      </c>
      <c r="BA3" s="25">
        <v>9.64E-2</v>
      </c>
      <c r="BB3" s="8">
        <f>IFERROR((100*(BA3-AZ3)/AZ3), "")</f>
        <v>-4.5544554455445612</v>
      </c>
    </row>
    <row r="4" spans="1:54" x14ac:dyDescent="0.25">
      <c r="A4" t="s">
        <v>112</v>
      </c>
      <c r="B4" s="25">
        <v>0.872</v>
      </c>
      <c r="C4" s="25">
        <v>0.85599999999999998</v>
      </c>
      <c r="D4" s="8">
        <f t="shared" ref="D4:D9" si="4">IFERROR((100*(C4-B4)/B4), "")</f>
        <v>-1.8348623853211026</v>
      </c>
      <c r="F4" s="46" t="s">
        <v>399</v>
      </c>
      <c r="G4" s="46"/>
      <c r="H4" s="46"/>
      <c r="I4" s="46"/>
      <c r="J4" s="46"/>
      <c r="K4" s="46"/>
      <c r="Q4" s="8">
        <f>COUNT(Q2:Q2)</f>
        <v>1</v>
      </c>
      <c r="Z4" t="s">
        <v>118</v>
      </c>
      <c r="AA4" s="25">
        <v>0.10100000000000001</v>
      </c>
      <c r="AB4" s="25">
        <v>0.104</v>
      </c>
      <c r="AC4" s="8">
        <f t="shared" si="3"/>
        <v>2.9702970297029592</v>
      </c>
      <c r="AE4" s="46" t="s">
        <v>401</v>
      </c>
      <c r="AF4" s="46"/>
      <c r="AG4" s="46"/>
      <c r="AH4" s="46"/>
      <c r="AI4" s="46"/>
      <c r="AJ4" s="46"/>
      <c r="AM4" s="35" t="s">
        <v>154</v>
      </c>
      <c r="AN4" s="14">
        <v>0.98</v>
      </c>
      <c r="AO4" s="14">
        <v>0.37</v>
      </c>
      <c r="AP4" s="8">
        <f t="shared" ref="AP4:AP18" si="5">IFERROR((100*(AO4-AN4)/AN4), "")</f>
        <v>-62.244897959183675</v>
      </c>
      <c r="AQ4" s="46" t="s">
        <v>564</v>
      </c>
      <c r="AR4" s="46"/>
      <c r="AS4" s="46"/>
      <c r="AT4" s="46"/>
      <c r="AU4" s="46"/>
      <c r="AV4" s="46"/>
      <c r="AY4" t="s">
        <v>112</v>
      </c>
      <c r="AZ4" s="25">
        <v>0.872</v>
      </c>
      <c r="BA4" s="25">
        <v>0.85599999999999998</v>
      </c>
      <c r="BB4" s="8">
        <f t="shared" ref="BB4:BB6" si="6">IFERROR((100*(BA4-AZ4)/AZ4), "")</f>
        <v>-1.8348623853211026</v>
      </c>
    </row>
    <row r="5" spans="1:54" x14ac:dyDescent="0.25">
      <c r="A5" t="s">
        <v>118</v>
      </c>
      <c r="B5" s="25">
        <v>0.10100000000000001</v>
      </c>
      <c r="C5" s="25">
        <v>0.104</v>
      </c>
      <c r="D5" s="8">
        <f t="shared" si="4"/>
        <v>2.9702970297029592</v>
      </c>
      <c r="F5" s="47"/>
      <c r="G5" s="47"/>
      <c r="H5" s="47"/>
      <c r="I5" s="47"/>
      <c r="J5" s="47"/>
      <c r="K5" s="47"/>
      <c r="Q5" s="33">
        <f>MEDIAN(Q2:Q2)</f>
        <v>-3.5608308605341326</v>
      </c>
      <c r="Z5" t="s">
        <v>120</v>
      </c>
      <c r="AA5" s="25">
        <v>0.11899999999999999</v>
      </c>
      <c r="AB5" s="25">
        <v>0.105</v>
      </c>
      <c r="AC5" s="8">
        <f t="shared" si="3"/>
        <v>-11.76470588235294</v>
      </c>
      <c r="AE5" s="47"/>
      <c r="AF5" s="47"/>
      <c r="AG5" s="47"/>
      <c r="AH5" s="47"/>
      <c r="AI5" s="47"/>
      <c r="AJ5" s="47"/>
      <c r="AM5" s="13" t="s">
        <v>156</v>
      </c>
      <c r="AN5" s="14">
        <v>50.8</v>
      </c>
      <c r="AO5" s="14">
        <v>43.5</v>
      </c>
      <c r="AP5" s="8">
        <f t="shared" si="5"/>
        <v>-14.370078740157476</v>
      </c>
      <c r="AQ5" s="47"/>
      <c r="AR5" s="47"/>
      <c r="AS5" s="47"/>
      <c r="AT5" s="47"/>
      <c r="AU5" s="47"/>
      <c r="AV5" s="47"/>
      <c r="AY5" t="s">
        <v>118</v>
      </c>
      <c r="AZ5" s="25">
        <v>0.10100000000000001</v>
      </c>
      <c r="BA5" s="25">
        <v>0.104</v>
      </c>
      <c r="BB5" s="8">
        <f t="shared" si="6"/>
        <v>2.9702970297029592</v>
      </c>
    </row>
    <row r="6" spans="1:54" ht="15.75" thickBot="1" x14ac:dyDescent="0.3">
      <c r="A6" t="s">
        <v>120</v>
      </c>
      <c r="B6" s="25">
        <v>0.11899999999999999</v>
      </c>
      <c r="C6" s="25">
        <v>0.105</v>
      </c>
      <c r="D6" s="8">
        <f t="shared" si="4"/>
        <v>-11.76470588235294</v>
      </c>
      <c r="F6" s="48" t="s">
        <v>233</v>
      </c>
      <c r="G6" s="47"/>
      <c r="H6" s="47"/>
      <c r="I6" s="47"/>
      <c r="J6" s="47"/>
      <c r="K6" s="47"/>
      <c r="Z6" t="s">
        <v>122</v>
      </c>
      <c r="AA6" s="25">
        <v>0</v>
      </c>
      <c r="AB6" s="25">
        <v>0.16200000000000001</v>
      </c>
      <c r="AC6" s="8">
        <v>-100</v>
      </c>
      <c r="AE6" s="48" t="s">
        <v>233</v>
      </c>
      <c r="AF6" s="47"/>
      <c r="AG6" s="47"/>
      <c r="AH6" s="47"/>
      <c r="AI6" s="47"/>
      <c r="AJ6" s="47"/>
      <c r="AM6" s="13" t="s">
        <v>160</v>
      </c>
      <c r="AN6" s="14">
        <v>5.4699999999999999E-2</v>
      </c>
      <c r="AO6" s="14">
        <v>0</v>
      </c>
      <c r="AP6" s="8">
        <f t="shared" si="5"/>
        <v>-100</v>
      </c>
      <c r="AQ6" s="48" t="s">
        <v>233</v>
      </c>
      <c r="AR6" s="47"/>
      <c r="AS6" s="47"/>
      <c r="AT6" s="47"/>
      <c r="AU6" s="47"/>
      <c r="AV6" s="47"/>
      <c r="AY6" t="s">
        <v>120</v>
      </c>
      <c r="AZ6" s="25">
        <v>0.11899999999999999</v>
      </c>
      <c r="BA6" s="25">
        <v>0.105</v>
      </c>
      <c r="BB6" s="8">
        <f t="shared" si="6"/>
        <v>-11.76470588235294</v>
      </c>
    </row>
    <row r="7" spans="1:54" x14ac:dyDescent="0.25">
      <c r="A7" t="s">
        <v>122</v>
      </c>
      <c r="B7" s="25">
        <v>0</v>
      </c>
      <c r="C7" s="25">
        <v>0.16200000000000001</v>
      </c>
      <c r="D7" s="8">
        <v>-100</v>
      </c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Z7" t="s">
        <v>124</v>
      </c>
      <c r="AA7" s="25">
        <v>0.19800000000000001</v>
      </c>
      <c r="AB7" s="25">
        <v>0.17</v>
      </c>
      <c r="AC7" s="8">
        <f t="shared" ref="AC7:AC8" si="7">IFERROR((100*(AB7-AA7)/AA7), "")</f>
        <v>-14.14141414141414</v>
      </c>
      <c r="AE7" s="49"/>
      <c r="AF7" s="49" t="s">
        <v>308</v>
      </c>
      <c r="AG7" s="49" t="s">
        <v>251</v>
      </c>
      <c r="AH7" s="49" t="s">
        <v>236</v>
      </c>
      <c r="AI7" s="49" t="s">
        <v>237</v>
      </c>
      <c r="AJ7" s="49" t="s">
        <v>238</v>
      </c>
      <c r="AM7" s="13" t="s">
        <v>162</v>
      </c>
      <c r="AN7" s="14">
        <v>72.53</v>
      </c>
      <c r="AO7" s="14">
        <v>72.19</v>
      </c>
      <c r="AP7" s="8">
        <f t="shared" si="5"/>
        <v>-0.46877154280987648</v>
      </c>
      <c r="AQ7" s="49"/>
      <c r="AR7" s="49" t="s">
        <v>333</v>
      </c>
      <c r="AS7" s="49" t="s">
        <v>334</v>
      </c>
      <c r="AT7" s="49" t="s">
        <v>236</v>
      </c>
      <c r="AU7" s="49" t="s">
        <v>237</v>
      </c>
      <c r="AV7" s="49" t="s">
        <v>238</v>
      </c>
      <c r="AY7" t="s">
        <v>122</v>
      </c>
      <c r="AZ7" s="25">
        <v>0</v>
      </c>
      <c r="BA7" s="25">
        <v>0.16200000000000001</v>
      </c>
      <c r="BB7" s="8">
        <v>-100</v>
      </c>
    </row>
    <row r="8" spans="1:54" x14ac:dyDescent="0.25">
      <c r="A8" t="s">
        <v>124</v>
      </c>
      <c r="B8" s="25">
        <v>0.19800000000000001</v>
      </c>
      <c r="C8" s="25">
        <v>0.17</v>
      </c>
      <c r="D8" s="8">
        <f t="shared" si="4"/>
        <v>-14.14141414141414</v>
      </c>
      <c r="F8" s="50"/>
      <c r="G8" s="51">
        <v>33.700000000000003</v>
      </c>
      <c r="H8" s="51">
        <v>32.5</v>
      </c>
      <c r="I8" s="51">
        <v>1.2000000000000028</v>
      </c>
      <c r="J8" s="52">
        <v>21</v>
      </c>
      <c r="K8" s="52">
        <v>21</v>
      </c>
      <c r="Z8" t="s">
        <v>130</v>
      </c>
      <c r="AA8" s="25">
        <v>0.10299999999999999</v>
      </c>
      <c r="AB8" s="25">
        <v>0.12</v>
      </c>
      <c r="AC8" s="8">
        <f t="shared" si="7"/>
        <v>16.50485436893204</v>
      </c>
      <c r="AE8" s="50"/>
      <c r="AF8" s="51">
        <v>0.10100000000000001</v>
      </c>
      <c r="AG8" s="51">
        <v>9.64E-2</v>
      </c>
      <c r="AH8" s="51">
        <v>4.6000000000000069E-3</v>
      </c>
      <c r="AI8" s="52">
        <v>2</v>
      </c>
      <c r="AJ8" s="52">
        <v>2</v>
      </c>
      <c r="AM8" s="13" t="s">
        <v>165</v>
      </c>
      <c r="AN8" s="14">
        <v>11.6197</v>
      </c>
      <c r="AO8" s="14">
        <v>17.216799999999999</v>
      </c>
      <c r="AP8" s="8">
        <f t="shared" si="5"/>
        <v>48.169057720939435</v>
      </c>
      <c r="AQ8" s="50"/>
      <c r="AR8" s="51">
        <v>142.69999999999999</v>
      </c>
      <c r="AS8" s="51">
        <v>31.9</v>
      </c>
      <c r="AT8" s="51">
        <v>110.79999999999998</v>
      </c>
      <c r="AU8" s="52">
        <v>27</v>
      </c>
      <c r="AV8" s="52">
        <v>27</v>
      </c>
      <c r="AY8" t="s">
        <v>124</v>
      </c>
      <c r="AZ8" s="25">
        <v>0.19800000000000001</v>
      </c>
      <c r="BA8" s="25">
        <v>0.17</v>
      </c>
      <c r="BB8" s="8">
        <f t="shared" ref="BB8:BB9" si="8">IFERROR((100*(BA8-AZ8)/AZ8), "")</f>
        <v>-14.14141414141414</v>
      </c>
    </row>
    <row r="9" spans="1:54" x14ac:dyDescent="0.25">
      <c r="A9" t="s">
        <v>130</v>
      </c>
      <c r="B9" s="25">
        <v>0.10299999999999999</v>
      </c>
      <c r="C9" s="25">
        <v>0.12</v>
      </c>
      <c r="D9" s="8">
        <f t="shared" si="4"/>
        <v>16.50485436893204</v>
      </c>
      <c r="F9" s="50"/>
      <c r="G9" s="53">
        <v>0.10100000000000001</v>
      </c>
      <c r="H9" s="53">
        <v>9.64E-2</v>
      </c>
      <c r="I9" s="53">
        <v>4.6000000000000069E-3</v>
      </c>
      <c r="J9" s="54">
        <v>3</v>
      </c>
      <c r="K9" s="54">
        <v>3</v>
      </c>
      <c r="AE9" s="50"/>
      <c r="AF9" s="53">
        <v>0.872</v>
      </c>
      <c r="AG9" s="53">
        <v>0.85599999999999998</v>
      </c>
      <c r="AH9" s="53">
        <v>1.6000000000000014E-2</v>
      </c>
      <c r="AI9" s="54">
        <v>4</v>
      </c>
      <c r="AJ9" s="54">
        <v>4</v>
      </c>
      <c r="AM9" s="13" t="s">
        <v>172</v>
      </c>
      <c r="AN9" s="14">
        <v>0.4224</v>
      </c>
      <c r="AO9" s="14">
        <v>0.54330000000000001</v>
      </c>
      <c r="AP9" s="8">
        <f t="shared" si="5"/>
        <v>28.62215909090909</v>
      </c>
      <c r="AQ9" s="50"/>
      <c r="AR9" s="53">
        <v>0</v>
      </c>
      <c r="AS9" s="53">
        <v>5</v>
      </c>
      <c r="AT9" s="53">
        <v>-5</v>
      </c>
      <c r="AU9" s="54">
        <v>21.5</v>
      </c>
      <c r="AV9" s="54">
        <v>-21.5</v>
      </c>
      <c r="AY9" t="s">
        <v>130</v>
      </c>
      <c r="AZ9" s="25">
        <v>0.10299999999999999</v>
      </c>
      <c r="BA9" s="25">
        <v>0.12</v>
      </c>
      <c r="BB9" s="8">
        <f t="shared" si="8"/>
        <v>16.50485436893204</v>
      </c>
    </row>
    <row r="10" spans="1:54" x14ac:dyDescent="0.25">
      <c r="A10" s="6" t="s">
        <v>140</v>
      </c>
      <c r="B10" s="8">
        <v>0</v>
      </c>
      <c r="C10" s="8">
        <v>110</v>
      </c>
      <c r="D10" s="8">
        <v>100</v>
      </c>
      <c r="F10" s="50"/>
      <c r="G10" s="53">
        <v>0.872</v>
      </c>
      <c r="H10" s="53">
        <v>0.85599999999999998</v>
      </c>
      <c r="I10" s="53">
        <v>1.6000000000000014E-2</v>
      </c>
      <c r="J10" s="54">
        <v>7</v>
      </c>
      <c r="K10" s="54">
        <v>7</v>
      </c>
      <c r="AC10" s="8">
        <f>COUNT(AC2:AC8)</f>
        <v>7</v>
      </c>
      <c r="AE10" s="50"/>
      <c r="AF10" s="53">
        <v>0.10100000000000001</v>
      </c>
      <c r="AG10" s="53">
        <v>0.104</v>
      </c>
      <c r="AH10" s="53">
        <v>-2.9999999999999888E-3</v>
      </c>
      <c r="AI10" s="54">
        <v>1</v>
      </c>
      <c r="AJ10" s="54">
        <v>-1</v>
      </c>
      <c r="AM10" s="13" t="s">
        <v>174</v>
      </c>
      <c r="AN10" s="14">
        <v>253.9</v>
      </c>
      <c r="AO10" s="14">
        <v>1.7</v>
      </c>
      <c r="AP10" s="8">
        <f t="shared" si="5"/>
        <v>-99.330445057109102</v>
      </c>
      <c r="AQ10" s="50"/>
      <c r="AR10" s="53">
        <v>0.98</v>
      </c>
      <c r="AS10" s="53">
        <v>0.37</v>
      </c>
      <c r="AT10" s="53">
        <v>0.61</v>
      </c>
      <c r="AU10" s="54">
        <v>12</v>
      </c>
      <c r="AV10" s="54">
        <v>12</v>
      </c>
      <c r="AY10" s="6" t="s">
        <v>140</v>
      </c>
      <c r="AZ10" s="8">
        <v>0</v>
      </c>
      <c r="BA10" s="8">
        <v>110</v>
      </c>
      <c r="BB10" s="8">
        <v>100</v>
      </c>
    </row>
    <row r="11" spans="1:54" x14ac:dyDescent="0.25">
      <c r="A11" s="13" t="s">
        <v>147</v>
      </c>
      <c r="B11" s="14">
        <v>142.69999999999999</v>
      </c>
      <c r="C11" s="14">
        <v>31.9</v>
      </c>
      <c r="D11" s="8">
        <f>IFERROR((100*(C11-B11)/B11), "")</f>
        <v>-77.645409950946032</v>
      </c>
      <c r="F11" s="50"/>
      <c r="G11" s="53">
        <v>0.10100000000000001</v>
      </c>
      <c r="H11" s="53">
        <v>0.104</v>
      </c>
      <c r="I11" s="53">
        <v>-2.9999999999999888E-3</v>
      </c>
      <c r="J11" s="54">
        <v>2</v>
      </c>
      <c r="K11" s="54">
        <v>-2</v>
      </c>
      <c r="AC11" s="33">
        <f>MEDIAN(AC2:AC8)</f>
        <v>-4.5544554455445612</v>
      </c>
      <c r="AE11" s="50"/>
      <c r="AF11" s="53">
        <v>0.11899999999999999</v>
      </c>
      <c r="AG11" s="53">
        <v>0.105</v>
      </c>
      <c r="AH11" s="53">
        <v>1.3999999999999999E-2</v>
      </c>
      <c r="AI11" s="54">
        <v>3</v>
      </c>
      <c r="AJ11" s="54">
        <v>3</v>
      </c>
      <c r="AM11" s="13" t="s">
        <v>176</v>
      </c>
      <c r="AN11" s="14">
        <v>0.38</v>
      </c>
      <c r="AO11" s="14">
        <v>0</v>
      </c>
      <c r="AP11" s="8">
        <f t="shared" si="5"/>
        <v>-100</v>
      </c>
      <c r="AQ11" s="50"/>
      <c r="AR11" s="53">
        <v>50.8</v>
      </c>
      <c r="AS11" s="53">
        <v>43.5</v>
      </c>
      <c r="AT11" s="53">
        <v>7.2999999999999972</v>
      </c>
      <c r="AU11" s="54">
        <v>25</v>
      </c>
      <c r="AV11" s="54">
        <v>25</v>
      </c>
      <c r="AY11" s="13" t="s">
        <v>147</v>
      </c>
      <c r="AZ11" s="14">
        <v>142.69999999999999</v>
      </c>
      <c r="BA11" s="14">
        <v>31.9</v>
      </c>
      <c r="BB11" s="8">
        <f>IFERROR((100*(BA11-AZ11)/AZ11), "")</f>
        <v>-77.645409950946032</v>
      </c>
    </row>
    <row r="12" spans="1:54" x14ac:dyDescent="0.25">
      <c r="A12" s="13" t="s">
        <v>153</v>
      </c>
      <c r="B12" s="14">
        <v>0</v>
      </c>
      <c r="C12" s="14">
        <v>5</v>
      </c>
      <c r="D12" s="8">
        <v>100</v>
      </c>
      <c r="F12" s="50"/>
      <c r="G12" s="53">
        <v>0.11899999999999999</v>
      </c>
      <c r="H12" s="53">
        <v>0.105</v>
      </c>
      <c r="I12" s="53">
        <v>1.3999999999999999E-2</v>
      </c>
      <c r="J12" s="54">
        <v>6</v>
      </c>
      <c r="K12" s="54">
        <v>6</v>
      </c>
      <c r="AE12" s="50"/>
      <c r="AF12" s="53">
        <v>0</v>
      </c>
      <c r="AG12" s="53">
        <v>0.16200000000000001</v>
      </c>
      <c r="AH12" s="53">
        <v>-0.16200000000000001</v>
      </c>
      <c r="AI12" s="54">
        <v>7</v>
      </c>
      <c r="AJ12" s="54">
        <v>-7</v>
      </c>
      <c r="AM12" s="13" t="s">
        <v>178</v>
      </c>
      <c r="AN12" s="14">
        <v>23.4</v>
      </c>
      <c r="AO12" s="14">
        <v>23.32</v>
      </c>
      <c r="AP12" s="8">
        <f t="shared" si="5"/>
        <v>-0.34188034188033462</v>
      </c>
      <c r="AQ12" s="50"/>
      <c r="AR12" s="53">
        <v>5.4699999999999999E-2</v>
      </c>
      <c r="AS12" s="53">
        <v>0</v>
      </c>
      <c r="AT12" s="53">
        <v>5.4699999999999999E-2</v>
      </c>
      <c r="AU12" s="54">
        <v>5</v>
      </c>
      <c r="AV12" s="54">
        <v>5</v>
      </c>
      <c r="AY12" s="13" t="s">
        <v>153</v>
      </c>
      <c r="AZ12" s="14">
        <v>0</v>
      </c>
      <c r="BA12" s="14">
        <v>5</v>
      </c>
      <c r="BB12" s="8">
        <v>100</v>
      </c>
    </row>
    <row r="13" spans="1:54" x14ac:dyDescent="0.25">
      <c r="A13" s="35" t="s">
        <v>154</v>
      </c>
      <c r="B13" s="14">
        <v>0.98</v>
      </c>
      <c r="C13" s="14">
        <v>0.37</v>
      </c>
      <c r="D13" s="8">
        <f t="shared" ref="D13:D38" si="9">IFERROR((100*(C13-B13)/B13), "")</f>
        <v>-62.244897959183675</v>
      </c>
      <c r="F13" s="50"/>
      <c r="G13" s="53">
        <v>0</v>
      </c>
      <c r="H13" s="53">
        <v>0.16200000000000001</v>
      </c>
      <c r="I13" s="53">
        <v>-0.16200000000000001</v>
      </c>
      <c r="J13" s="54">
        <v>16</v>
      </c>
      <c r="K13" s="54">
        <v>-16</v>
      </c>
      <c r="AE13" s="50"/>
      <c r="AF13" s="53">
        <v>0.19800000000000001</v>
      </c>
      <c r="AG13" s="53">
        <v>0.17</v>
      </c>
      <c r="AH13" s="53">
        <v>2.7999999999999997E-2</v>
      </c>
      <c r="AI13" s="54">
        <v>6</v>
      </c>
      <c r="AJ13" s="54">
        <v>6</v>
      </c>
      <c r="AM13" s="13" t="s">
        <v>180</v>
      </c>
      <c r="AN13" s="14">
        <v>28.1</v>
      </c>
      <c r="AO13" s="14">
        <v>4</v>
      </c>
      <c r="AP13" s="8">
        <f t="shared" si="5"/>
        <v>-85.765124555160142</v>
      </c>
      <c r="AQ13" s="50"/>
      <c r="AR13" s="53">
        <v>72.53</v>
      </c>
      <c r="AS13" s="53">
        <v>72.19</v>
      </c>
      <c r="AT13" s="53">
        <v>0.34000000000000341</v>
      </c>
      <c r="AU13" s="54">
        <v>10</v>
      </c>
      <c r="AV13" s="54">
        <v>10</v>
      </c>
      <c r="AY13" s="35" t="s">
        <v>154</v>
      </c>
      <c r="AZ13" s="14">
        <v>0.98</v>
      </c>
      <c r="BA13" s="14">
        <v>0.37</v>
      </c>
      <c r="BB13" s="8">
        <f t="shared" ref="BB13:BB27" si="10">IFERROR((100*(BA13-AZ13)/AZ13), "")</f>
        <v>-62.244897959183675</v>
      </c>
    </row>
    <row r="14" spans="1:54" x14ac:dyDescent="0.25">
      <c r="A14" s="13" t="s">
        <v>156</v>
      </c>
      <c r="B14" s="14">
        <v>50.8</v>
      </c>
      <c r="C14" s="14">
        <v>43.5</v>
      </c>
      <c r="D14" s="8">
        <f t="shared" si="9"/>
        <v>-14.370078740157476</v>
      </c>
      <c r="F14" s="50"/>
      <c r="G14" s="53">
        <v>0.19800000000000001</v>
      </c>
      <c r="H14" s="53">
        <v>0.17</v>
      </c>
      <c r="I14" s="53">
        <v>2.7999999999999997E-2</v>
      </c>
      <c r="J14" s="54">
        <v>10</v>
      </c>
      <c r="K14" s="54">
        <v>10</v>
      </c>
      <c r="AE14" s="55"/>
      <c r="AF14" s="56">
        <v>0.10299999999999999</v>
      </c>
      <c r="AG14" s="56">
        <v>0.12</v>
      </c>
      <c r="AH14" s="56">
        <v>-1.7000000000000001E-2</v>
      </c>
      <c r="AI14" s="57">
        <v>5</v>
      </c>
      <c r="AJ14" s="57">
        <v>-5</v>
      </c>
      <c r="AM14" s="13" t="s">
        <v>184</v>
      </c>
      <c r="AN14" s="14">
        <v>0.39400000000000002</v>
      </c>
      <c r="AO14" s="14">
        <v>0.41399999999999998</v>
      </c>
      <c r="AP14" s="8">
        <f t="shared" si="5"/>
        <v>5.0761421319796858</v>
      </c>
      <c r="AQ14" s="50"/>
      <c r="AR14" s="53">
        <v>11.6197</v>
      </c>
      <c r="AS14" s="53">
        <v>17.216799999999999</v>
      </c>
      <c r="AT14" s="53">
        <v>-5.5970999999999993</v>
      </c>
      <c r="AU14" s="54">
        <v>23</v>
      </c>
      <c r="AV14" s="54">
        <v>-23</v>
      </c>
      <c r="AY14" s="13" t="s">
        <v>156</v>
      </c>
      <c r="AZ14" s="14">
        <v>50.8</v>
      </c>
      <c r="BA14" s="14">
        <v>43.5</v>
      </c>
      <c r="BB14" s="8">
        <f t="shared" si="10"/>
        <v>-14.370078740157476</v>
      </c>
    </row>
    <row r="15" spans="1:54" x14ac:dyDescent="0.25">
      <c r="A15" s="13" t="s">
        <v>160</v>
      </c>
      <c r="B15" s="14">
        <v>5.4699999999999999E-2</v>
      </c>
      <c r="C15" s="14">
        <v>0</v>
      </c>
      <c r="D15" s="8">
        <f t="shared" si="9"/>
        <v>-100</v>
      </c>
      <c r="F15" s="50"/>
      <c r="G15" s="53">
        <v>0.10299999999999999</v>
      </c>
      <c r="H15" s="53">
        <v>0.12</v>
      </c>
      <c r="I15" s="53">
        <v>-1.7000000000000001E-2</v>
      </c>
      <c r="J15" s="54">
        <v>8</v>
      </c>
      <c r="K15" s="54">
        <v>-8</v>
      </c>
      <c r="AE15" s="58" t="s">
        <v>239</v>
      </c>
      <c r="AF15" s="53">
        <v>0.10299999999999999</v>
      </c>
      <c r="AG15" s="53">
        <v>0.12</v>
      </c>
      <c r="AH15" s="53"/>
      <c r="AI15" s="54"/>
      <c r="AJ15" s="54"/>
      <c r="AM15" s="13" t="s">
        <v>186</v>
      </c>
      <c r="AN15" s="14">
        <v>1.2999999999999999E-2</v>
      </c>
      <c r="AO15" s="14">
        <v>1.2E-2</v>
      </c>
      <c r="AP15" s="8">
        <f t="shared" si="5"/>
        <v>-7.6923076923076863</v>
      </c>
      <c r="AQ15" s="50"/>
      <c r="AR15" s="53">
        <v>0.4224</v>
      </c>
      <c r="AS15" s="53">
        <v>0.54330000000000001</v>
      </c>
      <c r="AT15" s="53">
        <v>-0.12090000000000001</v>
      </c>
      <c r="AU15" s="54">
        <v>9</v>
      </c>
      <c r="AV15" s="54">
        <v>-9</v>
      </c>
      <c r="AY15" s="13" t="s">
        <v>160</v>
      </c>
      <c r="AZ15" s="14">
        <v>5.4699999999999999E-2</v>
      </c>
      <c r="BA15" s="14">
        <v>0</v>
      </c>
      <c r="BB15" s="8">
        <f t="shared" si="10"/>
        <v>-100</v>
      </c>
    </row>
    <row r="16" spans="1:54" x14ac:dyDescent="0.25">
      <c r="A16" s="13" t="s">
        <v>162</v>
      </c>
      <c r="B16" s="14">
        <v>72.53</v>
      </c>
      <c r="C16" s="14">
        <v>72.19</v>
      </c>
      <c r="D16" s="8">
        <f t="shared" si="9"/>
        <v>-0.46877154280987648</v>
      </c>
      <c r="F16" s="50"/>
      <c r="G16" s="53">
        <v>0</v>
      </c>
      <c r="H16" s="53">
        <v>110</v>
      </c>
      <c r="I16" s="53">
        <v>-110</v>
      </c>
      <c r="J16" s="54">
        <v>36</v>
      </c>
      <c r="K16" s="54">
        <v>-36</v>
      </c>
      <c r="AE16" s="58" t="s">
        <v>240</v>
      </c>
      <c r="AF16" s="53">
        <v>1.494</v>
      </c>
      <c r="AG16" s="53">
        <v>1.6133999999999999</v>
      </c>
      <c r="AH16" s="53"/>
      <c r="AI16" s="54"/>
      <c r="AJ16" s="54"/>
      <c r="AM16" s="13" t="s">
        <v>188</v>
      </c>
      <c r="AN16" s="14">
        <v>6.6000000000000003E-2</v>
      </c>
      <c r="AO16" s="14">
        <v>0</v>
      </c>
      <c r="AP16" s="8">
        <f t="shared" si="5"/>
        <v>-100</v>
      </c>
      <c r="AQ16" s="50"/>
      <c r="AR16" s="53">
        <v>253.9</v>
      </c>
      <c r="AS16" s="53">
        <v>1.7</v>
      </c>
      <c r="AT16" s="53">
        <v>252.20000000000002</v>
      </c>
      <c r="AU16" s="54">
        <v>28</v>
      </c>
      <c r="AV16" s="54">
        <v>28</v>
      </c>
      <c r="AY16" s="13" t="s">
        <v>162</v>
      </c>
      <c r="AZ16" s="14">
        <v>72.53</v>
      </c>
      <c r="BA16" s="14">
        <v>72.19</v>
      </c>
      <c r="BB16" s="8">
        <f t="shared" si="10"/>
        <v>-0.46877154280987648</v>
      </c>
    </row>
    <row r="17" spans="1:54" ht="15.75" thickBot="1" x14ac:dyDescent="0.3">
      <c r="A17" s="13" t="s">
        <v>165</v>
      </c>
      <c r="B17" s="14">
        <v>11.6197</v>
      </c>
      <c r="C17" s="14">
        <v>17.216799999999999</v>
      </c>
      <c r="D17" s="8">
        <f t="shared" si="9"/>
        <v>48.169057720939435</v>
      </c>
      <c r="F17" s="50"/>
      <c r="G17" s="53">
        <v>142.69999999999999</v>
      </c>
      <c r="H17" s="53">
        <v>31.9</v>
      </c>
      <c r="I17" s="53">
        <v>110.79999999999998</v>
      </c>
      <c r="J17" s="54">
        <v>37</v>
      </c>
      <c r="K17" s="54">
        <v>37</v>
      </c>
      <c r="AE17" s="59" t="s">
        <v>241</v>
      </c>
      <c r="AF17" s="60">
        <v>7</v>
      </c>
      <c r="AG17" s="60">
        <v>7</v>
      </c>
      <c r="AH17" s="60"/>
      <c r="AI17" s="60"/>
      <c r="AJ17" s="60"/>
      <c r="AM17" s="13" t="s">
        <v>190</v>
      </c>
      <c r="AN17" s="37">
        <v>2.3099999999999999E-2</v>
      </c>
      <c r="AO17" s="37">
        <v>9.5999999999999992E-3</v>
      </c>
      <c r="AP17" s="8">
        <f t="shared" si="5"/>
        <v>-58.441558441558449</v>
      </c>
      <c r="AQ17" s="50"/>
      <c r="AR17" s="53">
        <v>0.38</v>
      </c>
      <c r="AS17" s="53">
        <v>0</v>
      </c>
      <c r="AT17" s="53">
        <v>0.38</v>
      </c>
      <c r="AU17" s="54">
        <v>11</v>
      </c>
      <c r="AV17" s="54">
        <v>11</v>
      </c>
      <c r="AY17" s="13" t="s">
        <v>165</v>
      </c>
      <c r="AZ17" s="14">
        <v>11.6197</v>
      </c>
      <c r="BA17" s="14">
        <v>17.216799999999999</v>
      </c>
      <c r="BB17" s="8">
        <f t="shared" si="10"/>
        <v>48.169057720939435</v>
      </c>
    </row>
    <row r="18" spans="1:54" x14ac:dyDescent="0.25">
      <c r="A18" s="13" t="s">
        <v>172</v>
      </c>
      <c r="B18" s="14">
        <v>0.4224</v>
      </c>
      <c r="C18" s="14">
        <v>0.54330000000000001</v>
      </c>
      <c r="D18" s="8">
        <f t="shared" si="9"/>
        <v>28.62215909090909</v>
      </c>
      <c r="F18" s="50"/>
      <c r="G18" s="53">
        <v>0</v>
      </c>
      <c r="H18" s="53">
        <v>5</v>
      </c>
      <c r="I18" s="53">
        <v>-5</v>
      </c>
      <c r="J18" s="54">
        <v>29.5</v>
      </c>
      <c r="K18" s="54">
        <v>-29.5</v>
      </c>
      <c r="AE18" s="47"/>
      <c r="AF18" s="47"/>
      <c r="AG18" s="47"/>
      <c r="AH18" s="47"/>
      <c r="AI18" s="47"/>
      <c r="AJ18" s="47"/>
      <c r="AM18" s="13" t="s">
        <v>192</v>
      </c>
      <c r="AN18" s="14">
        <v>3.5249999999999999</v>
      </c>
      <c r="AO18" s="14">
        <v>3.5880000000000001</v>
      </c>
      <c r="AP18" s="8">
        <f t="shared" si="5"/>
        <v>1.7872340425531963</v>
      </c>
      <c r="AQ18" s="50"/>
      <c r="AR18" s="53">
        <v>23.4</v>
      </c>
      <c r="AS18" s="53">
        <v>23.32</v>
      </c>
      <c r="AT18" s="53">
        <v>7.9999999999998295E-2</v>
      </c>
      <c r="AU18" s="54">
        <v>8</v>
      </c>
      <c r="AV18" s="54">
        <v>8</v>
      </c>
      <c r="AY18" s="13" t="s">
        <v>172</v>
      </c>
      <c r="AZ18" s="14">
        <v>0.4224</v>
      </c>
      <c r="BA18" s="14">
        <v>0.54330000000000001</v>
      </c>
      <c r="BB18" s="8">
        <f t="shared" si="10"/>
        <v>28.62215909090909</v>
      </c>
    </row>
    <row r="19" spans="1:54" ht="15.75" thickBot="1" x14ac:dyDescent="0.3">
      <c r="A19" s="13" t="s">
        <v>174</v>
      </c>
      <c r="B19" s="14">
        <v>253.9</v>
      </c>
      <c r="C19" s="14">
        <v>1.7</v>
      </c>
      <c r="D19" s="8">
        <f t="shared" si="9"/>
        <v>-99.330445057109102</v>
      </c>
      <c r="F19" s="50"/>
      <c r="G19" s="53">
        <v>0.98</v>
      </c>
      <c r="H19" s="53">
        <v>0.37</v>
      </c>
      <c r="I19" s="53">
        <v>0.61</v>
      </c>
      <c r="J19" s="54">
        <v>19</v>
      </c>
      <c r="K19" s="54">
        <v>19</v>
      </c>
      <c r="AE19" s="48" t="s">
        <v>242</v>
      </c>
      <c r="AF19" s="47"/>
      <c r="AG19" s="47"/>
      <c r="AH19" s="47"/>
      <c r="AI19" s="47"/>
      <c r="AJ19" s="47"/>
      <c r="AM19" s="13" t="s">
        <v>194</v>
      </c>
      <c r="AN19" s="14">
        <v>0</v>
      </c>
      <c r="AO19" s="14">
        <v>1.36</v>
      </c>
      <c r="AP19" s="8">
        <v>100</v>
      </c>
      <c r="AQ19" s="50"/>
      <c r="AR19" s="53">
        <v>28.1</v>
      </c>
      <c r="AS19" s="53">
        <v>4</v>
      </c>
      <c r="AT19" s="53">
        <v>24.1</v>
      </c>
      <c r="AU19" s="54">
        <v>26</v>
      </c>
      <c r="AV19" s="54">
        <v>26</v>
      </c>
      <c r="AY19" s="13" t="s">
        <v>174</v>
      </c>
      <c r="AZ19" s="14">
        <v>253.9</v>
      </c>
      <c r="BA19" s="14">
        <v>1.7</v>
      </c>
      <c r="BB19" s="8">
        <f t="shared" si="10"/>
        <v>-99.330445057109102</v>
      </c>
    </row>
    <row r="20" spans="1:54" x14ac:dyDescent="0.25">
      <c r="A20" s="13" t="s">
        <v>176</v>
      </c>
      <c r="B20" s="14">
        <v>0.38</v>
      </c>
      <c r="C20" s="14">
        <v>0</v>
      </c>
      <c r="D20" s="8">
        <f t="shared" si="9"/>
        <v>-100</v>
      </c>
      <c r="F20" s="50"/>
      <c r="G20" s="53">
        <v>50.8</v>
      </c>
      <c r="H20" s="53">
        <v>43.5</v>
      </c>
      <c r="I20" s="53">
        <v>7.2999999999999972</v>
      </c>
      <c r="J20" s="54">
        <v>33</v>
      </c>
      <c r="K20" s="54">
        <v>33</v>
      </c>
      <c r="AE20" s="49"/>
      <c r="AF20" s="49" t="s">
        <v>239</v>
      </c>
      <c r="AG20" s="49" t="s">
        <v>240</v>
      </c>
      <c r="AH20" s="49" t="s">
        <v>241</v>
      </c>
      <c r="AI20" s="47"/>
      <c r="AJ20" s="47"/>
      <c r="AM20" s="13" t="s">
        <v>196</v>
      </c>
      <c r="AN20" s="14">
        <v>4.5250000000000004</v>
      </c>
      <c r="AO20" s="14">
        <v>3.7509999999999999</v>
      </c>
      <c r="AP20" s="8">
        <f t="shared" ref="AP20:AP29" si="11">IFERROR((100*(AO20-AN20)/AN20), "")</f>
        <v>-17.104972375690618</v>
      </c>
      <c r="AQ20" s="50"/>
      <c r="AR20" s="53">
        <v>0.39400000000000002</v>
      </c>
      <c r="AS20" s="53">
        <v>0.41399999999999998</v>
      </c>
      <c r="AT20" s="53">
        <v>-1.9999999999999962E-2</v>
      </c>
      <c r="AU20" s="54">
        <v>4</v>
      </c>
      <c r="AV20" s="54">
        <v>-4</v>
      </c>
      <c r="AY20" s="13" t="s">
        <v>176</v>
      </c>
      <c r="AZ20" s="14">
        <v>0.38</v>
      </c>
      <c r="BA20" s="14">
        <v>0</v>
      </c>
      <c r="BB20" s="8">
        <f t="shared" si="10"/>
        <v>-100</v>
      </c>
    </row>
    <row r="21" spans="1:54" x14ac:dyDescent="0.25">
      <c r="A21" s="13" t="s">
        <v>178</v>
      </c>
      <c r="B21" s="14">
        <v>23.4</v>
      </c>
      <c r="C21" s="14">
        <v>23.32</v>
      </c>
      <c r="D21" s="8">
        <f t="shared" si="9"/>
        <v>-0.34188034188033462</v>
      </c>
      <c r="F21" s="50"/>
      <c r="G21" s="53">
        <v>5.4699999999999999E-2</v>
      </c>
      <c r="H21" s="53">
        <v>0</v>
      </c>
      <c r="I21" s="53">
        <v>5.4699999999999999E-2</v>
      </c>
      <c r="J21" s="54">
        <v>11</v>
      </c>
      <c r="K21" s="54">
        <v>11</v>
      </c>
      <c r="AE21" s="58" t="s">
        <v>243</v>
      </c>
      <c r="AF21" s="51">
        <v>3.5</v>
      </c>
      <c r="AG21" s="51">
        <v>15</v>
      </c>
      <c r="AH21" s="61">
        <v>4</v>
      </c>
      <c r="AI21" s="47"/>
      <c r="AJ21" s="47"/>
      <c r="AM21" s="13" t="s">
        <v>198</v>
      </c>
      <c r="AN21" s="14">
        <v>64.56</v>
      </c>
      <c r="AO21" s="14">
        <v>67.06</v>
      </c>
      <c r="AP21" s="8">
        <f t="shared" si="11"/>
        <v>3.872366790582404</v>
      </c>
      <c r="AQ21" s="50"/>
      <c r="AR21" s="53">
        <v>1.2999999999999999E-2</v>
      </c>
      <c r="AS21" s="53">
        <v>1.2E-2</v>
      </c>
      <c r="AT21" s="53">
        <v>9.9999999999999915E-4</v>
      </c>
      <c r="AU21" s="54">
        <v>1</v>
      </c>
      <c r="AV21" s="54">
        <v>1</v>
      </c>
      <c r="AY21" s="13" t="s">
        <v>178</v>
      </c>
      <c r="AZ21" s="14">
        <v>23.4</v>
      </c>
      <c r="BA21" s="14">
        <v>23.32</v>
      </c>
      <c r="BB21" s="8">
        <f t="shared" si="10"/>
        <v>-0.34188034188033462</v>
      </c>
    </row>
    <row r="22" spans="1:54" x14ac:dyDescent="0.25">
      <c r="A22" s="13" t="s">
        <v>180</v>
      </c>
      <c r="B22" s="14">
        <v>28.1</v>
      </c>
      <c r="C22" s="14">
        <v>4</v>
      </c>
      <c r="D22" s="8">
        <f t="shared" si="9"/>
        <v>-85.765124555160142</v>
      </c>
      <c r="F22" s="50"/>
      <c r="G22" s="53">
        <v>72.53</v>
      </c>
      <c r="H22" s="53">
        <v>72.19</v>
      </c>
      <c r="I22" s="53">
        <v>0.34000000000000341</v>
      </c>
      <c r="J22" s="54">
        <v>17</v>
      </c>
      <c r="K22" s="54">
        <v>17</v>
      </c>
      <c r="AE22" s="58" t="s">
        <v>244</v>
      </c>
      <c r="AF22" s="53">
        <v>5</v>
      </c>
      <c r="AG22" s="53">
        <v>13</v>
      </c>
      <c r="AH22" s="62">
        <v>3</v>
      </c>
      <c r="AI22" s="47"/>
      <c r="AJ22" s="47"/>
      <c r="AM22" s="13" t="s">
        <v>200</v>
      </c>
      <c r="AN22" s="14">
        <v>739.19999999999993</v>
      </c>
      <c r="AO22" s="14">
        <v>743.1</v>
      </c>
      <c r="AP22" s="8">
        <f t="shared" si="11"/>
        <v>0.52759740259741494</v>
      </c>
      <c r="AQ22" s="50"/>
      <c r="AR22" s="53">
        <v>6.6000000000000003E-2</v>
      </c>
      <c r="AS22" s="53">
        <v>0</v>
      </c>
      <c r="AT22" s="53">
        <v>6.6000000000000003E-2</v>
      </c>
      <c r="AU22" s="54">
        <v>7</v>
      </c>
      <c r="AV22" s="54">
        <v>7</v>
      </c>
      <c r="AY22" s="13" t="s">
        <v>180</v>
      </c>
      <c r="AZ22" s="14">
        <v>28.1</v>
      </c>
      <c r="BA22" s="14">
        <v>4</v>
      </c>
      <c r="BB22" s="8">
        <f t="shared" si="10"/>
        <v>-85.765124555160142</v>
      </c>
    </row>
    <row r="23" spans="1:54" ht="15.75" thickBot="1" x14ac:dyDescent="0.3">
      <c r="A23" s="13" t="s">
        <v>184</v>
      </c>
      <c r="B23" s="14">
        <v>0.39400000000000002</v>
      </c>
      <c r="C23" s="14">
        <v>0.41399999999999998</v>
      </c>
      <c r="D23" s="8">
        <f t="shared" si="9"/>
        <v>5.0761421319796858</v>
      </c>
      <c r="F23" s="50"/>
      <c r="G23" s="53">
        <v>11.6197</v>
      </c>
      <c r="H23" s="53">
        <v>17.216799999999999</v>
      </c>
      <c r="I23" s="53">
        <v>-5.5970999999999993</v>
      </c>
      <c r="J23" s="54">
        <v>31</v>
      </c>
      <c r="K23" s="54">
        <v>-31</v>
      </c>
      <c r="AE23" s="59" t="s">
        <v>245</v>
      </c>
      <c r="AF23" s="63">
        <v>0</v>
      </c>
      <c r="AG23" s="63">
        <v>0</v>
      </c>
      <c r="AH23" s="60">
        <v>0</v>
      </c>
      <c r="AI23" s="47"/>
      <c r="AJ23" s="47"/>
      <c r="AM23" s="13" t="s">
        <v>202</v>
      </c>
      <c r="AN23" s="14">
        <v>234.11920000000001</v>
      </c>
      <c r="AO23" s="14">
        <v>241.24870000000001</v>
      </c>
      <c r="AP23" s="8">
        <f t="shared" si="11"/>
        <v>3.045243619489562</v>
      </c>
      <c r="AQ23" s="50"/>
      <c r="AR23" s="53">
        <v>2.3099999999999999E-2</v>
      </c>
      <c r="AS23" s="53">
        <v>9.5999999999999992E-3</v>
      </c>
      <c r="AT23" s="53">
        <v>1.35E-2</v>
      </c>
      <c r="AU23" s="54">
        <v>3</v>
      </c>
      <c r="AV23" s="54">
        <v>3</v>
      </c>
      <c r="AY23" s="13" t="s">
        <v>184</v>
      </c>
      <c r="AZ23" s="14">
        <v>0.39400000000000002</v>
      </c>
      <c r="BA23" s="14">
        <v>0.41399999999999998</v>
      </c>
      <c r="BB23" s="8">
        <f t="shared" si="10"/>
        <v>5.0761421319796858</v>
      </c>
    </row>
    <row r="24" spans="1:54" x14ac:dyDescent="0.25">
      <c r="A24" s="13" t="s">
        <v>186</v>
      </c>
      <c r="B24" s="14">
        <v>1.2999999999999999E-2</v>
      </c>
      <c r="C24" s="14">
        <v>1.2E-2</v>
      </c>
      <c r="D24" s="8">
        <f t="shared" si="9"/>
        <v>-7.6923076923076863</v>
      </c>
      <c r="F24" s="50"/>
      <c r="G24" s="53">
        <v>0.4224</v>
      </c>
      <c r="H24" s="53">
        <v>0.54330000000000001</v>
      </c>
      <c r="I24" s="53">
        <v>-0.12090000000000001</v>
      </c>
      <c r="J24" s="54">
        <v>15</v>
      </c>
      <c r="K24" s="54">
        <v>-15</v>
      </c>
      <c r="AE24" s="47"/>
      <c r="AF24" s="47"/>
      <c r="AG24" s="47"/>
      <c r="AH24" s="47"/>
      <c r="AI24" s="47"/>
      <c r="AJ24" s="47"/>
      <c r="AM24" s="13" t="s">
        <v>204</v>
      </c>
      <c r="AN24" s="14">
        <v>79.97</v>
      </c>
      <c r="AO24" s="14">
        <v>82.99</v>
      </c>
      <c r="AP24" s="8">
        <f t="shared" si="11"/>
        <v>3.776416156058517</v>
      </c>
      <c r="AQ24" s="50"/>
      <c r="AR24" s="53">
        <v>3.5249999999999999</v>
      </c>
      <c r="AS24" s="53">
        <v>3.5880000000000001</v>
      </c>
      <c r="AT24" s="53">
        <v>-6.3000000000000167E-2</v>
      </c>
      <c r="AU24" s="54">
        <v>6</v>
      </c>
      <c r="AV24" s="54">
        <v>-6</v>
      </c>
      <c r="AY24" s="13" t="s">
        <v>186</v>
      </c>
      <c r="AZ24" s="14">
        <v>1.2999999999999999E-2</v>
      </c>
      <c r="BA24" s="14">
        <v>1.2E-2</v>
      </c>
      <c r="BB24" s="8">
        <f t="shared" si="10"/>
        <v>-7.6923076923076863</v>
      </c>
    </row>
    <row r="25" spans="1:54" ht="15.75" thickBot="1" x14ac:dyDescent="0.3">
      <c r="A25" s="13" t="s">
        <v>188</v>
      </c>
      <c r="B25" s="14">
        <v>6.6000000000000003E-2</v>
      </c>
      <c r="C25" s="14">
        <v>0</v>
      </c>
      <c r="D25" s="8">
        <f t="shared" si="9"/>
        <v>-100</v>
      </c>
      <c r="F25" s="50"/>
      <c r="G25" s="53">
        <v>253.9</v>
      </c>
      <c r="H25" s="53">
        <v>1.7</v>
      </c>
      <c r="I25" s="53">
        <v>252.20000000000002</v>
      </c>
      <c r="J25" s="54">
        <v>38</v>
      </c>
      <c r="K25" s="54">
        <v>38</v>
      </c>
      <c r="AE25" s="48" t="s">
        <v>330</v>
      </c>
      <c r="AF25" s="47"/>
      <c r="AG25" s="47"/>
      <c r="AH25" s="47"/>
      <c r="AI25" s="47"/>
      <c r="AJ25" s="47"/>
      <c r="AM25" s="13" t="s">
        <v>206</v>
      </c>
      <c r="AN25" s="14">
        <v>1.4</v>
      </c>
      <c r="AO25" s="14">
        <v>6.4</v>
      </c>
      <c r="AP25" s="8">
        <f t="shared" si="11"/>
        <v>357.14285714285717</v>
      </c>
      <c r="AQ25" s="50"/>
      <c r="AR25" s="53">
        <v>0</v>
      </c>
      <c r="AS25" s="53">
        <v>1.36</v>
      </c>
      <c r="AT25" s="53">
        <v>-1.36</v>
      </c>
      <c r="AU25" s="54">
        <v>14</v>
      </c>
      <c r="AV25" s="54">
        <v>-14</v>
      </c>
      <c r="AY25" s="13" t="s">
        <v>188</v>
      </c>
      <c r="AZ25" s="14">
        <v>6.6000000000000003E-2</v>
      </c>
      <c r="BA25" s="14">
        <v>0</v>
      </c>
      <c r="BB25" s="8">
        <f t="shared" si="10"/>
        <v>-100</v>
      </c>
    </row>
    <row r="26" spans="1:54" x14ac:dyDescent="0.25">
      <c r="A26" s="13" t="s">
        <v>190</v>
      </c>
      <c r="B26" s="37">
        <v>2.3099999999999999E-2</v>
      </c>
      <c r="C26" s="37">
        <v>9.5999999999999992E-3</v>
      </c>
      <c r="D26" s="8">
        <f t="shared" si="9"/>
        <v>-58.441558441558449</v>
      </c>
      <c r="F26" s="50"/>
      <c r="G26" s="53">
        <v>0.38</v>
      </c>
      <c r="H26" s="53">
        <v>0</v>
      </c>
      <c r="I26" s="53">
        <v>0.38</v>
      </c>
      <c r="J26" s="54">
        <v>18</v>
      </c>
      <c r="K26" s="54">
        <v>18</v>
      </c>
      <c r="AE26" s="49" t="s">
        <v>254</v>
      </c>
      <c r="AF26" s="49" t="s">
        <v>241</v>
      </c>
      <c r="AG26" s="49" t="s">
        <v>248</v>
      </c>
      <c r="AH26" s="47"/>
      <c r="AI26" s="47"/>
      <c r="AJ26" s="47"/>
      <c r="AM26" s="13" t="s">
        <v>207</v>
      </c>
      <c r="AN26" s="14">
        <v>0.52</v>
      </c>
      <c r="AO26" s="14">
        <v>0.53</v>
      </c>
      <c r="AP26" s="8">
        <f t="shared" si="11"/>
        <v>1.9230769230769247</v>
      </c>
      <c r="AQ26" s="50"/>
      <c r="AR26" s="53">
        <v>4.5250000000000004</v>
      </c>
      <c r="AS26" s="53">
        <v>3.7509999999999999</v>
      </c>
      <c r="AT26" s="53">
        <v>0.77400000000000047</v>
      </c>
      <c r="AU26" s="54">
        <v>13</v>
      </c>
      <c r="AV26" s="54">
        <v>13</v>
      </c>
      <c r="AY26" s="13" t="s">
        <v>190</v>
      </c>
      <c r="AZ26" s="37">
        <v>2.3099999999999999E-2</v>
      </c>
      <c r="BA26" s="37">
        <v>9.5999999999999992E-3</v>
      </c>
      <c r="BB26" s="8">
        <f t="shared" si="10"/>
        <v>-58.441558441558449</v>
      </c>
    </row>
    <row r="27" spans="1:54" ht="15.75" thickBot="1" x14ac:dyDescent="0.3">
      <c r="A27" s="13" t="s">
        <v>192</v>
      </c>
      <c r="B27" s="14">
        <v>3.5249999999999999</v>
      </c>
      <c r="C27" s="14">
        <v>3.5880000000000001</v>
      </c>
      <c r="D27" s="8">
        <f t="shared" si="9"/>
        <v>1.7872340425531963</v>
      </c>
      <c r="F27" s="50"/>
      <c r="G27" s="53">
        <v>23.4</v>
      </c>
      <c r="H27" s="53">
        <v>23.32</v>
      </c>
      <c r="I27" s="53">
        <v>7.9999999999998295E-2</v>
      </c>
      <c r="J27" s="54">
        <v>14</v>
      </c>
      <c r="K27" s="54">
        <v>14</v>
      </c>
      <c r="AE27" s="64">
        <v>13</v>
      </c>
      <c r="AF27" s="65">
        <v>7</v>
      </c>
      <c r="AG27" s="64">
        <v>0.46875</v>
      </c>
      <c r="AH27" s="47"/>
      <c r="AI27" s="47"/>
      <c r="AJ27" s="47"/>
      <c r="AM27" s="13" t="s">
        <v>208</v>
      </c>
      <c r="AN27" s="14">
        <v>4.87</v>
      </c>
      <c r="AO27" s="14">
        <v>3.46</v>
      </c>
      <c r="AP27" s="8">
        <f t="shared" si="11"/>
        <v>-28.95277207392197</v>
      </c>
      <c r="AQ27" s="50"/>
      <c r="AR27" s="53">
        <v>64.56</v>
      </c>
      <c r="AS27" s="53">
        <v>67.06</v>
      </c>
      <c r="AT27" s="53">
        <v>-2.5</v>
      </c>
      <c r="AU27" s="54">
        <v>18</v>
      </c>
      <c r="AV27" s="54">
        <v>-18</v>
      </c>
      <c r="AY27" s="13" t="s">
        <v>192</v>
      </c>
      <c r="AZ27" s="14">
        <v>3.5249999999999999</v>
      </c>
      <c r="BA27" s="14">
        <v>3.5880000000000001</v>
      </c>
      <c r="BB27" s="8">
        <f t="shared" si="10"/>
        <v>1.7872340425531963</v>
      </c>
    </row>
    <row r="28" spans="1:54" x14ac:dyDescent="0.25">
      <c r="A28" s="13" t="s">
        <v>194</v>
      </c>
      <c r="B28" s="14">
        <v>0</v>
      </c>
      <c r="C28" s="14">
        <v>1.36</v>
      </c>
      <c r="D28" s="8">
        <v>100</v>
      </c>
      <c r="F28" s="50"/>
      <c r="G28" s="53">
        <v>28.1</v>
      </c>
      <c r="H28" s="53">
        <v>4</v>
      </c>
      <c r="I28" s="53">
        <v>24.1</v>
      </c>
      <c r="J28" s="54">
        <v>35</v>
      </c>
      <c r="K28" s="54">
        <v>35</v>
      </c>
      <c r="AE28" s="47"/>
      <c r="AF28" s="47"/>
      <c r="AG28" s="47"/>
      <c r="AH28" s="47"/>
      <c r="AI28" s="47"/>
      <c r="AJ28" s="47"/>
      <c r="AM28" s="13" t="s">
        <v>210</v>
      </c>
      <c r="AN28" s="14">
        <v>2.4</v>
      </c>
      <c r="AO28" s="14">
        <v>0</v>
      </c>
      <c r="AP28" s="8">
        <f t="shared" si="11"/>
        <v>-100</v>
      </c>
      <c r="AQ28" s="50"/>
      <c r="AR28" s="53">
        <v>739.19999999999993</v>
      </c>
      <c r="AS28" s="53">
        <v>743.1</v>
      </c>
      <c r="AT28" s="53">
        <v>-3.9000000000000909</v>
      </c>
      <c r="AU28" s="54">
        <v>20</v>
      </c>
      <c r="AV28" s="54">
        <v>-20</v>
      </c>
      <c r="AY28" s="13" t="s">
        <v>194</v>
      </c>
      <c r="AZ28" s="14">
        <v>0</v>
      </c>
      <c r="BA28" s="14">
        <v>1.36</v>
      </c>
      <c r="BB28" s="8">
        <v>100</v>
      </c>
    </row>
    <row r="29" spans="1:54" x14ac:dyDescent="0.25">
      <c r="A29" s="13" t="s">
        <v>196</v>
      </c>
      <c r="B29" s="14">
        <v>4.5250000000000004</v>
      </c>
      <c r="C29" s="14">
        <v>3.7509999999999999</v>
      </c>
      <c r="D29" s="8">
        <f t="shared" si="9"/>
        <v>-17.104972375690618</v>
      </c>
      <c r="F29" s="50"/>
      <c r="G29" s="53">
        <v>0.39400000000000002</v>
      </c>
      <c r="H29" s="53">
        <v>0.41399999999999998</v>
      </c>
      <c r="I29" s="53">
        <v>-1.9999999999999962E-2</v>
      </c>
      <c r="J29" s="54">
        <v>9</v>
      </c>
      <c r="K29" s="54">
        <v>-9</v>
      </c>
      <c r="AE29" s="46"/>
      <c r="AF29" s="46"/>
      <c r="AG29" s="46"/>
      <c r="AH29" s="46"/>
      <c r="AI29" s="46"/>
      <c r="AJ29" s="46"/>
      <c r="AM29" s="13" t="s">
        <v>212</v>
      </c>
      <c r="AN29" s="14">
        <v>2.4</v>
      </c>
      <c r="AO29" s="14">
        <v>0</v>
      </c>
      <c r="AP29" s="8">
        <f t="shared" si="11"/>
        <v>-100</v>
      </c>
      <c r="AQ29" s="50"/>
      <c r="AR29" s="53">
        <v>234.11920000000001</v>
      </c>
      <c r="AS29" s="53">
        <v>241.24870000000001</v>
      </c>
      <c r="AT29" s="53">
        <v>-7.1295000000000073</v>
      </c>
      <c r="AU29" s="54">
        <v>24</v>
      </c>
      <c r="AV29" s="54">
        <v>-24</v>
      </c>
      <c r="AY29" s="13" t="s">
        <v>196</v>
      </c>
      <c r="AZ29" s="14">
        <v>4.5250000000000004</v>
      </c>
      <c r="BA29" s="14">
        <v>3.7509999999999999</v>
      </c>
      <c r="BB29" s="8">
        <f t="shared" ref="BB29:BB38" si="12">IFERROR((100*(BA29-AZ29)/AZ29), "")</f>
        <v>-17.104972375690618</v>
      </c>
    </row>
    <row r="30" spans="1:54" x14ac:dyDescent="0.25">
      <c r="A30" s="13" t="s">
        <v>198</v>
      </c>
      <c r="B30" s="14">
        <v>64.56</v>
      </c>
      <c r="C30" s="14">
        <v>67.06</v>
      </c>
      <c r="D30" s="8">
        <f t="shared" si="9"/>
        <v>3.872366790582404</v>
      </c>
      <c r="F30" s="50"/>
      <c r="G30" s="53">
        <v>1.2999999999999999E-2</v>
      </c>
      <c r="H30" s="53">
        <v>1.2E-2</v>
      </c>
      <c r="I30" s="53">
        <v>9.9999999999999915E-4</v>
      </c>
      <c r="J30" s="54">
        <v>1</v>
      </c>
      <c r="K30" s="54">
        <v>1</v>
      </c>
      <c r="AM30" s="38"/>
      <c r="AN30" s="14"/>
      <c r="AO30" s="14"/>
      <c r="AP30" s="8"/>
      <c r="AQ30" s="50"/>
      <c r="AR30" s="53">
        <v>79.97</v>
      </c>
      <c r="AS30" s="53">
        <v>82.99</v>
      </c>
      <c r="AT30" s="53">
        <v>-3.019999999999996</v>
      </c>
      <c r="AU30" s="54">
        <v>19</v>
      </c>
      <c r="AV30" s="54">
        <v>-19</v>
      </c>
      <c r="AY30" s="13" t="s">
        <v>198</v>
      </c>
      <c r="AZ30" s="14">
        <v>64.56</v>
      </c>
      <c r="BA30" s="14">
        <v>67.06</v>
      </c>
      <c r="BB30" s="8">
        <f t="shared" si="12"/>
        <v>3.872366790582404</v>
      </c>
    </row>
    <row r="31" spans="1:54" x14ac:dyDescent="0.25">
      <c r="A31" s="13" t="s">
        <v>200</v>
      </c>
      <c r="B31" s="14">
        <v>739.19999999999993</v>
      </c>
      <c r="C31" s="14">
        <v>743.1</v>
      </c>
      <c r="D31" s="8">
        <f t="shared" si="9"/>
        <v>0.52759740259741494</v>
      </c>
      <c r="F31" s="50"/>
      <c r="G31" s="53">
        <v>6.6000000000000003E-2</v>
      </c>
      <c r="H31" s="53">
        <v>0</v>
      </c>
      <c r="I31" s="53">
        <v>6.6000000000000003E-2</v>
      </c>
      <c r="J31" s="54">
        <v>13</v>
      </c>
      <c r="K31" s="54">
        <v>13</v>
      </c>
      <c r="AQ31" s="50"/>
      <c r="AR31" s="53">
        <v>1.4</v>
      </c>
      <c r="AS31" s="53">
        <v>6.4</v>
      </c>
      <c r="AT31" s="53">
        <v>-5</v>
      </c>
      <c r="AU31" s="54">
        <v>21.5</v>
      </c>
      <c r="AV31" s="54">
        <v>-21.5</v>
      </c>
      <c r="AY31" s="13" t="s">
        <v>200</v>
      </c>
      <c r="AZ31" s="14">
        <v>739.19999999999993</v>
      </c>
      <c r="BA31" s="14">
        <v>743.1</v>
      </c>
      <c r="BB31" s="8">
        <f t="shared" si="12"/>
        <v>0.52759740259741494</v>
      </c>
    </row>
    <row r="32" spans="1:54" x14ac:dyDescent="0.25">
      <c r="A32" s="13" t="s">
        <v>202</v>
      </c>
      <c r="B32" s="14">
        <v>234.11920000000001</v>
      </c>
      <c r="C32" s="14">
        <v>241.24870000000001</v>
      </c>
      <c r="D32" s="8">
        <f t="shared" si="9"/>
        <v>3.045243619489562</v>
      </c>
      <c r="F32" s="50"/>
      <c r="G32" s="53">
        <v>2.3099999999999999E-2</v>
      </c>
      <c r="H32" s="53">
        <v>9.5999999999999992E-3</v>
      </c>
      <c r="I32" s="53">
        <v>1.35E-2</v>
      </c>
      <c r="J32" s="54">
        <v>5</v>
      </c>
      <c r="K32" s="54">
        <v>5</v>
      </c>
      <c r="AP32" s="8">
        <f>COUNT(AP2:AP30)</f>
        <v>28</v>
      </c>
      <c r="AQ32" s="50"/>
      <c r="AR32" s="53">
        <v>0.52</v>
      </c>
      <c r="AS32" s="53">
        <v>0.53</v>
      </c>
      <c r="AT32" s="53">
        <v>-1.0000000000000009E-2</v>
      </c>
      <c r="AU32" s="54">
        <v>2</v>
      </c>
      <c r="AV32" s="54">
        <v>-2</v>
      </c>
      <c r="AY32" s="13" t="s">
        <v>202</v>
      </c>
      <c r="AZ32" s="14">
        <v>234.11920000000001</v>
      </c>
      <c r="BA32" s="14">
        <v>241.24870000000001</v>
      </c>
      <c r="BB32" s="8">
        <f t="shared" si="12"/>
        <v>3.045243619489562</v>
      </c>
    </row>
    <row r="33" spans="1:54" x14ac:dyDescent="0.25">
      <c r="A33" s="13" t="s">
        <v>204</v>
      </c>
      <c r="B33" s="14">
        <v>79.97</v>
      </c>
      <c r="C33" s="14">
        <v>82.99</v>
      </c>
      <c r="D33" s="8">
        <f t="shared" si="9"/>
        <v>3.776416156058517</v>
      </c>
      <c r="F33" s="50"/>
      <c r="G33" s="53">
        <v>3.5249999999999999</v>
      </c>
      <c r="H33" s="53">
        <v>3.5880000000000001</v>
      </c>
      <c r="I33" s="53">
        <v>-6.3000000000000167E-2</v>
      </c>
      <c r="J33" s="54">
        <v>12</v>
      </c>
      <c r="K33" s="54">
        <v>-12</v>
      </c>
      <c r="AP33" s="33">
        <f>MEDIAN(AP2:AP30)</f>
        <v>-4.0805396175587809</v>
      </c>
      <c r="AQ33" s="50"/>
      <c r="AR33" s="53">
        <v>4.87</v>
      </c>
      <c r="AS33" s="53">
        <v>3.46</v>
      </c>
      <c r="AT33" s="53">
        <v>1.4100000000000001</v>
      </c>
      <c r="AU33" s="54">
        <v>15</v>
      </c>
      <c r="AV33" s="54">
        <v>15</v>
      </c>
      <c r="AY33" s="13" t="s">
        <v>204</v>
      </c>
      <c r="AZ33" s="14">
        <v>79.97</v>
      </c>
      <c r="BA33" s="14">
        <v>82.99</v>
      </c>
      <c r="BB33" s="8">
        <f t="shared" si="12"/>
        <v>3.776416156058517</v>
      </c>
    </row>
    <row r="34" spans="1:54" x14ac:dyDescent="0.25">
      <c r="A34" s="13" t="s">
        <v>206</v>
      </c>
      <c r="B34" s="14">
        <v>1.4</v>
      </c>
      <c r="C34" s="14">
        <v>6.4</v>
      </c>
      <c r="D34" s="8">
        <f t="shared" si="9"/>
        <v>357.14285714285717</v>
      </c>
      <c r="F34" s="50"/>
      <c r="G34" s="53">
        <v>0</v>
      </c>
      <c r="H34" s="53">
        <v>1.36</v>
      </c>
      <c r="I34" s="53">
        <v>-1.36</v>
      </c>
      <c r="J34" s="54">
        <v>22</v>
      </c>
      <c r="K34" s="54">
        <v>-22</v>
      </c>
      <c r="AQ34" s="50"/>
      <c r="AR34" s="53">
        <v>2.4</v>
      </c>
      <c r="AS34" s="53">
        <v>0</v>
      </c>
      <c r="AT34" s="53">
        <v>2.4</v>
      </c>
      <c r="AU34" s="54">
        <v>16.5</v>
      </c>
      <c r="AV34" s="54">
        <v>16.5</v>
      </c>
      <c r="AY34" s="13" t="s">
        <v>206</v>
      </c>
      <c r="AZ34" s="14">
        <v>1.4</v>
      </c>
      <c r="BA34" s="14">
        <v>6.4</v>
      </c>
      <c r="BB34" s="8">
        <f t="shared" si="12"/>
        <v>357.14285714285717</v>
      </c>
    </row>
    <row r="35" spans="1:54" x14ac:dyDescent="0.25">
      <c r="A35" s="13" t="s">
        <v>207</v>
      </c>
      <c r="B35" s="14">
        <v>0.52</v>
      </c>
      <c r="C35" s="14">
        <v>0.53</v>
      </c>
      <c r="D35" s="8">
        <f t="shared" si="9"/>
        <v>1.9230769230769247</v>
      </c>
      <c r="F35" s="50"/>
      <c r="G35" s="53">
        <v>4.5250000000000004</v>
      </c>
      <c r="H35" s="53">
        <v>3.7509999999999999</v>
      </c>
      <c r="I35" s="53">
        <v>0.77400000000000047</v>
      </c>
      <c r="J35" s="54">
        <v>20</v>
      </c>
      <c r="K35" s="54">
        <v>20</v>
      </c>
      <c r="AQ35" s="55"/>
      <c r="AR35" s="56">
        <v>2.4</v>
      </c>
      <c r="AS35" s="56">
        <v>0</v>
      </c>
      <c r="AT35" s="56">
        <v>2.4</v>
      </c>
      <c r="AU35" s="57">
        <v>16.5</v>
      </c>
      <c r="AV35" s="57">
        <v>16.5</v>
      </c>
      <c r="AY35" s="13" t="s">
        <v>207</v>
      </c>
      <c r="AZ35" s="14">
        <v>0.52</v>
      </c>
      <c r="BA35" s="14">
        <v>0.53</v>
      </c>
      <c r="BB35" s="8">
        <f t="shared" si="12"/>
        <v>1.9230769230769247</v>
      </c>
    </row>
    <row r="36" spans="1:54" x14ac:dyDescent="0.25">
      <c r="A36" s="13" t="s">
        <v>208</v>
      </c>
      <c r="B36" s="14">
        <v>4.87</v>
      </c>
      <c r="C36" s="14">
        <v>3.46</v>
      </c>
      <c r="D36" s="8">
        <f t="shared" si="9"/>
        <v>-28.95277207392197</v>
      </c>
      <c r="F36" s="50"/>
      <c r="G36" s="53">
        <v>64.56</v>
      </c>
      <c r="H36" s="53">
        <v>67.06</v>
      </c>
      <c r="I36" s="53">
        <v>-2.5</v>
      </c>
      <c r="J36" s="54">
        <v>26</v>
      </c>
      <c r="K36" s="54">
        <v>-26</v>
      </c>
      <c r="AQ36" s="58" t="s">
        <v>239</v>
      </c>
      <c r="AR36" s="53">
        <v>2.9624999999999999</v>
      </c>
      <c r="AS36" s="53">
        <v>3.524</v>
      </c>
      <c r="AT36" s="53"/>
      <c r="AU36" s="54"/>
      <c r="AV36" s="54"/>
      <c r="AY36" s="13" t="s">
        <v>208</v>
      </c>
      <c r="AZ36" s="14">
        <v>4.87</v>
      </c>
      <c r="BA36" s="14">
        <v>3.46</v>
      </c>
      <c r="BB36" s="8">
        <f t="shared" si="12"/>
        <v>-28.95277207392197</v>
      </c>
    </row>
    <row r="37" spans="1:54" x14ac:dyDescent="0.25">
      <c r="A37" s="13" t="s">
        <v>210</v>
      </c>
      <c r="B37" s="14">
        <v>2.4</v>
      </c>
      <c r="C37" s="14">
        <v>0</v>
      </c>
      <c r="D37" s="8">
        <f t="shared" si="9"/>
        <v>-100</v>
      </c>
      <c r="F37" s="50"/>
      <c r="G37" s="53">
        <v>739.19999999999993</v>
      </c>
      <c r="H37" s="53">
        <v>743.1</v>
      </c>
      <c r="I37" s="53">
        <v>-3.9000000000000909</v>
      </c>
      <c r="J37" s="54">
        <v>28</v>
      </c>
      <c r="K37" s="54">
        <v>-28</v>
      </c>
      <c r="AQ37" s="58" t="s">
        <v>240</v>
      </c>
      <c r="AR37" s="53">
        <v>1722.8721</v>
      </c>
      <c r="AS37" s="53">
        <v>1353.6633999999999</v>
      </c>
      <c r="AT37" s="53"/>
      <c r="AU37" s="54"/>
      <c r="AV37" s="54"/>
      <c r="AY37" s="13" t="s">
        <v>210</v>
      </c>
      <c r="AZ37" s="14">
        <v>2.4</v>
      </c>
      <c r="BA37" s="14">
        <v>0</v>
      </c>
      <c r="BB37" s="8">
        <f t="shared" si="12"/>
        <v>-100</v>
      </c>
    </row>
    <row r="38" spans="1:54" ht="15.75" thickBot="1" x14ac:dyDescent="0.3">
      <c r="A38" s="13" t="s">
        <v>212</v>
      </c>
      <c r="B38" s="14">
        <v>2.4</v>
      </c>
      <c r="C38" s="14">
        <v>0</v>
      </c>
      <c r="D38" s="8">
        <f t="shared" si="9"/>
        <v>-100</v>
      </c>
      <c r="F38" s="50"/>
      <c r="G38" s="53">
        <v>234.11920000000001</v>
      </c>
      <c r="H38" s="53">
        <v>241.24870000000001</v>
      </c>
      <c r="I38" s="53">
        <v>-7.1295000000000073</v>
      </c>
      <c r="J38" s="54">
        <v>32</v>
      </c>
      <c r="K38" s="54">
        <v>-32</v>
      </c>
      <c r="AQ38" s="59" t="s">
        <v>241</v>
      </c>
      <c r="AR38" s="60">
        <v>28</v>
      </c>
      <c r="AS38" s="60">
        <v>28</v>
      </c>
      <c r="AT38" s="60"/>
      <c r="AU38" s="60"/>
      <c r="AV38" s="60"/>
      <c r="AY38" s="13" t="s">
        <v>212</v>
      </c>
      <c r="AZ38" s="14">
        <v>2.4</v>
      </c>
      <c r="BA38" s="14">
        <v>0</v>
      </c>
      <c r="BB38" s="8">
        <f t="shared" si="12"/>
        <v>-100</v>
      </c>
    </row>
    <row r="39" spans="1:54" x14ac:dyDescent="0.25">
      <c r="A39" s="38" t="s">
        <v>214</v>
      </c>
      <c r="B39" s="14">
        <v>10</v>
      </c>
      <c r="C39" s="14">
        <v>0</v>
      </c>
      <c r="D39" s="8">
        <f>IFERROR((100*(C39-B39)/B39), "")</f>
        <v>-100</v>
      </c>
      <c r="F39" s="50"/>
      <c r="G39" s="53">
        <v>79.97</v>
      </c>
      <c r="H39" s="53">
        <v>82.99</v>
      </c>
      <c r="I39" s="53">
        <v>-3.019999999999996</v>
      </c>
      <c r="J39" s="54">
        <v>27</v>
      </c>
      <c r="K39" s="54">
        <v>-27</v>
      </c>
      <c r="AQ39" s="47"/>
      <c r="AR39" s="47"/>
      <c r="AS39" s="47"/>
      <c r="AT39" s="47"/>
      <c r="AU39" s="47"/>
      <c r="AV39" s="47"/>
      <c r="AY39" s="38" t="s">
        <v>214</v>
      </c>
      <c r="AZ39" s="14">
        <v>10</v>
      </c>
      <c r="BA39" s="14">
        <v>0</v>
      </c>
      <c r="BB39" s="8">
        <f>IFERROR((100*(BA39-AZ39)/AZ39), "")</f>
        <v>-100</v>
      </c>
    </row>
    <row r="40" spans="1:54" ht="15.75" thickBot="1" x14ac:dyDescent="0.3">
      <c r="F40" s="50"/>
      <c r="G40" s="53">
        <v>1.4</v>
      </c>
      <c r="H40" s="53">
        <v>6.4</v>
      </c>
      <c r="I40" s="53">
        <v>-5</v>
      </c>
      <c r="J40" s="54">
        <v>29.5</v>
      </c>
      <c r="K40" s="54">
        <v>-29.5</v>
      </c>
      <c r="AQ40" s="48" t="s">
        <v>242</v>
      </c>
      <c r="AR40" s="47"/>
      <c r="AS40" s="47"/>
      <c r="AT40" s="47"/>
      <c r="AU40" s="47"/>
      <c r="AV40" s="47"/>
    </row>
    <row r="41" spans="1:54" x14ac:dyDescent="0.25">
      <c r="D41" s="8">
        <f>COUNT(D2:D39)</f>
        <v>38</v>
      </c>
      <c r="F41" s="50"/>
      <c r="G41" s="53">
        <v>0.52</v>
      </c>
      <c r="H41" s="53">
        <v>0.53</v>
      </c>
      <c r="I41" s="53">
        <v>-1.0000000000000009E-2</v>
      </c>
      <c r="J41" s="54">
        <v>4</v>
      </c>
      <c r="K41" s="54">
        <v>-4</v>
      </c>
      <c r="AQ41" s="49"/>
      <c r="AR41" s="49" t="s">
        <v>239</v>
      </c>
      <c r="AS41" s="49" t="s">
        <v>240</v>
      </c>
      <c r="AT41" s="49" t="s">
        <v>241</v>
      </c>
      <c r="AU41" s="47"/>
      <c r="AV41" s="47"/>
      <c r="BB41" s="8">
        <f>COUNT(BB2:BB39)</f>
        <v>38</v>
      </c>
    </row>
    <row r="42" spans="1:54" x14ac:dyDescent="0.25">
      <c r="D42" s="33">
        <f>MEDIAN(D2:D39)</f>
        <v>-4.0576431530393471</v>
      </c>
      <c r="F42" s="50"/>
      <c r="G42" s="53">
        <v>4.87</v>
      </c>
      <c r="H42" s="53">
        <v>3.46</v>
      </c>
      <c r="I42" s="53">
        <v>1.4100000000000001</v>
      </c>
      <c r="J42" s="54">
        <v>23</v>
      </c>
      <c r="K42" s="54">
        <v>23</v>
      </c>
      <c r="AQ42" s="58" t="s">
        <v>243</v>
      </c>
      <c r="AR42" s="51">
        <v>12.5</v>
      </c>
      <c r="AS42" s="51">
        <v>224</v>
      </c>
      <c r="AT42" s="61">
        <v>16</v>
      </c>
      <c r="AU42" s="47"/>
      <c r="AV42" s="47"/>
      <c r="BB42" s="33">
        <f>MEDIAN(BB2:BB39)</f>
        <v>-4.0576431530393471</v>
      </c>
    </row>
    <row r="43" spans="1:54" x14ac:dyDescent="0.25">
      <c r="F43" s="50"/>
      <c r="G43" s="53">
        <v>2.4</v>
      </c>
      <c r="H43" s="53">
        <v>0</v>
      </c>
      <c r="I43" s="53">
        <v>2.4</v>
      </c>
      <c r="J43" s="54">
        <v>24.5</v>
      </c>
      <c r="K43" s="54">
        <v>24.5</v>
      </c>
      <c r="AQ43" s="58" t="s">
        <v>244</v>
      </c>
      <c r="AR43" s="53">
        <v>18.5</v>
      </c>
      <c r="AS43" s="53">
        <v>182</v>
      </c>
      <c r="AT43" s="62">
        <v>12</v>
      </c>
      <c r="AU43" s="47"/>
      <c r="AV43" s="47"/>
    </row>
    <row r="44" spans="1:54" ht="15.75" thickBot="1" x14ac:dyDescent="0.3">
      <c r="F44" s="50"/>
      <c r="G44" s="53">
        <v>2.4</v>
      </c>
      <c r="H44" s="53">
        <v>0</v>
      </c>
      <c r="I44" s="53">
        <v>2.4</v>
      </c>
      <c r="J44" s="54">
        <v>24.5</v>
      </c>
      <c r="K44" s="54">
        <v>24.5</v>
      </c>
      <c r="AQ44" s="59" t="s">
        <v>245</v>
      </c>
      <c r="AR44" s="63">
        <v>0</v>
      </c>
      <c r="AS44" s="63">
        <v>0</v>
      </c>
      <c r="AT44" s="60">
        <v>0</v>
      </c>
      <c r="AU44" s="47"/>
      <c r="AV44" s="47"/>
    </row>
    <row r="45" spans="1:54" x14ac:dyDescent="0.25">
      <c r="F45" s="55"/>
      <c r="G45" s="56">
        <v>10</v>
      </c>
      <c r="H45" s="56">
        <v>0</v>
      </c>
      <c r="I45" s="56">
        <v>10</v>
      </c>
      <c r="J45" s="57">
        <v>34</v>
      </c>
      <c r="K45" s="57">
        <v>34</v>
      </c>
      <c r="AQ45" s="47"/>
      <c r="AR45" s="47"/>
      <c r="AS45" s="47"/>
      <c r="AT45" s="47"/>
      <c r="AU45" s="47"/>
      <c r="AV45" s="47"/>
    </row>
    <row r="46" spans="1:54" ht="15.75" thickBot="1" x14ac:dyDescent="0.3">
      <c r="F46" s="58" t="s">
        <v>239</v>
      </c>
      <c r="G46" s="53">
        <v>1.19</v>
      </c>
      <c r="H46" s="53">
        <v>1.1080000000000001</v>
      </c>
      <c r="I46" s="53"/>
      <c r="J46" s="54"/>
      <c r="K46" s="54"/>
      <c r="AQ46" s="48" t="s">
        <v>335</v>
      </c>
      <c r="AR46" s="47"/>
      <c r="AS46" s="47"/>
      <c r="AT46" s="47"/>
      <c r="AU46" s="47"/>
      <c r="AV46" s="47"/>
    </row>
    <row r="47" spans="1:54" x14ac:dyDescent="0.25">
      <c r="F47" s="58" t="s">
        <v>240</v>
      </c>
      <c r="G47" s="53">
        <v>1768.0661</v>
      </c>
      <c r="H47" s="53">
        <v>1497.7768000000001</v>
      </c>
      <c r="I47" s="53"/>
      <c r="J47" s="54"/>
      <c r="K47" s="54"/>
      <c r="AQ47" s="49" t="s">
        <v>254</v>
      </c>
      <c r="AR47" s="49" t="s">
        <v>241</v>
      </c>
      <c r="AS47" s="49" t="s">
        <v>248</v>
      </c>
      <c r="AT47" s="47"/>
      <c r="AU47" s="47"/>
      <c r="AV47" s="47"/>
    </row>
    <row r="48" spans="1:54" ht="15.75" thickBot="1" x14ac:dyDescent="0.3">
      <c r="F48" s="59" t="s">
        <v>241</v>
      </c>
      <c r="G48" s="60">
        <v>38</v>
      </c>
      <c r="H48" s="60">
        <v>38</v>
      </c>
      <c r="I48" s="60"/>
      <c r="J48" s="60"/>
      <c r="K48" s="60"/>
      <c r="AQ48" s="64">
        <v>182</v>
      </c>
      <c r="AR48" s="65">
        <v>28</v>
      </c>
      <c r="AS48" s="64">
        <v>0.32077726721763611</v>
      </c>
      <c r="AT48" s="47"/>
      <c r="AU48" s="47"/>
      <c r="AV48" s="47"/>
    </row>
    <row r="49" spans="6:48" x14ac:dyDescent="0.25">
      <c r="F49" s="47"/>
      <c r="G49" s="47"/>
      <c r="H49" s="47"/>
      <c r="I49" s="47"/>
      <c r="J49" s="47"/>
      <c r="K49" s="47"/>
      <c r="AQ49" s="47"/>
      <c r="AR49" s="47"/>
      <c r="AS49" s="47"/>
      <c r="AT49" s="47"/>
      <c r="AU49" s="47"/>
      <c r="AV49" s="47"/>
    </row>
    <row r="50" spans="6:48" ht="15.75" thickBot="1" x14ac:dyDescent="0.3">
      <c r="F50" s="48" t="s">
        <v>242</v>
      </c>
      <c r="G50" s="47"/>
      <c r="H50" s="47"/>
      <c r="I50" s="47"/>
      <c r="J50" s="47"/>
      <c r="K50" s="47"/>
      <c r="AQ50" s="46"/>
      <c r="AR50" s="46"/>
      <c r="AS50" s="46"/>
      <c r="AT50" s="46"/>
      <c r="AU50" s="46"/>
      <c r="AV50" s="46"/>
    </row>
    <row r="51" spans="6:48" x14ac:dyDescent="0.25">
      <c r="F51" s="49"/>
      <c r="G51" s="49" t="s">
        <v>239</v>
      </c>
      <c r="H51" s="49" t="s">
        <v>240</v>
      </c>
      <c r="I51" s="49" t="s">
        <v>241</v>
      </c>
      <c r="J51" s="47"/>
      <c r="K51" s="47"/>
    </row>
    <row r="52" spans="6:48" x14ac:dyDescent="0.25">
      <c r="F52" s="58" t="s">
        <v>243</v>
      </c>
      <c r="G52" s="51">
        <v>18.5</v>
      </c>
      <c r="H52" s="51">
        <v>414</v>
      </c>
      <c r="I52" s="61">
        <v>22</v>
      </c>
      <c r="J52" s="47"/>
      <c r="K52" s="47"/>
    </row>
    <row r="53" spans="6:48" x14ac:dyDescent="0.25">
      <c r="F53" s="58" t="s">
        <v>244</v>
      </c>
      <c r="G53" s="53">
        <v>24</v>
      </c>
      <c r="H53" s="53">
        <v>327</v>
      </c>
      <c r="I53" s="62">
        <v>16</v>
      </c>
      <c r="J53" s="47"/>
      <c r="K53" s="47"/>
    </row>
    <row r="54" spans="6:48" ht="15.75" thickBot="1" x14ac:dyDescent="0.3">
      <c r="F54" s="59" t="s">
        <v>245</v>
      </c>
      <c r="G54" s="63">
        <v>0</v>
      </c>
      <c r="H54" s="63">
        <v>0</v>
      </c>
      <c r="I54" s="60">
        <v>0</v>
      </c>
      <c r="J54" s="47"/>
      <c r="K54" s="47"/>
    </row>
    <row r="55" spans="6:48" x14ac:dyDescent="0.25">
      <c r="F55" s="47"/>
      <c r="G55" s="47"/>
      <c r="H55" s="47"/>
      <c r="I55" s="47"/>
      <c r="J55" s="47"/>
      <c r="K55" s="47"/>
    </row>
    <row r="56" spans="6:48" ht="15.75" thickBot="1" x14ac:dyDescent="0.3">
      <c r="F56" s="48" t="s">
        <v>274</v>
      </c>
      <c r="G56" s="47"/>
      <c r="H56" s="47"/>
      <c r="I56" s="47"/>
      <c r="J56" s="47"/>
      <c r="K56" s="47"/>
    </row>
    <row r="57" spans="6:48" x14ac:dyDescent="0.25">
      <c r="F57" s="49" t="s">
        <v>254</v>
      </c>
      <c r="G57" s="49" t="s">
        <v>241</v>
      </c>
      <c r="H57" s="49" t="s">
        <v>248</v>
      </c>
      <c r="I57" s="47"/>
      <c r="J57" s="47"/>
      <c r="K57" s="47"/>
    </row>
    <row r="58" spans="6:48" ht="15.75" thickBot="1" x14ac:dyDescent="0.3">
      <c r="F58" s="64">
        <v>327</v>
      </c>
      <c r="G58" s="65">
        <v>38</v>
      </c>
      <c r="H58" s="64">
        <v>0.26736826757041854</v>
      </c>
      <c r="I58" s="47"/>
      <c r="J58" s="47"/>
      <c r="K58" s="47"/>
    </row>
    <row r="59" spans="6:48" x14ac:dyDescent="0.25">
      <c r="F59" s="47"/>
      <c r="G59" s="47"/>
      <c r="H59" s="47"/>
      <c r="I59" s="47"/>
      <c r="J59" s="47"/>
      <c r="K59" s="47"/>
    </row>
    <row r="60" spans="6:48" x14ac:dyDescent="0.25">
      <c r="F60" s="46"/>
      <c r="G60" s="46"/>
      <c r="H60" s="46"/>
      <c r="I60" s="46"/>
      <c r="J60" s="46"/>
      <c r="K60" s="4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4"/>
  <sheetViews>
    <sheetView topLeftCell="A12" workbookViewId="0">
      <selection sqref="A1:D43"/>
    </sheetView>
  </sheetViews>
  <sheetFormatPr defaultRowHeight="15" x14ac:dyDescent="0.25"/>
  <sheetData>
    <row r="1" spans="1:74" ht="45" x14ac:dyDescent="0.25">
      <c r="A1" s="1" t="s">
        <v>0</v>
      </c>
      <c r="B1" s="5" t="s">
        <v>28</v>
      </c>
      <c r="C1" s="5" t="s">
        <v>29</v>
      </c>
      <c r="D1" s="5" t="s">
        <v>7</v>
      </c>
      <c r="M1" s="1" t="s">
        <v>0</v>
      </c>
      <c r="N1" s="5" t="s">
        <v>28</v>
      </c>
      <c r="O1" s="5" t="s">
        <v>29</v>
      </c>
      <c r="P1" s="5" t="s">
        <v>7</v>
      </c>
      <c r="Z1" s="1" t="s">
        <v>0</v>
      </c>
      <c r="AA1" s="5" t="s">
        <v>28</v>
      </c>
      <c r="AB1" s="5" t="s">
        <v>29</v>
      </c>
      <c r="AC1" s="5" t="s">
        <v>7</v>
      </c>
      <c r="AL1" s="1" t="s">
        <v>0</v>
      </c>
      <c r="AM1" s="5" t="s">
        <v>28</v>
      </c>
      <c r="AN1" s="5" t="s">
        <v>29</v>
      </c>
      <c r="AO1" s="5" t="s">
        <v>7</v>
      </c>
      <c r="AY1" s="1" t="s">
        <v>0</v>
      </c>
      <c r="AZ1" s="5" t="s">
        <v>28</v>
      </c>
      <c r="BA1" s="5" t="s">
        <v>29</v>
      </c>
      <c r="BB1" s="5" t="s">
        <v>7</v>
      </c>
      <c r="BL1" s="1" t="s">
        <v>0</v>
      </c>
      <c r="BM1" s="5" t="s">
        <v>28</v>
      </c>
      <c r="BN1" s="5" t="s">
        <v>29</v>
      </c>
      <c r="BO1" s="5" t="s">
        <v>7</v>
      </c>
    </row>
    <row r="2" spans="1:74" x14ac:dyDescent="0.25">
      <c r="A2" s="21" t="s">
        <v>98</v>
      </c>
      <c r="B2" s="20">
        <v>0.108187410539588</v>
      </c>
      <c r="C2" s="20">
        <v>0</v>
      </c>
      <c r="D2" s="8">
        <f t="shared" ref="D2" si="0">IFERROR((100*(C2-B2)/B2), "")</f>
        <v>-100</v>
      </c>
      <c r="F2" s="46" t="s">
        <v>230</v>
      </c>
      <c r="G2" s="46"/>
      <c r="H2" s="46"/>
      <c r="I2" s="46"/>
      <c r="J2" s="46"/>
      <c r="K2" s="46"/>
      <c r="M2" s="21" t="s">
        <v>98</v>
      </c>
      <c r="N2" s="20">
        <v>0.108187410539588</v>
      </c>
      <c r="O2" s="20">
        <v>0</v>
      </c>
      <c r="P2" s="8">
        <f t="shared" ref="P2" si="1">IFERROR((100*(O2-N2)/N2), "")</f>
        <v>-100</v>
      </c>
      <c r="Z2" t="s">
        <v>109</v>
      </c>
      <c r="AA2" s="24">
        <v>1.0900000000000001</v>
      </c>
      <c r="AB2" s="24">
        <v>1.69</v>
      </c>
      <c r="AC2" s="8">
        <f>IFERROR((100*(AB2-AA2)/AA2), "")</f>
        <v>55.045871559633014</v>
      </c>
      <c r="AE2" s="46" t="s">
        <v>230</v>
      </c>
      <c r="AF2" s="46"/>
      <c r="AG2" s="46"/>
      <c r="AH2" s="46"/>
      <c r="AI2" s="46"/>
      <c r="AJ2" s="46"/>
      <c r="AL2" s="6" t="s">
        <v>135</v>
      </c>
      <c r="AM2" s="8">
        <v>188.7106325803382</v>
      </c>
      <c r="AN2" s="8">
        <v>141.9029236720736</v>
      </c>
      <c r="AO2" s="8">
        <f t="shared" ref="AO2:AO4" si="2">IFERROR((100*(AN2-AM2)/AM2), "")</f>
        <v>-24.803959516344449</v>
      </c>
      <c r="AQ2" s="46" t="s">
        <v>230</v>
      </c>
      <c r="AR2" s="46"/>
      <c r="AS2" s="46"/>
      <c r="AT2" s="46"/>
      <c r="AU2" s="46"/>
      <c r="AV2" s="46"/>
      <c r="AY2" s="13" t="s">
        <v>147</v>
      </c>
      <c r="AZ2" s="14">
        <v>203.4</v>
      </c>
      <c r="BA2" s="14">
        <v>24</v>
      </c>
      <c r="BB2" s="8">
        <f>IFERROR((100*(BA2-AZ2)/AZ2), "")</f>
        <v>-88.200589970501468</v>
      </c>
      <c r="BD2" s="46" t="s">
        <v>230</v>
      </c>
      <c r="BE2" s="46"/>
      <c r="BF2" s="46"/>
      <c r="BG2" s="46"/>
      <c r="BH2" s="46"/>
      <c r="BI2" s="46"/>
      <c r="BL2" s="38" t="s">
        <v>214</v>
      </c>
      <c r="BM2" s="14">
        <v>10</v>
      </c>
      <c r="BN2" s="14">
        <v>0</v>
      </c>
      <c r="BO2" s="8">
        <f>IFERROR((100*(BN2-BM2)/BM2), "")</f>
        <v>-100</v>
      </c>
      <c r="BQ2" s="46" t="s">
        <v>230</v>
      </c>
      <c r="BR2" s="46"/>
      <c r="BS2" s="46"/>
      <c r="BT2" s="46"/>
      <c r="BU2" s="46"/>
      <c r="BV2" s="46"/>
    </row>
    <row r="3" spans="1:74" x14ac:dyDescent="0.25">
      <c r="A3" t="s">
        <v>109</v>
      </c>
      <c r="B3" s="24">
        <v>1.0900000000000001</v>
      </c>
      <c r="C3" s="24">
        <v>1.69</v>
      </c>
      <c r="D3" s="8">
        <f>IFERROR((100*(C3-B3)/B3), "")</f>
        <v>55.045871559633014</v>
      </c>
      <c r="F3" s="46" t="s">
        <v>403</v>
      </c>
      <c r="G3" s="46"/>
      <c r="H3" s="46"/>
      <c r="I3" s="46"/>
      <c r="J3" s="46"/>
      <c r="K3" s="46"/>
      <c r="Z3" t="s">
        <v>112</v>
      </c>
      <c r="AA3" s="26">
        <v>24.1</v>
      </c>
      <c r="AB3" s="26">
        <v>26.2</v>
      </c>
      <c r="AC3" s="8">
        <f t="shared" ref="AC3:AC10" si="3">IFERROR((100*(AB3-AA3)/AA3), "")</f>
        <v>8.7136929460580816</v>
      </c>
      <c r="AE3" s="46" t="s">
        <v>405</v>
      </c>
      <c r="AF3" s="46"/>
      <c r="AG3" s="46"/>
      <c r="AH3" s="46"/>
      <c r="AI3" s="46"/>
      <c r="AJ3" s="46"/>
      <c r="AL3" s="21" t="s">
        <v>138</v>
      </c>
      <c r="AM3" s="20">
        <v>0.77252212181054203</v>
      </c>
      <c r="AN3" s="20">
        <v>0</v>
      </c>
      <c r="AO3" s="8">
        <f t="shared" si="2"/>
        <v>-100</v>
      </c>
      <c r="AQ3" s="46" t="s">
        <v>407</v>
      </c>
      <c r="AR3" s="46"/>
      <c r="AS3" s="46"/>
      <c r="AT3" s="46"/>
      <c r="AU3" s="46"/>
      <c r="AV3" s="46"/>
      <c r="AY3" s="13" t="s">
        <v>150</v>
      </c>
      <c r="AZ3" s="14">
        <v>3.5999999999999997E-2</v>
      </c>
      <c r="BA3" s="14">
        <v>0</v>
      </c>
      <c r="BB3" s="8">
        <f t="shared" ref="BB3:BB19" si="4">IFERROR((100*(BA3-AZ3)/AZ3), "")</f>
        <v>-100</v>
      </c>
      <c r="BD3" s="46" t="s">
        <v>409</v>
      </c>
      <c r="BE3" s="46"/>
      <c r="BF3" s="46"/>
      <c r="BG3" s="46"/>
      <c r="BH3" s="46"/>
      <c r="BI3" s="46"/>
      <c r="BL3" s="38" t="s">
        <v>223</v>
      </c>
      <c r="BM3" s="14">
        <v>0</v>
      </c>
      <c r="BN3" s="14">
        <v>8.6</v>
      </c>
      <c r="BO3" s="8">
        <v>100</v>
      </c>
      <c r="BQ3" s="46" t="s">
        <v>411</v>
      </c>
      <c r="BR3" s="46"/>
      <c r="BS3" s="46"/>
      <c r="BT3" s="46"/>
      <c r="BU3" s="46"/>
      <c r="BV3" s="46"/>
    </row>
    <row r="4" spans="1:74" x14ac:dyDescent="0.25">
      <c r="A4" t="s">
        <v>112</v>
      </c>
      <c r="B4" s="26">
        <v>24.1</v>
      </c>
      <c r="C4" s="26">
        <v>26.2</v>
      </c>
      <c r="D4" s="8">
        <f t="shared" ref="D4:D11" si="5">IFERROR((100*(C4-B4)/B4), "")</f>
        <v>8.7136929460580816</v>
      </c>
      <c r="F4" s="46" t="s">
        <v>404</v>
      </c>
      <c r="G4" s="46"/>
      <c r="H4" s="46"/>
      <c r="I4" s="46"/>
      <c r="J4" s="46"/>
      <c r="K4" s="46"/>
      <c r="P4" s="8">
        <f>COUNT(P2:P2)</f>
        <v>1</v>
      </c>
      <c r="Z4" t="s">
        <v>118</v>
      </c>
      <c r="AA4" s="25">
        <v>0.371</v>
      </c>
      <c r="AB4" s="25">
        <v>0.35699999999999998</v>
      </c>
      <c r="AC4" s="8">
        <f t="shared" si="3"/>
        <v>-3.773584905660381</v>
      </c>
      <c r="AE4" s="46" t="s">
        <v>406</v>
      </c>
      <c r="AF4" s="46"/>
      <c r="AG4" s="46"/>
      <c r="AH4" s="46"/>
      <c r="AI4" s="46"/>
      <c r="AJ4" s="46"/>
      <c r="AL4" s="6" t="s">
        <v>143</v>
      </c>
      <c r="AM4" s="8">
        <v>130</v>
      </c>
      <c r="AN4" s="8">
        <v>95</v>
      </c>
      <c r="AO4" s="8">
        <f t="shared" si="2"/>
        <v>-26.923076923076923</v>
      </c>
      <c r="AQ4" s="46" t="s">
        <v>408</v>
      </c>
      <c r="AR4" s="46"/>
      <c r="AS4" s="46"/>
      <c r="AT4" s="46"/>
      <c r="AU4" s="46"/>
      <c r="AV4" s="46"/>
      <c r="AY4" s="35" t="s">
        <v>154</v>
      </c>
      <c r="AZ4" s="14">
        <v>0.95</v>
      </c>
      <c r="BA4" s="14">
        <v>0.64</v>
      </c>
      <c r="BB4" s="8">
        <f t="shared" si="4"/>
        <v>-32.631578947368418</v>
      </c>
      <c r="BD4" s="46" t="s">
        <v>410</v>
      </c>
      <c r="BE4" s="46"/>
      <c r="BF4" s="46"/>
      <c r="BG4" s="46"/>
      <c r="BH4" s="46"/>
      <c r="BI4" s="46"/>
      <c r="BQ4" s="46" t="s">
        <v>412</v>
      </c>
      <c r="BR4" s="46"/>
      <c r="BS4" s="46"/>
      <c r="BT4" s="46"/>
      <c r="BU4" s="46"/>
      <c r="BV4" s="46"/>
    </row>
    <row r="5" spans="1:74" x14ac:dyDescent="0.25">
      <c r="A5" t="s">
        <v>118</v>
      </c>
      <c r="B5" s="25">
        <v>0.371</v>
      </c>
      <c r="C5" s="25">
        <v>0.35699999999999998</v>
      </c>
      <c r="D5" s="8">
        <f t="shared" si="5"/>
        <v>-3.773584905660381</v>
      </c>
      <c r="F5" s="47"/>
      <c r="G5" s="47"/>
      <c r="H5" s="47"/>
      <c r="I5" s="47"/>
      <c r="J5" s="47"/>
      <c r="K5" s="47"/>
      <c r="P5" s="33">
        <f>MEDIAN(P2:P2)</f>
        <v>-100</v>
      </c>
      <c r="Z5" t="s">
        <v>120</v>
      </c>
      <c r="AA5" s="25">
        <v>0.46400000000000002</v>
      </c>
      <c r="AB5" s="25">
        <v>0.53600000000000003</v>
      </c>
      <c r="AC5" s="8">
        <f t="shared" si="3"/>
        <v>15.517241379310347</v>
      </c>
      <c r="AE5" s="47"/>
      <c r="AF5" s="47"/>
      <c r="AG5" s="47"/>
      <c r="AH5" s="47"/>
      <c r="AI5" s="47"/>
      <c r="AJ5" s="47"/>
      <c r="AQ5" s="47"/>
      <c r="AR5" s="47"/>
      <c r="AS5" s="47"/>
      <c r="AT5" s="47"/>
      <c r="AU5" s="47"/>
      <c r="AV5" s="47"/>
      <c r="AY5" s="13" t="s">
        <v>156</v>
      </c>
      <c r="AZ5" s="14">
        <v>55.9</v>
      </c>
      <c r="BA5" s="14">
        <v>51.2</v>
      </c>
      <c r="BB5" s="8">
        <f t="shared" si="4"/>
        <v>-8.4078711985688646</v>
      </c>
      <c r="BD5" s="47"/>
      <c r="BE5" s="47"/>
      <c r="BF5" s="47"/>
      <c r="BG5" s="47"/>
      <c r="BH5" s="47"/>
      <c r="BI5" s="47"/>
      <c r="BO5" s="8">
        <f>COUNT(BO2:BO3)</f>
        <v>2</v>
      </c>
      <c r="BQ5" s="47"/>
      <c r="BR5" s="47"/>
      <c r="BS5" s="47"/>
      <c r="BT5" s="47"/>
      <c r="BU5" s="47"/>
      <c r="BV5" s="47"/>
    </row>
    <row r="6" spans="1:74" ht="15.75" thickBot="1" x14ac:dyDescent="0.3">
      <c r="A6" t="s">
        <v>120</v>
      </c>
      <c r="B6" s="25">
        <v>0.46400000000000002</v>
      </c>
      <c r="C6" s="25">
        <v>0.53600000000000003</v>
      </c>
      <c r="D6" s="8">
        <f t="shared" si="5"/>
        <v>15.517241379310347</v>
      </c>
      <c r="F6" s="48" t="s">
        <v>233</v>
      </c>
      <c r="G6" s="47"/>
      <c r="H6" s="47"/>
      <c r="I6" s="47"/>
      <c r="J6" s="47"/>
      <c r="K6" s="47"/>
      <c r="Z6" t="s">
        <v>122</v>
      </c>
      <c r="AA6" s="25">
        <v>0.753</v>
      </c>
      <c r="AB6" s="25">
        <v>0.84199999999999997</v>
      </c>
      <c r="AC6" s="8">
        <f t="shared" si="3"/>
        <v>11.819389110225758</v>
      </c>
      <c r="AE6" s="48" t="s">
        <v>233</v>
      </c>
      <c r="AF6" s="47"/>
      <c r="AG6" s="47"/>
      <c r="AH6" s="47"/>
      <c r="AI6" s="47"/>
      <c r="AJ6" s="47"/>
      <c r="AO6" s="8">
        <f>COUNT(AO2:AO4)</f>
        <v>3</v>
      </c>
      <c r="AQ6" s="48" t="s">
        <v>233</v>
      </c>
      <c r="AR6" s="47"/>
      <c r="AS6" s="47"/>
      <c r="AT6" s="47"/>
      <c r="AU6" s="47"/>
      <c r="AV6" s="47"/>
      <c r="AY6" s="13" t="s">
        <v>162</v>
      </c>
      <c r="AZ6" s="14">
        <v>52.83</v>
      </c>
      <c r="BA6" s="14">
        <v>53.28</v>
      </c>
      <c r="BB6" s="8">
        <f t="shared" si="4"/>
        <v>0.85178875638842111</v>
      </c>
      <c r="BD6" s="48" t="s">
        <v>233</v>
      </c>
      <c r="BE6" s="47"/>
      <c r="BF6" s="47"/>
      <c r="BG6" s="47"/>
      <c r="BH6" s="47"/>
      <c r="BI6" s="47"/>
      <c r="BO6" s="33">
        <f>MEDIAN(BO2:BO3)</f>
        <v>0</v>
      </c>
      <c r="BQ6" s="48" t="s">
        <v>233</v>
      </c>
      <c r="BR6" s="47"/>
      <c r="BS6" s="47"/>
      <c r="BT6" s="47"/>
      <c r="BU6" s="47"/>
      <c r="BV6" s="47"/>
    </row>
    <row r="7" spans="1:74" x14ac:dyDescent="0.25">
      <c r="A7" t="s">
        <v>122</v>
      </c>
      <c r="B7" s="25">
        <v>0.753</v>
      </c>
      <c r="C7" s="25">
        <v>0.84199999999999997</v>
      </c>
      <c r="D7" s="8">
        <f t="shared" si="5"/>
        <v>11.819389110225758</v>
      </c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Z7" t="s">
        <v>124</v>
      </c>
      <c r="AA7" s="25">
        <v>0.316</v>
      </c>
      <c r="AB7" s="25">
        <v>0.312</v>
      </c>
      <c r="AC7" s="8">
        <f t="shared" si="3"/>
        <v>-1.2658227848101278</v>
      </c>
      <c r="AE7" s="49"/>
      <c r="AF7" s="49" t="s">
        <v>308</v>
      </c>
      <c r="AG7" s="49" t="s">
        <v>251</v>
      </c>
      <c r="AH7" s="49" t="s">
        <v>236</v>
      </c>
      <c r="AI7" s="49" t="s">
        <v>237</v>
      </c>
      <c r="AJ7" s="49" t="s">
        <v>238</v>
      </c>
      <c r="AO7" s="33">
        <f>MEDIAN(AO2:AO4)</f>
        <v>-26.923076923076923</v>
      </c>
      <c r="AQ7" s="49"/>
      <c r="AR7" s="49" t="s">
        <v>313</v>
      </c>
      <c r="AS7" s="49" t="s">
        <v>333</v>
      </c>
      <c r="AT7" s="49" t="s">
        <v>236</v>
      </c>
      <c r="AU7" s="49" t="s">
        <v>237</v>
      </c>
      <c r="AV7" s="49" t="s">
        <v>238</v>
      </c>
      <c r="AY7" s="13" t="s">
        <v>165</v>
      </c>
      <c r="AZ7" s="14">
        <v>18.010000000000002</v>
      </c>
      <c r="BA7" s="14">
        <v>26.099499999999999</v>
      </c>
      <c r="BB7" s="8">
        <f t="shared" si="4"/>
        <v>44.91671293725706</v>
      </c>
      <c r="BD7" s="49"/>
      <c r="BE7" s="49" t="s">
        <v>318</v>
      </c>
      <c r="BF7" s="49" t="s">
        <v>338</v>
      </c>
      <c r="BG7" s="49" t="s">
        <v>236</v>
      </c>
      <c r="BH7" s="49" t="s">
        <v>237</v>
      </c>
      <c r="BI7" s="49" t="s">
        <v>238</v>
      </c>
      <c r="BQ7" s="49"/>
      <c r="BR7" s="49" t="s">
        <v>263</v>
      </c>
      <c r="BS7" s="49" t="s">
        <v>342</v>
      </c>
      <c r="BT7" s="49" t="s">
        <v>236</v>
      </c>
      <c r="BU7" s="49" t="s">
        <v>237</v>
      </c>
      <c r="BV7" s="49" t="s">
        <v>238</v>
      </c>
    </row>
    <row r="8" spans="1:74" x14ac:dyDescent="0.25">
      <c r="A8" t="s">
        <v>124</v>
      </c>
      <c r="B8" s="25">
        <v>0.316</v>
      </c>
      <c r="C8" s="25">
        <v>0.312</v>
      </c>
      <c r="D8" s="8">
        <f t="shared" si="5"/>
        <v>-1.2658227848101278</v>
      </c>
      <c r="F8" s="50"/>
      <c r="G8" s="51">
        <v>0.108187410539588</v>
      </c>
      <c r="H8" s="51">
        <v>0</v>
      </c>
      <c r="I8" s="51">
        <v>0.108187410539588</v>
      </c>
      <c r="J8" s="52">
        <v>10</v>
      </c>
      <c r="K8" s="52">
        <v>10</v>
      </c>
      <c r="Z8" t="s">
        <v>126</v>
      </c>
      <c r="AA8" s="24">
        <v>1.1000000000000001</v>
      </c>
      <c r="AB8" s="24">
        <v>1.1399999999999999</v>
      </c>
      <c r="AC8" s="8">
        <f t="shared" si="3"/>
        <v>3.6363636363636189</v>
      </c>
      <c r="AE8" s="50"/>
      <c r="AF8" s="51">
        <v>1.0900000000000001</v>
      </c>
      <c r="AG8" s="51">
        <v>1.69</v>
      </c>
      <c r="AH8" s="51">
        <v>-0.59999999999999987</v>
      </c>
      <c r="AI8" s="52">
        <v>8</v>
      </c>
      <c r="AJ8" s="52">
        <v>-8</v>
      </c>
      <c r="AQ8" s="50"/>
      <c r="AR8" s="51">
        <v>188.7106325803382</v>
      </c>
      <c r="AS8" s="51">
        <v>141.9029236720736</v>
      </c>
      <c r="AT8" s="51">
        <v>46.807708908264601</v>
      </c>
      <c r="AU8" s="52">
        <v>3</v>
      </c>
      <c r="AV8" s="52">
        <v>3</v>
      </c>
      <c r="AY8" s="13" t="s">
        <v>170</v>
      </c>
      <c r="AZ8" s="14">
        <v>1.6</v>
      </c>
      <c r="BA8" s="14">
        <v>0</v>
      </c>
      <c r="BB8" s="8">
        <f t="shared" si="4"/>
        <v>-100</v>
      </c>
      <c r="BD8" s="50"/>
      <c r="BE8" s="51">
        <v>203.4</v>
      </c>
      <c r="BF8" s="51">
        <v>24</v>
      </c>
      <c r="BG8" s="51">
        <v>179.4</v>
      </c>
      <c r="BH8" s="52">
        <v>26</v>
      </c>
      <c r="BI8" s="52">
        <v>26</v>
      </c>
      <c r="BQ8" s="50"/>
      <c r="BR8" s="51">
        <v>10</v>
      </c>
      <c r="BS8" s="51">
        <v>0</v>
      </c>
      <c r="BT8" s="51">
        <v>10</v>
      </c>
      <c r="BU8" s="52">
        <v>2</v>
      </c>
      <c r="BV8" s="52">
        <v>2</v>
      </c>
    </row>
    <row r="9" spans="1:74" x14ac:dyDescent="0.25">
      <c r="A9" t="s">
        <v>126</v>
      </c>
      <c r="B9" s="24">
        <v>1.1000000000000001</v>
      </c>
      <c r="C9" s="24">
        <v>1.1399999999999999</v>
      </c>
      <c r="D9" s="8">
        <f t="shared" si="5"/>
        <v>3.6363636363636189</v>
      </c>
      <c r="F9" s="50"/>
      <c r="G9" s="53">
        <v>1.0900000000000001</v>
      </c>
      <c r="H9" s="53">
        <v>1.69</v>
      </c>
      <c r="I9" s="53">
        <v>-0.59999999999999987</v>
      </c>
      <c r="J9" s="54">
        <v>24</v>
      </c>
      <c r="K9" s="54">
        <v>-24</v>
      </c>
      <c r="Z9" t="s">
        <v>128</v>
      </c>
      <c r="AA9" s="24">
        <v>1.52</v>
      </c>
      <c r="AB9" s="24">
        <v>1.55</v>
      </c>
      <c r="AC9" s="8">
        <f t="shared" si="3"/>
        <v>1.9736842105263175</v>
      </c>
      <c r="AE9" s="50"/>
      <c r="AF9" s="53">
        <v>24.1</v>
      </c>
      <c r="AG9" s="53">
        <v>26.2</v>
      </c>
      <c r="AH9" s="53">
        <v>-2.0999999999999979</v>
      </c>
      <c r="AI9" s="54">
        <v>9</v>
      </c>
      <c r="AJ9" s="54">
        <v>-9</v>
      </c>
      <c r="AQ9" s="50"/>
      <c r="AR9" s="53">
        <v>0.77252212181054203</v>
      </c>
      <c r="AS9" s="53">
        <v>0</v>
      </c>
      <c r="AT9" s="53">
        <v>0.77252212181054203</v>
      </c>
      <c r="AU9" s="54">
        <v>1</v>
      </c>
      <c r="AV9" s="54">
        <v>1</v>
      </c>
      <c r="AY9" s="13" t="s">
        <v>172</v>
      </c>
      <c r="AZ9" s="14">
        <v>0.2152</v>
      </c>
      <c r="BA9" s="14">
        <v>0.80589999999999995</v>
      </c>
      <c r="BB9" s="8">
        <f t="shared" si="4"/>
        <v>274.48884758364312</v>
      </c>
      <c r="BD9" s="50"/>
      <c r="BE9" s="53">
        <v>3.5999999999999997E-2</v>
      </c>
      <c r="BF9" s="53">
        <v>0</v>
      </c>
      <c r="BG9" s="53">
        <v>3.5999999999999997E-2</v>
      </c>
      <c r="BH9" s="54">
        <v>1.5</v>
      </c>
      <c r="BI9" s="54">
        <v>1.5</v>
      </c>
      <c r="BQ9" s="55"/>
      <c r="BR9" s="56">
        <v>0</v>
      </c>
      <c r="BS9" s="56">
        <v>8.6</v>
      </c>
      <c r="BT9" s="56">
        <v>-8.6</v>
      </c>
      <c r="BU9" s="57">
        <v>1</v>
      </c>
      <c r="BV9" s="57">
        <v>-1</v>
      </c>
    </row>
    <row r="10" spans="1:74" x14ac:dyDescent="0.25">
      <c r="A10" t="s">
        <v>128</v>
      </c>
      <c r="B10" s="24">
        <v>1.52</v>
      </c>
      <c r="C10" s="24">
        <v>1.55</v>
      </c>
      <c r="D10" s="8">
        <f t="shared" si="5"/>
        <v>1.9736842105263175</v>
      </c>
      <c r="F10" s="50"/>
      <c r="G10" s="53">
        <v>24.1</v>
      </c>
      <c r="H10" s="53">
        <v>26.2</v>
      </c>
      <c r="I10" s="53">
        <v>-2.0999999999999979</v>
      </c>
      <c r="J10" s="54">
        <v>30</v>
      </c>
      <c r="K10" s="54">
        <v>-30</v>
      </c>
      <c r="Z10" t="s">
        <v>130</v>
      </c>
      <c r="AA10" s="25">
        <v>0.78</v>
      </c>
      <c r="AB10" s="25">
        <v>0.95599999999999996</v>
      </c>
      <c r="AC10" s="8">
        <f t="shared" si="3"/>
        <v>22.564102564102555</v>
      </c>
      <c r="AE10" s="50"/>
      <c r="AF10" s="53">
        <v>0.371</v>
      </c>
      <c r="AG10" s="53">
        <v>0.35699999999999998</v>
      </c>
      <c r="AH10" s="53">
        <v>1.4000000000000012E-2</v>
      </c>
      <c r="AI10" s="54">
        <v>2</v>
      </c>
      <c r="AJ10" s="54">
        <v>2</v>
      </c>
      <c r="AQ10" s="55"/>
      <c r="AR10" s="56">
        <v>130</v>
      </c>
      <c r="AS10" s="56">
        <v>95</v>
      </c>
      <c r="AT10" s="56">
        <v>35</v>
      </c>
      <c r="AU10" s="57">
        <v>2</v>
      </c>
      <c r="AV10" s="57">
        <v>2</v>
      </c>
      <c r="AY10" s="13" t="s">
        <v>174</v>
      </c>
      <c r="AZ10" s="14">
        <v>596.9</v>
      </c>
      <c r="BA10" s="14">
        <v>10</v>
      </c>
      <c r="BB10" s="8">
        <f t="shared" si="4"/>
        <v>-98.324677500418829</v>
      </c>
      <c r="BD10" s="50"/>
      <c r="BE10" s="53">
        <v>0.95</v>
      </c>
      <c r="BF10" s="53">
        <v>0.64</v>
      </c>
      <c r="BG10" s="53">
        <v>0.30999999999999994</v>
      </c>
      <c r="BH10" s="54">
        <v>9</v>
      </c>
      <c r="BI10" s="54">
        <v>9</v>
      </c>
      <c r="BQ10" s="58" t="s">
        <v>239</v>
      </c>
      <c r="BR10" s="53">
        <v>5</v>
      </c>
      <c r="BS10" s="53">
        <v>4.3</v>
      </c>
      <c r="BT10" s="53"/>
      <c r="BU10" s="54"/>
      <c r="BV10" s="54"/>
    </row>
    <row r="11" spans="1:74" x14ac:dyDescent="0.25">
      <c r="A11" t="s">
        <v>130</v>
      </c>
      <c r="B11" s="25">
        <v>0.78</v>
      </c>
      <c r="C11" s="25">
        <v>0.95599999999999996</v>
      </c>
      <c r="D11" s="8">
        <f t="shared" si="5"/>
        <v>22.564102564102555</v>
      </c>
      <c r="F11" s="50"/>
      <c r="G11" s="53">
        <v>0.371</v>
      </c>
      <c r="H11" s="53">
        <v>0.35699999999999998</v>
      </c>
      <c r="I11" s="53">
        <v>1.4000000000000012E-2</v>
      </c>
      <c r="J11" s="54">
        <v>2</v>
      </c>
      <c r="K11" s="54">
        <v>2</v>
      </c>
      <c r="AE11" s="50"/>
      <c r="AF11" s="53">
        <v>0.46400000000000002</v>
      </c>
      <c r="AG11" s="53">
        <v>0.53600000000000003</v>
      </c>
      <c r="AH11" s="53">
        <v>-7.2000000000000008E-2</v>
      </c>
      <c r="AI11" s="54">
        <v>5</v>
      </c>
      <c r="AJ11" s="54">
        <v>-5</v>
      </c>
      <c r="AQ11" s="58" t="s">
        <v>239</v>
      </c>
      <c r="AR11" s="53">
        <v>130</v>
      </c>
      <c r="AS11" s="53">
        <v>95</v>
      </c>
      <c r="AT11" s="53"/>
      <c r="AU11" s="54"/>
      <c r="AV11" s="54"/>
      <c r="AY11" s="13" t="s">
        <v>176</v>
      </c>
      <c r="AZ11" s="14">
        <v>0.61</v>
      </c>
      <c r="BA11" s="14">
        <v>0</v>
      </c>
      <c r="BB11" s="8">
        <f t="shared" si="4"/>
        <v>-100</v>
      </c>
      <c r="BD11" s="50"/>
      <c r="BE11" s="53">
        <v>55.9</v>
      </c>
      <c r="BF11" s="53">
        <v>51.2</v>
      </c>
      <c r="BG11" s="53">
        <v>4.6999999999999957</v>
      </c>
      <c r="BH11" s="54">
        <v>22</v>
      </c>
      <c r="BI11" s="54">
        <v>22</v>
      </c>
      <c r="BQ11" s="58" t="s">
        <v>240</v>
      </c>
      <c r="BR11" s="53">
        <v>10</v>
      </c>
      <c r="BS11" s="53">
        <v>8.6</v>
      </c>
      <c r="BT11" s="53"/>
      <c r="BU11" s="54"/>
      <c r="BV11" s="54"/>
    </row>
    <row r="12" spans="1:74" ht="15.75" thickBot="1" x14ac:dyDescent="0.3">
      <c r="A12" s="6" t="s">
        <v>135</v>
      </c>
      <c r="B12" s="8">
        <v>188.7106325803382</v>
      </c>
      <c r="C12" s="8">
        <v>141.9029236720736</v>
      </c>
      <c r="D12" s="8">
        <f t="shared" ref="D12:D14" si="6">IFERROR((100*(C12-B12)/B12), "")</f>
        <v>-24.803959516344449</v>
      </c>
      <c r="F12" s="50"/>
      <c r="G12" s="53">
        <v>0.46400000000000002</v>
      </c>
      <c r="H12" s="53">
        <v>0.53600000000000003</v>
      </c>
      <c r="I12" s="53">
        <v>-7.2000000000000008E-2</v>
      </c>
      <c r="J12" s="54">
        <v>8</v>
      </c>
      <c r="K12" s="54">
        <v>-8</v>
      </c>
      <c r="AC12" s="8">
        <f>COUNT(AC2:AC10)</f>
        <v>9</v>
      </c>
      <c r="AE12" s="50"/>
      <c r="AF12" s="53">
        <v>0.753</v>
      </c>
      <c r="AG12" s="53">
        <v>0.84199999999999997</v>
      </c>
      <c r="AH12" s="53">
        <v>-8.8999999999999968E-2</v>
      </c>
      <c r="AI12" s="54">
        <v>6</v>
      </c>
      <c r="AJ12" s="54">
        <v>-6</v>
      </c>
      <c r="AQ12" s="58" t="s">
        <v>240</v>
      </c>
      <c r="AR12" s="53">
        <v>319.48315470214874</v>
      </c>
      <c r="AS12" s="53">
        <v>236.9029236720736</v>
      </c>
      <c r="AT12" s="53"/>
      <c r="AU12" s="54"/>
      <c r="AV12" s="54"/>
      <c r="AY12" s="13" t="s">
        <v>178</v>
      </c>
      <c r="AZ12" s="14">
        <v>17.760000000000002</v>
      </c>
      <c r="BA12" s="14">
        <v>17.97</v>
      </c>
      <c r="BB12" s="8">
        <f t="shared" si="4"/>
        <v>1.1824324324324171</v>
      </c>
      <c r="BD12" s="50"/>
      <c r="BE12" s="53">
        <v>52.83</v>
      </c>
      <c r="BF12" s="53">
        <v>53.28</v>
      </c>
      <c r="BG12" s="53">
        <v>-0.45000000000000284</v>
      </c>
      <c r="BH12" s="54">
        <v>11</v>
      </c>
      <c r="BI12" s="54">
        <v>-11</v>
      </c>
      <c r="BQ12" s="59" t="s">
        <v>241</v>
      </c>
      <c r="BR12" s="60">
        <v>2</v>
      </c>
      <c r="BS12" s="60">
        <v>2</v>
      </c>
      <c r="BT12" s="60"/>
      <c r="BU12" s="60"/>
      <c r="BV12" s="60"/>
    </row>
    <row r="13" spans="1:74" ht="15.75" thickBot="1" x14ac:dyDescent="0.3">
      <c r="A13" s="21" t="s">
        <v>138</v>
      </c>
      <c r="B13" s="20">
        <v>0.77252212181054203</v>
      </c>
      <c r="C13" s="20">
        <v>0</v>
      </c>
      <c r="D13" s="8">
        <f t="shared" si="6"/>
        <v>-100</v>
      </c>
      <c r="F13" s="50"/>
      <c r="G13" s="53">
        <v>0.753</v>
      </c>
      <c r="H13" s="53">
        <v>0.84199999999999997</v>
      </c>
      <c r="I13" s="53">
        <v>-8.8999999999999968E-2</v>
      </c>
      <c r="J13" s="54">
        <v>9</v>
      </c>
      <c r="K13" s="54">
        <v>-9</v>
      </c>
      <c r="AC13" s="33">
        <f>MEDIAN(AC2:AC10)</f>
        <v>8.7136929460580816</v>
      </c>
      <c r="AE13" s="50"/>
      <c r="AF13" s="53">
        <v>0.316</v>
      </c>
      <c r="AG13" s="53">
        <v>0.312</v>
      </c>
      <c r="AH13" s="53">
        <v>4.0000000000000036E-3</v>
      </c>
      <c r="AI13" s="54">
        <v>1</v>
      </c>
      <c r="AJ13" s="54">
        <v>1</v>
      </c>
      <c r="AQ13" s="59" t="s">
        <v>241</v>
      </c>
      <c r="AR13" s="60">
        <v>3</v>
      </c>
      <c r="AS13" s="60">
        <v>3</v>
      </c>
      <c r="AT13" s="60"/>
      <c r="AU13" s="60"/>
      <c r="AV13" s="60"/>
      <c r="AY13" s="13" t="s">
        <v>180</v>
      </c>
      <c r="AZ13" s="14">
        <v>75.399999999999991</v>
      </c>
      <c r="BA13" s="14">
        <v>1.4</v>
      </c>
      <c r="BB13" s="8">
        <f t="shared" si="4"/>
        <v>-98.143236074270547</v>
      </c>
      <c r="BD13" s="50"/>
      <c r="BE13" s="53">
        <v>18.010000000000002</v>
      </c>
      <c r="BF13" s="53">
        <v>26.099499999999999</v>
      </c>
      <c r="BG13" s="53">
        <v>-8.0894999999999975</v>
      </c>
      <c r="BH13" s="54">
        <v>23</v>
      </c>
      <c r="BI13" s="54">
        <v>-23</v>
      </c>
      <c r="BQ13" s="47"/>
      <c r="BR13" s="47"/>
      <c r="BS13" s="47"/>
      <c r="BT13" s="47"/>
      <c r="BU13" s="47"/>
      <c r="BV13" s="47"/>
    </row>
    <row r="14" spans="1:74" ht="15.75" thickBot="1" x14ac:dyDescent="0.3">
      <c r="A14" s="6" t="s">
        <v>143</v>
      </c>
      <c r="B14" s="8">
        <v>130</v>
      </c>
      <c r="C14" s="8">
        <v>95</v>
      </c>
      <c r="D14" s="8">
        <f t="shared" si="6"/>
        <v>-26.923076923076923</v>
      </c>
      <c r="F14" s="50"/>
      <c r="G14" s="53">
        <v>0.316</v>
      </c>
      <c r="H14" s="53">
        <v>0.312</v>
      </c>
      <c r="I14" s="53">
        <v>4.0000000000000036E-3</v>
      </c>
      <c r="J14" s="54">
        <v>1</v>
      </c>
      <c r="K14" s="54">
        <v>1</v>
      </c>
      <c r="AE14" s="50"/>
      <c r="AF14" s="53">
        <v>1.1000000000000001</v>
      </c>
      <c r="AG14" s="53">
        <v>1.1399999999999999</v>
      </c>
      <c r="AH14" s="53">
        <v>-3.9999999999999813E-2</v>
      </c>
      <c r="AI14" s="54">
        <v>4</v>
      </c>
      <c r="AJ14" s="54">
        <v>-4</v>
      </c>
      <c r="AQ14" s="47"/>
      <c r="AR14" s="47"/>
      <c r="AS14" s="47"/>
      <c r="AT14" s="47"/>
      <c r="AU14" s="47"/>
      <c r="AV14" s="47"/>
      <c r="AY14" s="13" t="s">
        <v>182</v>
      </c>
      <c r="AZ14" s="14">
        <v>2</v>
      </c>
      <c r="BA14" s="14">
        <v>0</v>
      </c>
      <c r="BB14" s="8">
        <f t="shared" si="4"/>
        <v>-100</v>
      </c>
      <c r="BD14" s="50"/>
      <c r="BE14" s="53">
        <v>1.6</v>
      </c>
      <c r="BF14" s="53">
        <v>0</v>
      </c>
      <c r="BG14" s="53">
        <v>1.6</v>
      </c>
      <c r="BH14" s="54">
        <v>18</v>
      </c>
      <c r="BI14" s="54">
        <v>18</v>
      </c>
      <c r="BQ14" s="48" t="s">
        <v>242</v>
      </c>
      <c r="BR14" s="47"/>
      <c r="BS14" s="47"/>
      <c r="BT14" s="47"/>
      <c r="BU14" s="47"/>
      <c r="BV14" s="47"/>
    </row>
    <row r="15" spans="1:74" ht="15.75" thickBot="1" x14ac:dyDescent="0.3">
      <c r="A15" s="13" t="s">
        <v>147</v>
      </c>
      <c r="B15" s="14">
        <v>203.4</v>
      </c>
      <c r="C15" s="14">
        <v>24</v>
      </c>
      <c r="D15" s="8">
        <f>IFERROR((100*(C15-B15)/B15), "")</f>
        <v>-88.200589970501468</v>
      </c>
      <c r="F15" s="50"/>
      <c r="G15" s="53">
        <v>1.1000000000000001</v>
      </c>
      <c r="H15" s="53">
        <v>1.1399999999999999</v>
      </c>
      <c r="I15" s="53">
        <v>-3.9999999999999813E-2</v>
      </c>
      <c r="J15" s="54">
        <v>6</v>
      </c>
      <c r="K15" s="54">
        <v>-6</v>
      </c>
      <c r="AE15" s="50"/>
      <c r="AF15" s="53">
        <v>1.52</v>
      </c>
      <c r="AG15" s="53">
        <v>1.55</v>
      </c>
      <c r="AH15" s="53">
        <v>-3.0000000000000027E-2</v>
      </c>
      <c r="AI15" s="54">
        <v>3</v>
      </c>
      <c r="AJ15" s="54">
        <v>-3</v>
      </c>
      <c r="AQ15" s="48" t="s">
        <v>242</v>
      </c>
      <c r="AR15" s="47"/>
      <c r="AS15" s="47"/>
      <c r="AT15" s="47"/>
      <c r="AU15" s="47"/>
      <c r="AV15" s="47"/>
      <c r="AY15" s="13" t="s">
        <v>184</v>
      </c>
      <c r="AZ15" s="14">
        <v>5.0940000000000003</v>
      </c>
      <c r="BA15" s="14">
        <v>4.9059999999999997</v>
      </c>
      <c r="BB15" s="8">
        <f t="shared" si="4"/>
        <v>-3.6906164114644797</v>
      </c>
      <c r="BD15" s="50"/>
      <c r="BE15" s="53">
        <v>0.2152</v>
      </c>
      <c r="BF15" s="53">
        <v>0.80589999999999995</v>
      </c>
      <c r="BG15" s="53">
        <v>-0.5907</v>
      </c>
      <c r="BH15" s="54">
        <v>15</v>
      </c>
      <c r="BI15" s="54">
        <v>-15</v>
      </c>
      <c r="BQ15" s="49"/>
      <c r="BR15" s="49" t="s">
        <v>239</v>
      </c>
      <c r="BS15" s="49" t="s">
        <v>240</v>
      </c>
      <c r="BT15" s="49" t="s">
        <v>241</v>
      </c>
      <c r="BU15" s="47"/>
      <c r="BV15" s="47"/>
    </row>
    <row r="16" spans="1:74" x14ac:dyDescent="0.25">
      <c r="A16" s="13" t="s">
        <v>150</v>
      </c>
      <c r="B16" s="14">
        <v>3.5999999999999997E-2</v>
      </c>
      <c r="C16" s="14">
        <v>0</v>
      </c>
      <c r="D16" s="8">
        <f t="shared" ref="D16:D41" si="7">IFERROR((100*(C16-B16)/B16), "")</f>
        <v>-100</v>
      </c>
      <c r="F16" s="50"/>
      <c r="G16" s="53">
        <v>1.52</v>
      </c>
      <c r="H16" s="53">
        <v>1.55</v>
      </c>
      <c r="I16" s="53">
        <v>-3.0000000000000027E-2</v>
      </c>
      <c r="J16" s="54">
        <v>3</v>
      </c>
      <c r="K16" s="54">
        <v>-3</v>
      </c>
      <c r="AE16" s="55"/>
      <c r="AF16" s="56">
        <v>0.78</v>
      </c>
      <c r="AG16" s="56">
        <v>0.95599999999999996</v>
      </c>
      <c r="AH16" s="56">
        <v>-0.17599999999999993</v>
      </c>
      <c r="AI16" s="57">
        <v>7</v>
      </c>
      <c r="AJ16" s="57">
        <v>-7</v>
      </c>
      <c r="AQ16" s="49"/>
      <c r="AR16" s="49" t="s">
        <v>239</v>
      </c>
      <c r="AS16" s="49" t="s">
        <v>240</v>
      </c>
      <c r="AT16" s="49" t="s">
        <v>241</v>
      </c>
      <c r="AU16" s="47"/>
      <c r="AV16" s="47"/>
      <c r="AY16" s="13" t="s">
        <v>186</v>
      </c>
      <c r="AZ16" s="14">
        <v>5.6000000000000001E-2</v>
      </c>
      <c r="BA16" s="14">
        <v>0</v>
      </c>
      <c r="BB16" s="8">
        <f t="shared" si="4"/>
        <v>-100.00000000000001</v>
      </c>
      <c r="BD16" s="50"/>
      <c r="BE16" s="53">
        <v>596.9</v>
      </c>
      <c r="BF16" s="53">
        <v>10</v>
      </c>
      <c r="BG16" s="53">
        <v>586.9</v>
      </c>
      <c r="BH16" s="54">
        <v>27</v>
      </c>
      <c r="BI16" s="54">
        <v>27</v>
      </c>
      <c r="BQ16" s="58" t="s">
        <v>243</v>
      </c>
      <c r="BR16" s="51">
        <v>2</v>
      </c>
      <c r="BS16" s="51">
        <v>2</v>
      </c>
      <c r="BT16" s="61">
        <v>1</v>
      </c>
      <c r="BU16" s="47"/>
      <c r="BV16" s="47"/>
    </row>
    <row r="17" spans="1:74" x14ac:dyDescent="0.25">
      <c r="A17" s="35" t="s">
        <v>154</v>
      </c>
      <c r="B17" s="14">
        <v>0.95</v>
      </c>
      <c r="C17" s="14">
        <v>0.64</v>
      </c>
      <c r="D17" s="8">
        <f t="shared" si="7"/>
        <v>-32.631578947368418</v>
      </c>
      <c r="F17" s="50"/>
      <c r="G17" s="53">
        <v>0.78</v>
      </c>
      <c r="H17" s="53">
        <v>0.95599999999999996</v>
      </c>
      <c r="I17" s="53">
        <v>-0.17599999999999993</v>
      </c>
      <c r="J17" s="54">
        <v>12</v>
      </c>
      <c r="K17" s="54">
        <v>-12</v>
      </c>
      <c r="AE17" s="58" t="s">
        <v>239</v>
      </c>
      <c r="AF17" s="53">
        <v>0.78</v>
      </c>
      <c r="AG17" s="53">
        <v>0.95599999999999996</v>
      </c>
      <c r="AH17" s="53"/>
      <c r="AI17" s="54"/>
      <c r="AJ17" s="54"/>
      <c r="AQ17" s="58" t="s">
        <v>243</v>
      </c>
      <c r="AR17" s="51">
        <v>2</v>
      </c>
      <c r="AS17" s="51">
        <v>6</v>
      </c>
      <c r="AT17" s="61">
        <v>3</v>
      </c>
      <c r="AU17" s="47"/>
      <c r="AV17" s="47"/>
      <c r="AY17" s="13" t="s">
        <v>188</v>
      </c>
      <c r="AZ17" s="14">
        <v>0.246</v>
      </c>
      <c r="BA17" s="14">
        <v>0.76500000000000001</v>
      </c>
      <c r="BB17" s="8">
        <f t="shared" si="4"/>
        <v>210.97560975609755</v>
      </c>
      <c r="BD17" s="50"/>
      <c r="BE17" s="53">
        <v>0.61</v>
      </c>
      <c r="BF17" s="53">
        <v>0</v>
      </c>
      <c r="BG17" s="53">
        <v>0.61</v>
      </c>
      <c r="BH17" s="54">
        <v>16</v>
      </c>
      <c r="BI17" s="54">
        <v>16</v>
      </c>
      <c r="BQ17" s="58" t="s">
        <v>244</v>
      </c>
      <c r="BR17" s="53">
        <v>1</v>
      </c>
      <c r="BS17" s="53">
        <v>1</v>
      </c>
      <c r="BT17" s="62">
        <v>1</v>
      </c>
      <c r="BU17" s="47"/>
      <c r="BV17" s="47"/>
    </row>
    <row r="18" spans="1:74" ht="15.75" thickBot="1" x14ac:dyDescent="0.3">
      <c r="A18" s="13" t="s">
        <v>156</v>
      </c>
      <c r="B18" s="14">
        <v>55.9</v>
      </c>
      <c r="C18" s="14">
        <v>51.2</v>
      </c>
      <c r="D18" s="8">
        <f t="shared" si="7"/>
        <v>-8.4078711985688646</v>
      </c>
      <c r="F18" s="50"/>
      <c r="G18" s="53">
        <v>188.7106325803382</v>
      </c>
      <c r="H18" s="53">
        <v>141.9029236720736</v>
      </c>
      <c r="I18" s="53">
        <v>46.807708908264601</v>
      </c>
      <c r="J18" s="54">
        <v>39</v>
      </c>
      <c r="K18" s="54">
        <v>39</v>
      </c>
      <c r="AE18" s="58" t="s">
        <v>240</v>
      </c>
      <c r="AF18" s="53">
        <v>30.494</v>
      </c>
      <c r="AG18" s="53">
        <v>33.582999999999998</v>
      </c>
      <c r="AH18" s="53"/>
      <c r="AI18" s="54"/>
      <c r="AJ18" s="54"/>
      <c r="AQ18" s="58" t="s">
        <v>244</v>
      </c>
      <c r="AR18" s="53">
        <v>0</v>
      </c>
      <c r="AS18" s="53">
        <v>0</v>
      </c>
      <c r="AT18" s="62">
        <v>0</v>
      </c>
      <c r="AU18" s="47"/>
      <c r="AV18" s="47"/>
      <c r="AY18" s="13" t="s">
        <v>190</v>
      </c>
      <c r="AZ18" s="37">
        <v>0.1293</v>
      </c>
      <c r="BA18" s="37">
        <v>0.3831</v>
      </c>
      <c r="BB18" s="8">
        <f t="shared" si="4"/>
        <v>196.28770301624132</v>
      </c>
      <c r="BD18" s="50"/>
      <c r="BE18" s="53">
        <v>17.760000000000002</v>
      </c>
      <c r="BF18" s="53">
        <v>17.97</v>
      </c>
      <c r="BG18" s="53">
        <v>-0.2099999999999973</v>
      </c>
      <c r="BH18" s="54">
        <v>7</v>
      </c>
      <c r="BI18" s="54">
        <v>-7</v>
      </c>
      <c r="BQ18" s="59" t="s">
        <v>245</v>
      </c>
      <c r="BR18" s="63">
        <v>0</v>
      </c>
      <c r="BS18" s="63">
        <v>0</v>
      </c>
      <c r="BT18" s="60">
        <v>0</v>
      </c>
      <c r="BU18" s="47"/>
      <c r="BV18" s="47"/>
    </row>
    <row r="19" spans="1:74" ht="15.75" thickBot="1" x14ac:dyDescent="0.3">
      <c r="A19" s="13" t="s">
        <v>162</v>
      </c>
      <c r="B19" s="14">
        <v>52.83</v>
      </c>
      <c r="C19" s="14">
        <v>53.28</v>
      </c>
      <c r="D19" s="8">
        <f t="shared" si="7"/>
        <v>0.85178875638842111</v>
      </c>
      <c r="F19" s="50"/>
      <c r="G19" s="53">
        <v>0.77252212181054203</v>
      </c>
      <c r="H19" s="53">
        <v>0</v>
      </c>
      <c r="I19" s="53">
        <v>0.77252212181054203</v>
      </c>
      <c r="J19" s="54">
        <v>26</v>
      </c>
      <c r="K19" s="54">
        <v>26</v>
      </c>
      <c r="AE19" s="59" t="s">
        <v>241</v>
      </c>
      <c r="AF19" s="60">
        <v>9</v>
      </c>
      <c r="AG19" s="60">
        <v>9</v>
      </c>
      <c r="AH19" s="60"/>
      <c r="AI19" s="60"/>
      <c r="AJ19" s="60"/>
      <c r="AQ19" s="59" t="s">
        <v>245</v>
      </c>
      <c r="AR19" s="63">
        <v>0</v>
      </c>
      <c r="AS19" s="63">
        <v>0</v>
      </c>
      <c r="AT19" s="60">
        <v>0</v>
      </c>
      <c r="AU19" s="47"/>
      <c r="AV19" s="47"/>
      <c r="AY19" s="13" t="s">
        <v>192</v>
      </c>
      <c r="AZ19" s="14">
        <v>2.6819999999999999</v>
      </c>
      <c r="BA19" s="14">
        <v>2.6459999999999999</v>
      </c>
      <c r="BB19" s="8">
        <f t="shared" si="4"/>
        <v>-1.342281879194632</v>
      </c>
      <c r="BD19" s="50"/>
      <c r="BE19" s="53">
        <v>75.399999999999991</v>
      </c>
      <c r="BF19" s="53">
        <v>1.4</v>
      </c>
      <c r="BG19" s="53">
        <v>73.999999999999986</v>
      </c>
      <c r="BH19" s="54">
        <v>25</v>
      </c>
      <c r="BI19" s="54">
        <v>25</v>
      </c>
      <c r="BQ19" s="47"/>
      <c r="BR19" s="47"/>
      <c r="BS19" s="47"/>
      <c r="BT19" s="47"/>
      <c r="BU19" s="47"/>
      <c r="BV19" s="47"/>
    </row>
    <row r="20" spans="1:74" ht="15.75" thickBot="1" x14ac:dyDescent="0.3">
      <c r="A20" s="13" t="s">
        <v>165</v>
      </c>
      <c r="B20" s="14">
        <v>18.010000000000002</v>
      </c>
      <c r="C20" s="14">
        <v>26.099499999999999</v>
      </c>
      <c r="D20" s="8">
        <f t="shared" si="7"/>
        <v>44.91671293725706</v>
      </c>
      <c r="F20" s="50"/>
      <c r="G20" s="53">
        <v>130</v>
      </c>
      <c r="H20" s="53">
        <v>95</v>
      </c>
      <c r="I20" s="53">
        <v>35</v>
      </c>
      <c r="J20" s="54">
        <v>38</v>
      </c>
      <c r="K20" s="54">
        <v>38</v>
      </c>
      <c r="AE20" s="47"/>
      <c r="AF20" s="47"/>
      <c r="AG20" s="47"/>
      <c r="AH20" s="47"/>
      <c r="AI20" s="47"/>
      <c r="AJ20" s="47"/>
      <c r="AQ20" s="47"/>
      <c r="AR20" s="47"/>
      <c r="AS20" s="47"/>
      <c r="AT20" s="47"/>
      <c r="AU20" s="47"/>
      <c r="AV20" s="47"/>
      <c r="AY20" s="13" t="s">
        <v>194</v>
      </c>
      <c r="AZ20" s="14">
        <v>0</v>
      </c>
      <c r="BA20" s="14">
        <v>1.22</v>
      </c>
      <c r="BB20" s="8">
        <v>100</v>
      </c>
      <c r="BD20" s="50"/>
      <c r="BE20" s="53">
        <v>2</v>
      </c>
      <c r="BF20" s="53">
        <v>0</v>
      </c>
      <c r="BG20" s="53">
        <v>2</v>
      </c>
      <c r="BH20" s="54">
        <v>19</v>
      </c>
      <c r="BI20" s="54">
        <v>19</v>
      </c>
      <c r="BQ20" s="48" t="s">
        <v>413</v>
      </c>
      <c r="BR20" s="47"/>
      <c r="BS20" s="47"/>
      <c r="BT20" s="47"/>
      <c r="BU20" s="47"/>
      <c r="BV20" s="47"/>
    </row>
    <row r="21" spans="1:74" ht="15.75" thickBot="1" x14ac:dyDescent="0.3">
      <c r="A21" s="13" t="s">
        <v>170</v>
      </c>
      <c r="B21" s="14">
        <v>1.6</v>
      </c>
      <c r="C21" s="14">
        <v>0</v>
      </c>
      <c r="D21" s="8">
        <f t="shared" si="7"/>
        <v>-100</v>
      </c>
      <c r="F21" s="50"/>
      <c r="G21" s="53">
        <v>203.4</v>
      </c>
      <c r="H21" s="53">
        <v>24</v>
      </c>
      <c r="I21" s="53">
        <v>179.4</v>
      </c>
      <c r="J21" s="54">
        <v>41</v>
      </c>
      <c r="K21" s="54">
        <v>41</v>
      </c>
      <c r="AE21" s="48" t="s">
        <v>242</v>
      </c>
      <c r="AF21" s="47"/>
      <c r="AG21" s="47"/>
      <c r="AH21" s="47"/>
      <c r="AI21" s="47"/>
      <c r="AJ21" s="47"/>
      <c r="AQ21" s="48" t="s">
        <v>402</v>
      </c>
      <c r="AR21" s="47"/>
      <c r="AS21" s="47"/>
      <c r="AT21" s="47"/>
      <c r="AU21" s="47"/>
      <c r="AV21" s="47"/>
      <c r="AY21" s="13" t="s">
        <v>196</v>
      </c>
      <c r="AZ21" s="14">
        <v>6.7030000000000003</v>
      </c>
      <c r="BA21" s="14">
        <v>6.1669999999999998</v>
      </c>
      <c r="BB21" s="8">
        <f t="shared" ref="BB21:BB28" si="8">IFERROR((100*(BA21-AZ21)/AZ21), "")</f>
        <v>-7.9964195136506113</v>
      </c>
      <c r="BD21" s="50"/>
      <c r="BE21" s="53">
        <v>5.0940000000000003</v>
      </c>
      <c r="BF21" s="53">
        <v>4.9059999999999997</v>
      </c>
      <c r="BG21" s="53">
        <v>0.18800000000000061</v>
      </c>
      <c r="BH21" s="54">
        <v>5</v>
      </c>
      <c r="BI21" s="54">
        <v>5</v>
      </c>
      <c r="BQ21" s="49" t="s">
        <v>254</v>
      </c>
      <c r="BR21" s="49" t="s">
        <v>241</v>
      </c>
      <c r="BS21" s="49" t="s">
        <v>248</v>
      </c>
      <c r="BT21" s="47"/>
      <c r="BU21" s="47"/>
      <c r="BV21" s="47"/>
    </row>
    <row r="22" spans="1:74" ht="15.75" thickBot="1" x14ac:dyDescent="0.3">
      <c r="A22" s="13" t="s">
        <v>172</v>
      </c>
      <c r="B22" s="14">
        <v>0.2152</v>
      </c>
      <c r="C22" s="14">
        <v>0.80589999999999995</v>
      </c>
      <c r="D22" s="8">
        <f t="shared" si="7"/>
        <v>274.48884758364312</v>
      </c>
      <c r="F22" s="50"/>
      <c r="G22" s="53">
        <v>3.5999999999999997E-2</v>
      </c>
      <c r="H22" s="53">
        <v>0</v>
      </c>
      <c r="I22" s="53">
        <v>3.5999999999999997E-2</v>
      </c>
      <c r="J22" s="54">
        <v>4.5</v>
      </c>
      <c r="K22" s="54">
        <v>4.5</v>
      </c>
      <c r="AE22" s="49"/>
      <c r="AF22" s="49" t="s">
        <v>239</v>
      </c>
      <c r="AG22" s="49" t="s">
        <v>240</v>
      </c>
      <c r="AH22" s="49" t="s">
        <v>241</v>
      </c>
      <c r="AI22" s="47"/>
      <c r="AJ22" s="47"/>
      <c r="AQ22" s="49" t="s">
        <v>254</v>
      </c>
      <c r="AR22" s="49" t="s">
        <v>241</v>
      </c>
      <c r="AS22" s="49" t="s">
        <v>248</v>
      </c>
      <c r="AT22" s="47"/>
      <c r="AU22" s="47"/>
      <c r="AV22" s="47"/>
      <c r="AY22" s="13" t="s">
        <v>198</v>
      </c>
      <c r="AZ22" s="14">
        <v>8.7110000000000003</v>
      </c>
      <c r="BA22" s="14">
        <v>9.1760000000000002</v>
      </c>
      <c r="BB22" s="8">
        <f t="shared" si="8"/>
        <v>5.338078291814945</v>
      </c>
      <c r="BD22" s="50"/>
      <c r="BE22" s="53">
        <v>5.6000000000000001E-2</v>
      </c>
      <c r="BF22" s="53">
        <v>0</v>
      </c>
      <c r="BG22" s="53">
        <v>5.6000000000000001E-2</v>
      </c>
      <c r="BH22" s="54">
        <v>3</v>
      </c>
      <c r="BI22" s="54">
        <v>3</v>
      </c>
      <c r="BQ22" s="64">
        <v>1</v>
      </c>
      <c r="BR22" s="65">
        <v>2</v>
      </c>
      <c r="BS22" s="64">
        <v>0.5</v>
      </c>
      <c r="BT22" s="47"/>
      <c r="BU22" s="47"/>
      <c r="BV22" s="47"/>
    </row>
    <row r="23" spans="1:74" ht="15.75" thickBot="1" x14ac:dyDescent="0.3">
      <c r="A23" s="13" t="s">
        <v>174</v>
      </c>
      <c r="B23" s="14">
        <v>596.9</v>
      </c>
      <c r="C23" s="14">
        <v>10</v>
      </c>
      <c r="D23" s="8">
        <f t="shared" si="7"/>
        <v>-98.324677500418829</v>
      </c>
      <c r="F23" s="50"/>
      <c r="G23" s="53">
        <v>0.95</v>
      </c>
      <c r="H23" s="53">
        <v>0.64</v>
      </c>
      <c r="I23" s="53">
        <v>0.30999999999999994</v>
      </c>
      <c r="J23" s="54">
        <v>17</v>
      </c>
      <c r="K23" s="54">
        <v>17</v>
      </c>
      <c r="AE23" s="58" t="s">
        <v>243</v>
      </c>
      <c r="AF23" s="51">
        <v>1.5</v>
      </c>
      <c r="AG23" s="51">
        <v>3</v>
      </c>
      <c r="AH23" s="61">
        <v>2</v>
      </c>
      <c r="AI23" s="47"/>
      <c r="AJ23" s="47"/>
      <c r="AQ23" s="64">
        <v>0</v>
      </c>
      <c r="AR23" s="65">
        <v>3</v>
      </c>
      <c r="AS23" s="64">
        <v>0.125</v>
      </c>
      <c r="AT23" s="47"/>
      <c r="AU23" s="47"/>
      <c r="AV23" s="47"/>
      <c r="AY23" s="13" t="s">
        <v>200</v>
      </c>
      <c r="AZ23" s="14">
        <v>125.5</v>
      </c>
      <c r="BA23" s="14">
        <v>125.7</v>
      </c>
      <c r="BB23" s="8">
        <f t="shared" si="8"/>
        <v>0.15936254980079909</v>
      </c>
      <c r="BD23" s="50"/>
      <c r="BE23" s="53">
        <v>0.246</v>
      </c>
      <c r="BF23" s="53">
        <v>0.76500000000000001</v>
      </c>
      <c r="BG23" s="53">
        <v>-0.51900000000000002</v>
      </c>
      <c r="BH23" s="54">
        <v>13</v>
      </c>
      <c r="BI23" s="54">
        <v>-13</v>
      </c>
      <c r="BQ23" s="47"/>
      <c r="BR23" s="47"/>
      <c r="BS23" s="47"/>
      <c r="BT23" s="47"/>
      <c r="BU23" s="47"/>
      <c r="BV23" s="47"/>
    </row>
    <row r="24" spans="1:74" x14ac:dyDescent="0.25">
      <c r="A24" s="13" t="s">
        <v>176</v>
      </c>
      <c r="B24" s="14">
        <v>0.61</v>
      </c>
      <c r="C24" s="14">
        <v>0</v>
      </c>
      <c r="D24" s="8">
        <f t="shared" si="7"/>
        <v>-100</v>
      </c>
      <c r="F24" s="50"/>
      <c r="G24" s="53">
        <v>55.9</v>
      </c>
      <c r="H24" s="53">
        <v>51.2</v>
      </c>
      <c r="I24" s="53">
        <v>4.6999999999999957</v>
      </c>
      <c r="J24" s="54">
        <v>33</v>
      </c>
      <c r="K24" s="54">
        <v>33</v>
      </c>
      <c r="AE24" s="58" t="s">
        <v>244</v>
      </c>
      <c r="AF24" s="53">
        <v>6</v>
      </c>
      <c r="AG24" s="53">
        <v>42</v>
      </c>
      <c r="AH24" s="62">
        <v>7</v>
      </c>
      <c r="AI24" s="47"/>
      <c r="AJ24" s="47"/>
      <c r="AQ24" s="47"/>
      <c r="AR24" s="47"/>
      <c r="AS24" s="47"/>
      <c r="AT24" s="47"/>
      <c r="AU24" s="47"/>
      <c r="AV24" s="47"/>
      <c r="AY24" s="13" t="s">
        <v>202</v>
      </c>
      <c r="AZ24" s="14">
        <v>35.89</v>
      </c>
      <c r="BA24" s="14">
        <v>47.32</v>
      </c>
      <c r="BB24" s="8">
        <f t="shared" si="8"/>
        <v>31.847311228754528</v>
      </c>
      <c r="BD24" s="50"/>
      <c r="BE24" s="53">
        <v>0.1293</v>
      </c>
      <c r="BF24" s="53">
        <v>0.3831</v>
      </c>
      <c r="BG24" s="53">
        <v>-0.25380000000000003</v>
      </c>
      <c r="BH24" s="54">
        <v>8</v>
      </c>
      <c r="BI24" s="54">
        <v>-8</v>
      </c>
      <c r="BQ24" s="46"/>
      <c r="BR24" s="46"/>
      <c r="BS24" s="46"/>
      <c r="BT24" s="46"/>
      <c r="BU24" s="46"/>
      <c r="BV24" s="46"/>
    </row>
    <row r="25" spans="1:74" ht="15.75" thickBot="1" x14ac:dyDescent="0.3">
      <c r="A25" s="13" t="s">
        <v>178</v>
      </c>
      <c r="B25" s="14">
        <v>17.760000000000002</v>
      </c>
      <c r="C25" s="14">
        <v>17.97</v>
      </c>
      <c r="D25" s="8">
        <f t="shared" si="7"/>
        <v>1.1824324324324171</v>
      </c>
      <c r="F25" s="50"/>
      <c r="G25" s="53">
        <v>52.83</v>
      </c>
      <c r="H25" s="53">
        <v>53.28</v>
      </c>
      <c r="I25" s="53">
        <v>-0.45000000000000284</v>
      </c>
      <c r="J25" s="54">
        <v>19</v>
      </c>
      <c r="K25" s="54">
        <v>-19</v>
      </c>
      <c r="AE25" s="59" t="s">
        <v>245</v>
      </c>
      <c r="AF25" s="63">
        <v>0</v>
      </c>
      <c r="AG25" s="63">
        <v>0</v>
      </c>
      <c r="AH25" s="60">
        <v>0</v>
      </c>
      <c r="AI25" s="47"/>
      <c r="AJ25" s="47"/>
      <c r="AQ25" s="46"/>
      <c r="AR25" s="46"/>
      <c r="AS25" s="46"/>
      <c r="AT25" s="46"/>
      <c r="AU25" s="46"/>
      <c r="AV25" s="46"/>
      <c r="AY25" s="13" t="s">
        <v>204</v>
      </c>
      <c r="AZ25" s="14">
        <v>11.81</v>
      </c>
      <c r="BA25" s="14">
        <v>15.17</v>
      </c>
      <c r="BB25" s="8">
        <f t="shared" si="8"/>
        <v>28.450465707027938</v>
      </c>
      <c r="BD25" s="50"/>
      <c r="BE25" s="53">
        <v>2.6819999999999999</v>
      </c>
      <c r="BF25" s="53">
        <v>2.6459999999999999</v>
      </c>
      <c r="BG25" s="53">
        <v>3.6000000000000032E-2</v>
      </c>
      <c r="BH25" s="54">
        <v>1.5</v>
      </c>
      <c r="BI25" s="54">
        <v>1.5</v>
      </c>
    </row>
    <row r="26" spans="1:74" x14ac:dyDescent="0.25">
      <c r="A26" s="13" t="s">
        <v>180</v>
      </c>
      <c r="B26" s="14">
        <v>75.399999999999991</v>
      </c>
      <c r="C26" s="14">
        <v>1.4</v>
      </c>
      <c r="D26" s="8">
        <f t="shared" si="7"/>
        <v>-98.143236074270547</v>
      </c>
      <c r="F26" s="50"/>
      <c r="G26" s="53">
        <v>18.010000000000002</v>
      </c>
      <c r="H26" s="53">
        <v>26.099499999999999</v>
      </c>
      <c r="I26" s="53">
        <v>-8.0894999999999975</v>
      </c>
      <c r="J26" s="54">
        <v>34</v>
      </c>
      <c r="K26" s="54">
        <v>-34</v>
      </c>
      <c r="AE26" s="47"/>
      <c r="AF26" s="47"/>
      <c r="AG26" s="47"/>
      <c r="AH26" s="47"/>
      <c r="AI26" s="47"/>
      <c r="AJ26" s="47"/>
      <c r="AY26" s="13" t="s">
        <v>207</v>
      </c>
      <c r="AZ26" s="14">
        <v>5.12</v>
      </c>
      <c r="BA26" s="14">
        <v>4.97</v>
      </c>
      <c r="BB26" s="8">
        <f t="shared" si="8"/>
        <v>-2.9296875000000067</v>
      </c>
      <c r="BD26" s="50"/>
      <c r="BE26" s="53">
        <v>0</v>
      </c>
      <c r="BF26" s="53">
        <v>1.22</v>
      </c>
      <c r="BG26" s="53">
        <v>-1.22</v>
      </c>
      <c r="BH26" s="54">
        <v>17</v>
      </c>
      <c r="BI26" s="54">
        <v>-17</v>
      </c>
    </row>
    <row r="27" spans="1:74" ht="15.75" thickBot="1" x14ac:dyDescent="0.3">
      <c r="A27" s="13" t="s">
        <v>182</v>
      </c>
      <c r="B27" s="14">
        <v>2</v>
      </c>
      <c r="C27" s="14">
        <v>0</v>
      </c>
      <c r="D27" s="8">
        <f t="shared" si="7"/>
        <v>-100</v>
      </c>
      <c r="F27" s="50"/>
      <c r="G27" s="53">
        <v>1.6</v>
      </c>
      <c r="H27" s="53">
        <v>0</v>
      </c>
      <c r="I27" s="53">
        <v>1.6</v>
      </c>
      <c r="J27" s="54">
        <v>28</v>
      </c>
      <c r="K27" s="54">
        <v>28</v>
      </c>
      <c r="AE27" s="48" t="s">
        <v>330</v>
      </c>
      <c r="AF27" s="47"/>
      <c r="AG27" s="47"/>
      <c r="AH27" s="47"/>
      <c r="AI27" s="47"/>
      <c r="AJ27" s="47"/>
      <c r="AY27" s="13" t="s">
        <v>208</v>
      </c>
      <c r="AZ27" s="14">
        <v>2.9099999999999997</v>
      </c>
      <c r="BA27" s="14">
        <v>2.52</v>
      </c>
      <c r="BB27" s="8">
        <f t="shared" si="8"/>
        <v>-13.402061855670095</v>
      </c>
      <c r="BD27" s="50"/>
      <c r="BE27" s="53">
        <v>6.7030000000000003</v>
      </c>
      <c r="BF27" s="53">
        <v>6.1669999999999998</v>
      </c>
      <c r="BG27" s="53">
        <v>0.53600000000000048</v>
      </c>
      <c r="BH27" s="54">
        <v>14</v>
      </c>
      <c r="BI27" s="54">
        <v>14</v>
      </c>
    </row>
    <row r="28" spans="1:74" x14ac:dyDescent="0.25">
      <c r="A28" s="13" t="s">
        <v>184</v>
      </c>
      <c r="B28" s="14">
        <v>5.0940000000000003</v>
      </c>
      <c r="C28" s="14">
        <v>4.9059999999999997</v>
      </c>
      <c r="D28" s="8">
        <f t="shared" si="7"/>
        <v>-3.6906164114644797</v>
      </c>
      <c r="F28" s="50"/>
      <c r="G28" s="53">
        <v>0.2152</v>
      </c>
      <c r="H28" s="53">
        <v>0.80589999999999995</v>
      </c>
      <c r="I28" s="53">
        <v>-0.5907</v>
      </c>
      <c r="J28" s="54">
        <v>23</v>
      </c>
      <c r="K28" s="54">
        <v>-23</v>
      </c>
      <c r="AE28" s="49" t="s">
        <v>254</v>
      </c>
      <c r="AF28" s="49" t="s">
        <v>241</v>
      </c>
      <c r="AG28" s="49" t="s">
        <v>248</v>
      </c>
      <c r="AH28" s="47"/>
      <c r="AI28" s="47"/>
      <c r="AJ28" s="47"/>
      <c r="AY28" s="13" t="s">
        <v>212</v>
      </c>
      <c r="AZ28" s="14">
        <v>4.2</v>
      </c>
      <c r="BA28" s="14">
        <v>1.7</v>
      </c>
      <c r="BB28" s="8">
        <f t="shared" si="8"/>
        <v>-59.523809523809518</v>
      </c>
      <c r="BD28" s="50"/>
      <c r="BE28" s="53">
        <v>8.7110000000000003</v>
      </c>
      <c r="BF28" s="53">
        <v>9.1760000000000002</v>
      </c>
      <c r="BG28" s="53">
        <v>-0.46499999999999986</v>
      </c>
      <c r="BH28" s="54">
        <v>12</v>
      </c>
      <c r="BI28" s="54">
        <v>-12</v>
      </c>
    </row>
    <row r="29" spans="1:74" ht="15.75" thickBot="1" x14ac:dyDescent="0.3">
      <c r="A29" s="13" t="s">
        <v>186</v>
      </c>
      <c r="B29" s="14">
        <v>5.6000000000000001E-2</v>
      </c>
      <c r="C29" s="14">
        <v>0</v>
      </c>
      <c r="D29" s="8">
        <f t="shared" si="7"/>
        <v>-100.00000000000001</v>
      </c>
      <c r="F29" s="50"/>
      <c r="G29" s="53">
        <v>596.9</v>
      </c>
      <c r="H29" s="53">
        <v>10</v>
      </c>
      <c r="I29" s="53">
        <v>586.9</v>
      </c>
      <c r="J29" s="54">
        <v>42</v>
      </c>
      <c r="K29" s="54">
        <v>42</v>
      </c>
      <c r="AE29" s="64">
        <v>42</v>
      </c>
      <c r="AF29" s="65">
        <v>9</v>
      </c>
      <c r="AG29" s="64">
        <v>0.994140625</v>
      </c>
      <c r="AH29" s="47"/>
      <c r="AI29" s="47"/>
      <c r="AJ29" s="47"/>
      <c r="BD29" s="50"/>
      <c r="BE29" s="53">
        <v>125.5</v>
      </c>
      <c r="BF29" s="53">
        <v>125.7</v>
      </c>
      <c r="BG29" s="53">
        <v>-0.20000000000000284</v>
      </c>
      <c r="BH29" s="54">
        <v>6</v>
      </c>
      <c r="BI29" s="54">
        <v>-6</v>
      </c>
    </row>
    <row r="30" spans="1:74" x14ac:dyDescent="0.25">
      <c r="A30" s="13" t="s">
        <v>188</v>
      </c>
      <c r="B30" s="14">
        <v>0.246</v>
      </c>
      <c r="C30" s="14">
        <v>0.76500000000000001</v>
      </c>
      <c r="D30" s="8">
        <f t="shared" si="7"/>
        <v>210.97560975609755</v>
      </c>
      <c r="F30" s="50"/>
      <c r="G30" s="53">
        <v>0.61</v>
      </c>
      <c r="H30" s="53">
        <v>0</v>
      </c>
      <c r="I30" s="53">
        <v>0.61</v>
      </c>
      <c r="J30" s="54">
        <v>25</v>
      </c>
      <c r="K30" s="54">
        <v>25</v>
      </c>
      <c r="AE30" s="47"/>
      <c r="AF30" s="47"/>
      <c r="AG30" s="47"/>
      <c r="AH30" s="47"/>
      <c r="AI30" s="47"/>
      <c r="AJ30" s="47"/>
      <c r="BB30" s="8">
        <f>COUNT(BB2:BB28)</f>
        <v>27</v>
      </c>
      <c r="BD30" s="50"/>
      <c r="BE30" s="53">
        <v>35.89</v>
      </c>
      <c r="BF30" s="53">
        <v>47.32</v>
      </c>
      <c r="BG30" s="53">
        <v>-11.43</v>
      </c>
      <c r="BH30" s="54">
        <v>24</v>
      </c>
      <c r="BI30" s="54">
        <v>-24</v>
      </c>
    </row>
    <row r="31" spans="1:74" x14ac:dyDescent="0.25">
      <c r="A31" s="13" t="s">
        <v>190</v>
      </c>
      <c r="B31" s="37">
        <v>0.1293</v>
      </c>
      <c r="C31" s="37">
        <v>0.3831</v>
      </c>
      <c r="D31" s="8">
        <f t="shared" si="7"/>
        <v>196.28770301624132</v>
      </c>
      <c r="F31" s="50"/>
      <c r="G31" s="53">
        <v>17.760000000000002</v>
      </c>
      <c r="H31" s="53">
        <v>17.97</v>
      </c>
      <c r="I31" s="53">
        <v>-0.2099999999999973</v>
      </c>
      <c r="J31" s="54">
        <v>15</v>
      </c>
      <c r="K31" s="54">
        <v>-15</v>
      </c>
      <c r="AE31" s="46"/>
      <c r="AF31" s="46"/>
      <c r="AG31" s="46"/>
      <c r="AH31" s="46"/>
      <c r="AI31" s="46"/>
      <c r="AJ31" s="46"/>
      <c r="BB31" s="33">
        <f>MEDIAN(BB2:BB28)</f>
        <v>-3.6906164114644797</v>
      </c>
      <c r="BD31" s="50"/>
      <c r="BE31" s="53">
        <v>11.81</v>
      </c>
      <c r="BF31" s="53">
        <v>15.17</v>
      </c>
      <c r="BG31" s="53">
        <v>-3.3599999999999994</v>
      </c>
      <c r="BH31" s="54">
        <v>21</v>
      </c>
      <c r="BI31" s="54">
        <v>-21</v>
      </c>
    </row>
    <row r="32" spans="1:74" x14ac:dyDescent="0.25">
      <c r="A32" s="13" t="s">
        <v>192</v>
      </c>
      <c r="B32" s="14">
        <v>2.6819999999999999</v>
      </c>
      <c r="C32" s="14">
        <v>2.6459999999999999</v>
      </c>
      <c r="D32" s="8">
        <f t="shared" si="7"/>
        <v>-1.342281879194632</v>
      </c>
      <c r="F32" s="50"/>
      <c r="G32" s="53">
        <v>75.399999999999991</v>
      </c>
      <c r="H32" s="53">
        <v>1.4</v>
      </c>
      <c r="I32" s="53">
        <v>73.999999999999986</v>
      </c>
      <c r="J32" s="54">
        <v>40</v>
      </c>
      <c r="K32" s="54">
        <v>40</v>
      </c>
      <c r="BD32" s="50"/>
      <c r="BE32" s="53">
        <v>5.12</v>
      </c>
      <c r="BF32" s="53">
        <v>4.97</v>
      </c>
      <c r="BG32" s="53">
        <v>0.15000000000000036</v>
      </c>
      <c r="BH32" s="54">
        <v>4</v>
      </c>
      <c r="BI32" s="54">
        <v>4</v>
      </c>
    </row>
    <row r="33" spans="1:61" x14ac:dyDescent="0.25">
      <c r="A33" s="13" t="s">
        <v>194</v>
      </c>
      <c r="B33" s="14">
        <v>0</v>
      </c>
      <c r="C33" s="14">
        <v>1.22</v>
      </c>
      <c r="D33" s="8">
        <v>100</v>
      </c>
      <c r="F33" s="50"/>
      <c r="G33" s="53">
        <v>2</v>
      </c>
      <c r="H33" s="53">
        <v>0</v>
      </c>
      <c r="I33" s="53">
        <v>2</v>
      </c>
      <c r="J33" s="54">
        <v>29</v>
      </c>
      <c r="K33" s="54">
        <v>29</v>
      </c>
      <c r="BD33" s="50"/>
      <c r="BE33" s="53">
        <v>2.9099999999999997</v>
      </c>
      <c r="BF33" s="53">
        <v>2.52</v>
      </c>
      <c r="BG33" s="53">
        <v>0.38999999999999968</v>
      </c>
      <c r="BH33" s="54">
        <v>10</v>
      </c>
      <c r="BI33" s="54">
        <v>10</v>
      </c>
    </row>
    <row r="34" spans="1:61" x14ac:dyDescent="0.25">
      <c r="A34" s="13" t="s">
        <v>196</v>
      </c>
      <c r="B34" s="14">
        <v>6.7030000000000003</v>
      </c>
      <c r="C34" s="14">
        <v>6.1669999999999998</v>
      </c>
      <c r="D34" s="8">
        <f t="shared" si="7"/>
        <v>-7.9964195136506113</v>
      </c>
      <c r="F34" s="50"/>
      <c r="G34" s="53">
        <v>5.0940000000000003</v>
      </c>
      <c r="H34" s="53">
        <v>4.9059999999999997</v>
      </c>
      <c r="I34" s="53">
        <v>0.18800000000000061</v>
      </c>
      <c r="J34" s="54">
        <v>13</v>
      </c>
      <c r="K34" s="54">
        <v>13</v>
      </c>
      <c r="BD34" s="55"/>
      <c r="BE34" s="56">
        <v>4.2</v>
      </c>
      <c r="BF34" s="56">
        <v>1.7</v>
      </c>
      <c r="BG34" s="56">
        <v>2.5</v>
      </c>
      <c r="BH34" s="57">
        <v>20</v>
      </c>
      <c r="BI34" s="57">
        <v>20</v>
      </c>
    </row>
    <row r="35" spans="1:61" x14ac:dyDescent="0.25">
      <c r="A35" s="13" t="s">
        <v>198</v>
      </c>
      <c r="B35" s="14">
        <v>8.7110000000000003</v>
      </c>
      <c r="C35" s="14">
        <v>9.1760000000000002</v>
      </c>
      <c r="D35" s="8">
        <f t="shared" si="7"/>
        <v>5.338078291814945</v>
      </c>
      <c r="F35" s="50"/>
      <c r="G35" s="53">
        <v>5.6000000000000001E-2</v>
      </c>
      <c r="H35" s="53">
        <v>0</v>
      </c>
      <c r="I35" s="53">
        <v>5.6000000000000001E-2</v>
      </c>
      <c r="J35" s="54">
        <v>7</v>
      </c>
      <c r="K35" s="54">
        <v>7</v>
      </c>
      <c r="BD35" s="58" t="s">
        <v>239</v>
      </c>
      <c r="BE35" s="53">
        <v>5.0940000000000003</v>
      </c>
      <c r="BF35" s="53">
        <v>2.6459999999999999</v>
      </c>
      <c r="BG35" s="53"/>
      <c r="BH35" s="54"/>
      <c r="BI35" s="54"/>
    </row>
    <row r="36" spans="1:61" x14ac:dyDescent="0.25">
      <c r="A36" s="13" t="s">
        <v>200</v>
      </c>
      <c r="B36" s="14">
        <v>125.5</v>
      </c>
      <c r="C36" s="14">
        <v>125.7</v>
      </c>
      <c r="D36" s="8">
        <f t="shared" si="7"/>
        <v>0.15936254980079909</v>
      </c>
      <c r="F36" s="50"/>
      <c r="G36" s="53">
        <v>0.246</v>
      </c>
      <c r="H36" s="53">
        <v>0.76500000000000001</v>
      </c>
      <c r="I36" s="53">
        <v>-0.51900000000000002</v>
      </c>
      <c r="J36" s="54">
        <v>21</v>
      </c>
      <c r="K36" s="54">
        <v>-21</v>
      </c>
      <c r="BD36" s="58" t="s">
        <v>240</v>
      </c>
      <c r="BE36" s="53">
        <v>1234.6624999999999</v>
      </c>
      <c r="BF36" s="53">
        <v>408.03849999999994</v>
      </c>
      <c r="BG36" s="53"/>
      <c r="BH36" s="54"/>
      <c r="BI36" s="54"/>
    </row>
    <row r="37" spans="1:61" ht="15.75" thickBot="1" x14ac:dyDescent="0.3">
      <c r="A37" s="13" t="s">
        <v>202</v>
      </c>
      <c r="B37" s="14">
        <v>35.89</v>
      </c>
      <c r="C37" s="14">
        <v>47.32</v>
      </c>
      <c r="D37" s="8">
        <f t="shared" si="7"/>
        <v>31.847311228754528</v>
      </c>
      <c r="F37" s="50"/>
      <c r="G37" s="53">
        <v>0.1293</v>
      </c>
      <c r="H37" s="53">
        <v>0.3831</v>
      </c>
      <c r="I37" s="53">
        <v>-0.25380000000000003</v>
      </c>
      <c r="J37" s="54">
        <v>16</v>
      </c>
      <c r="K37" s="54">
        <v>-16</v>
      </c>
      <c r="BD37" s="59" t="s">
        <v>241</v>
      </c>
      <c r="BE37" s="60">
        <v>27</v>
      </c>
      <c r="BF37" s="60">
        <v>27</v>
      </c>
      <c r="BG37" s="60"/>
      <c r="BH37" s="60"/>
      <c r="BI37" s="60"/>
    </row>
    <row r="38" spans="1:61" x14ac:dyDescent="0.25">
      <c r="A38" s="13" t="s">
        <v>204</v>
      </c>
      <c r="B38" s="14">
        <v>11.81</v>
      </c>
      <c r="C38" s="14">
        <v>15.17</v>
      </c>
      <c r="D38" s="8">
        <f t="shared" si="7"/>
        <v>28.450465707027938</v>
      </c>
      <c r="F38" s="50"/>
      <c r="G38" s="53">
        <v>2.6819999999999999</v>
      </c>
      <c r="H38" s="53">
        <v>2.6459999999999999</v>
      </c>
      <c r="I38" s="53">
        <v>3.6000000000000032E-2</v>
      </c>
      <c r="J38" s="54">
        <v>4.5</v>
      </c>
      <c r="K38" s="54">
        <v>4.5</v>
      </c>
      <c r="BD38" s="47"/>
      <c r="BE38" s="47"/>
      <c r="BF38" s="47"/>
      <c r="BG38" s="47"/>
      <c r="BH38" s="47"/>
      <c r="BI38" s="47"/>
    </row>
    <row r="39" spans="1:61" ht="15.75" thickBot="1" x14ac:dyDescent="0.3">
      <c r="A39" s="13" t="s">
        <v>207</v>
      </c>
      <c r="B39" s="14">
        <v>5.12</v>
      </c>
      <c r="C39" s="14">
        <v>4.97</v>
      </c>
      <c r="D39" s="8">
        <f t="shared" si="7"/>
        <v>-2.9296875000000067</v>
      </c>
      <c r="F39" s="50"/>
      <c r="G39" s="53">
        <v>0</v>
      </c>
      <c r="H39" s="53">
        <v>1.22</v>
      </c>
      <c r="I39" s="53">
        <v>-1.22</v>
      </c>
      <c r="J39" s="54">
        <v>27</v>
      </c>
      <c r="K39" s="54">
        <v>-27</v>
      </c>
      <c r="BD39" s="48" t="s">
        <v>242</v>
      </c>
      <c r="BE39" s="47"/>
      <c r="BF39" s="47"/>
      <c r="BG39" s="47"/>
      <c r="BH39" s="47"/>
      <c r="BI39" s="47"/>
    </row>
    <row r="40" spans="1:61" x14ac:dyDescent="0.25">
      <c r="A40" s="13" t="s">
        <v>208</v>
      </c>
      <c r="B40" s="14">
        <v>2.9099999999999997</v>
      </c>
      <c r="C40" s="14">
        <v>2.52</v>
      </c>
      <c r="D40" s="8">
        <f t="shared" si="7"/>
        <v>-13.402061855670095</v>
      </c>
      <c r="F40" s="50"/>
      <c r="G40" s="53">
        <v>6.7030000000000003</v>
      </c>
      <c r="H40" s="53">
        <v>6.1669999999999998</v>
      </c>
      <c r="I40" s="53">
        <v>0.53600000000000048</v>
      </c>
      <c r="J40" s="54">
        <v>22</v>
      </c>
      <c r="K40" s="54">
        <v>22</v>
      </c>
      <c r="BD40" s="49"/>
      <c r="BE40" s="49" t="s">
        <v>239</v>
      </c>
      <c r="BF40" s="49" t="s">
        <v>240</v>
      </c>
      <c r="BG40" s="49" t="s">
        <v>241</v>
      </c>
      <c r="BH40" s="47"/>
      <c r="BI40" s="47"/>
    </row>
    <row r="41" spans="1:61" x14ac:dyDescent="0.25">
      <c r="A41" s="13" t="s">
        <v>212</v>
      </c>
      <c r="B41" s="14">
        <v>4.2</v>
      </c>
      <c r="C41" s="14">
        <v>1.7</v>
      </c>
      <c r="D41" s="8">
        <f t="shared" si="7"/>
        <v>-59.523809523809518</v>
      </c>
      <c r="F41" s="50"/>
      <c r="G41" s="53">
        <v>8.7110000000000003</v>
      </c>
      <c r="H41" s="53">
        <v>9.1760000000000002</v>
      </c>
      <c r="I41" s="53">
        <v>-0.46499999999999986</v>
      </c>
      <c r="J41" s="54">
        <v>20</v>
      </c>
      <c r="K41" s="54">
        <v>-20</v>
      </c>
      <c r="BD41" s="58" t="s">
        <v>243</v>
      </c>
      <c r="BE41" s="51">
        <v>15</v>
      </c>
      <c r="BF41" s="51">
        <v>221</v>
      </c>
      <c r="BG41" s="61">
        <v>16</v>
      </c>
      <c r="BH41" s="47"/>
      <c r="BI41" s="47"/>
    </row>
    <row r="42" spans="1:61" x14ac:dyDescent="0.25">
      <c r="A42" s="38" t="s">
        <v>214</v>
      </c>
      <c r="B42" s="14">
        <v>10</v>
      </c>
      <c r="C42" s="14">
        <v>0</v>
      </c>
      <c r="D42" s="8">
        <f>IFERROR((100*(C42-B42)/B42), "")</f>
        <v>-100</v>
      </c>
      <c r="F42" s="50"/>
      <c r="G42" s="53">
        <v>125.5</v>
      </c>
      <c r="H42" s="53">
        <v>125.7</v>
      </c>
      <c r="I42" s="53">
        <v>-0.20000000000000284</v>
      </c>
      <c r="J42" s="54">
        <v>14</v>
      </c>
      <c r="K42" s="54">
        <v>-14</v>
      </c>
      <c r="BD42" s="58" t="s">
        <v>244</v>
      </c>
      <c r="BE42" s="53">
        <v>13</v>
      </c>
      <c r="BF42" s="53">
        <v>157</v>
      </c>
      <c r="BG42" s="62">
        <v>11</v>
      </c>
      <c r="BH42" s="47"/>
      <c r="BI42" s="47"/>
    </row>
    <row r="43" spans="1:61" ht="15.75" thickBot="1" x14ac:dyDescent="0.3">
      <c r="A43" s="38" t="s">
        <v>223</v>
      </c>
      <c r="B43" s="14">
        <v>0</v>
      </c>
      <c r="C43" s="14">
        <v>8.6</v>
      </c>
      <c r="D43" s="8">
        <v>100</v>
      </c>
      <c r="F43" s="50"/>
      <c r="G43" s="53">
        <v>35.89</v>
      </c>
      <c r="H43" s="53">
        <v>47.32</v>
      </c>
      <c r="I43" s="53">
        <v>-11.43</v>
      </c>
      <c r="J43" s="54">
        <v>37</v>
      </c>
      <c r="K43" s="54">
        <v>-37</v>
      </c>
      <c r="BD43" s="59" t="s">
        <v>245</v>
      </c>
      <c r="BE43" s="63">
        <v>0</v>
      </c>
      <c r="BF43" s="63">
        <v>0</v>
      </c>
      <c r="BG43" s="60">
        <v>0</v>
      </c>
      <c r="BH43" s="47"/>
      <c r="BI43" s="47"/>
    </row>
    <row r="44" spans="1:61" x14ac:dyDescent="0.25">
      <c r="F44" s="50"/>
      <c r="G44" s="53">
        <v>11.81</v>
      </c>
      <c r="H44" s="53">
        <v>15.17</v>
      </c>
      <c r="I44" s="53">
        <v>-3.3599999999999994</v>
      </c>
      <c r="J44" s="54">
        <v>32</v>
      </c>
      <c r="K44" s="54">
        <v>-32</v>
      </c>
      <c r="BD44" s="47"/>
      <c r="BE44" s="47"/>
      <c r="BF44" s="47"/>
      <c r="BG44" s="47"/>
      <c r="BH44" s="47"/>
      <c r="BI44" s="47"/>
    </row>
    <row r="45" spans="1:61" ht="15.75" thickBot="1" x14ac:dyDescent="0.3">
      <c r="D45" s="8">
        <f>COUNT(D2:D43)</f>
        <v>42</v>
      </c>
      <c r="F45" s="50"/>
      <c r="G45" s="53">
        <v>5.12</v>
      </c>
      <c r="H45" s="53">
        <v>4.97</v>
      </c>
      <c r="I45" s="53">
        <v>0.15000000000000036</v>
      </c>
      <c r="J45" s="54">
        <v>11</v>
      </c>
      <c r="K45" s="54">
        <v>11</v>
      </c>
      <c r="BD45" s="48" t="s">
        <v>339</v>
      </c>
      <c r="BE45" s="47"/>
      <c r="BF45" s="47"/>
      <c r="BG45" s="47"/>
      <c r="BH45" s="47"/>
      <c r="BI45" s="47"/>
    </row>
    <row r="46" spans="1:61" x14ac:dyDescent="0.25">
      <c r="D46" s="33">
        <f>MEDIAN(D2:D43)</f>
        <v>-2.1359846895973194</v>
      </c>
      <c r="F46" s="50"/>
      <c r="G46" s="53">
        <v>2.9099999999999997</v>
      </c>
      <c r="H46" s="53">
        <v>2.52</v>
      </c>
      <c r="I46" s="53">
        <v>0.38999999999999968</v>
      </c>
      <c r="J46" s="54">
        <v>18</v>
      </c>
      <c r="K46" s="54">
        <v>18</v>
      </c>
      <c r="BD46" s="49" t="s">
        <v>254</v>
      </c>
      <c r="BE46" s="49" t="s">
        <v>241</v>
      </c>
      <c r="BF46" s="49" t="s">
        <v>248</v>
      </c>
      <c r="BG46" s="47"/>
      <c r="BH46" s="47"/>
      <c r="BI46" s="47"/>
    </row>
    <row r="47" spans="1:61" ht="15.75" thickBot="1" x14ac:dyDescent="0.3">
      <c r="F47" s="50"/>
      <c r="G47" s="53">
        <v>4.2</v>
      </c>
      <c r="H47" s="53">
        <v>1.7</v>
      </c>
      <c r="I47" s="53">
        <v>2.5</v>
      </c>
      <c r="J47" s="54">
        <v>31</v>
      </c>
      <c r="K47" s="54">
        <v>31</v>
      </c>
      <c r="BD47" s="64">
        <v>157</v>
      </c>
      <c r="BE47" s="65">
        <v>27</v>
      </c>
      <c r="BF47" s="64">
        <v>0.22585869580507278</v>
      </c>
      <c r="BG47" s="47"/>
      <c r="BH47" s="47"/>
      <c r="BI47" s="47"/>
    </row>
    <row r="48" spans="1:61" x14ac:dyDescent="0.25">
      <c r="F48" s="50"/>
      <c r="G48" s="53">
        <v>10</v>
      </c>
      <c r="H48" s="53">
        <v>0</v>
      </c>
      <c r="I48" s="53">
        <v>10</v>
      </c>
      <c r="J48" s="54">
        <v>36</v>
      </c>
      <c r="K48" s="54">
        <v>36</v>
      </c>
      <c r="BD48" s="47"/>
      <c r="BE48" s="47"/>
      <c r="BF48" s="47"/>
      <c r="BG48" s="47"/>
      <c r="BH48" s="47"/>
      <c r="BI48" s="47"/>
    </row>
    <row r="49" spans="6:61" x14ac:dyDescent="0.25">
      <c r="F49" s="55"/>
      <c r="G49" s="56">
        <v>0</v>
      </c>
      <c r="H49" s="56">
        <v>8.6</v>
      </c>
      <c r="I49" s="56">
        <v>-8.6</v>
      </c>
      <c r="J49" s="57">
        <v>35</v>
      </c>
      <c r="K49" s="57">
        <v>-35</v>
      </c>
      <c r="BD49" s="46"/>
      <c r="BE49" s="46"/>
      <c r="BF49" s="46"/>
      <c r="BG49" s="46"/>
      <c r="BH49" s="46"/>
      <c r="BI49" s="46"/>
    </row>
    <row r="50" spans="6:61" x14ac:dyDescent="0.25">
      <c r="F50" s="58" t="s">
        <v>239</v>
      </c>
      <c r="G50" s="53">
        <v>2.3410000000000002</v>
      </c>
      <c r="H50" s="53">
        <v>1.62</v>
      </c>
      <c r="I50" s="53"/>
      <c r="J50" s="54"/>
      <c r="K50" s="54"/>
    </row>
    <row r="51" spans="6:61" x14ac:dyDescent="0.25">
      <c r="F51" s="58" t="s">
        <v>240</v>
      </c>
      <c r="G51" s="53">
        <v>1594.7478421126882</v>
      </c>
      <c r="H51" s="53">
        <v>687.12442367207359</v>
      </c>
      <c r="I51" s="53"/>
      <c r="J51" s="54"/>
      <c r="K51" s="54"/>
    </row>
    <row r="52" spans="6:61" ht="15.75" thickBot="1" x14ac:dyDescent="0.3">
      <c r="F52" s="59" t="s">
        <v>241</v>
      </c>
      <c r="G52" s="60">
        <v>42</v>
      </c>
      <c r="H52" s="60">
        <v>42</v>
      </c>
      <c r="I52" s="60"/>
      <c r="J52" s="60"/>
      <c r="K52" s="60"/>
    </row>
    <row r="53" spans="6:61" x14ac:dyDescent="0.25">
      <c r="F53" s="47"/>
      <c r="G53" s="47"/>
      <c r="H53" s="47"/>
      <c r="I53" s="47"/>
      <c r="J53" s="47"/>
      <c r="K53" s="47"/>
    </row>
    <row r="54" spans="6:61" ht="15.75" thickBot="1" x14ac:dyDescent="0.3">
      <c r="F54" s="48" t="s">
        <v>242</v>
      </c>
      <c r="G54" s="47"/>
      <c r="H54" s="47"/>
      <c r="I54" s="47"/>
      <c r="J54" s="47"/>
      <c r="K54" s="47"/>
    </row>
    <row r="55" spans="6:61" x14ac:dyDescent="0.25">
      <c r="F55" s="49"/>
      <c r="G55" s="49" t="s">
        <v>239</v>
      </c>
      <c r="H55" s="49" t="s">
        <v>240</v>
      </c>
      <c r="I55" s="49" t="s">
        <v>241</v>
      </c>
      <c r="J55" s="47"/>
      <c r="K55" s="47"/>
    </row>
    <row r="56" spans="6:61" x14ac:dyDescent="0.25">
      <c r="F56" s="58" t="s">
        <v>243</v>
      </c>
      <c r="G56" s="51">
        <v>25</v>
      </c>
      <c r="H56" s="51">
        <v>518</v>
      </c>
      <c r="I56" s="61">
        <v>23</v>
      </c>
      <c r="J56" s="47"/>
      <c r="K56" s="47"/>
    </row>
    <row r="57" spans="6:61" x14ac:dyDescent="0.25">
      <c r="F57" s="58" t="s">
        <v>244</v>
      </c>
      <c r="G57" s="53">
        <v>20</v>
      </c>
      <c r="H57" s="53">
        <v>385</v>
      </c>
      <c r="I57" s="62">
        <v>19</v>
      </c>
      <c r="J57" s="47"/>
      <c r="K57" s="47"/>
    </row>
    <row r="58" spans="6:61" ht="15.75" thickBot="1" x14ac:dyDescent="0.3">
      <c r="F58" s="59" t="s">
        <v>245</v>
      </c>
      <c r="G58" s="63">
        <v>0</v>
      </c>
      <c r="H58" s="63">
        <v>0</v>
      </c>
      <c r="I58" s="60">
        <v>0</v>
      </c>
      <c r="J58" s="47"/>
      <c r="K58" s="47"/>
    </row>
    <row r="59" spans="6:61" x14ac:dyDescent="0.25">
      <c r="F59" s="47"/>
      <c r="G59" s="47"/>
      <c r="H59" s="47"/>
      <c r="I59" s="47"/>
      <c r="J59" s="47"/>
      <c r="K59" s="47"/>
    </row>
    <row r="60" spans="6:61" ht="15.75" thickBot="1" x14ac:dyDescent="0.3">
      <c r="F60" s="48" t="s">
        <v>274</v>
      </c>
      <c r="G60" s="47"/>
      <c r="H60" s="47"/>
      <c r="I60" s="47"/>
      <c r="J60" s="47"/>
      <c r="K60" s="47"/>
    </row>
    <row r="61" spans="6:61" x14ac:dyDescent="0.25">
      <c r="F61" s="49" t="s">
        <v>254</v>
      </c>
      <c r="G61" s="49" t="s">
        <v>241</v>
      </c>
      <c r="H61" s="49" t="s">
        <v>248</v>
      </c>
      <c r="I61" s="47"/>
      <c r="J61" s="47"/>
      <c r="K61" s="47"/>
    </row>
    <row r="62" spans="6:61" ht="15.75" thickBot="1" x14ac:dyDescent="0.3">
      <c r="F62" s="64">
        <v>385</v>
      </c>
      <c r="G62" s="65">
        <v>42</v>
      </c>
      <c r="H62" s="64">
        <v>0.20567729386061728</v>
      </c>
      <c r="I62" s="47"/>
      <c r="J62" s="47"/>
      <c r="K62" s="47"/>
    </row>
    <row r="63" spans="6:61" x14ac:dyDescent="0.25">
      <c r="F63" s="47"/>
      <c r="G63" s="47"/>
      <c r="H63" s="47"/>
      <c r="I63" s="47"/>
      <c r="J63" s="47"/>
      <c r="K63" s="47"/>
    </row>
    <row r="64" spans="6:61" x14ac:dyDescent="0.25">
      <c r="F64" s="46"/>
      <c r="G64" s="46"/>
      <c r="H64" s="46"/>
      <c r="I64" s="46"/>
      <c r="J64" s="46"/>
      <c r="K64" s="4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3"/>
  <sheetViews>
    <sheetView topLeftCell="A9" workbookViewId="0">
      <selection sqref="A1:D42"/>
    </sheetView>
  </sheetViews>
  <sheetFormatPr defaultRowHeight="15" x14ac:dyDescent="0.25"/>
  <sheetData>
    <row r="1" spans="1:74" ht="45" x14ac:dyDescent="0.25">
      <c r="A1" s="1" t="s">
        <v>0</v>
      </c>
      <c r="B1" s="5" t="s">
        <v>30</v>
      </c>
      <c r="C1" s="5" t="s">
        <v>31</v>
      </c>
      <c r="D1" s="5" t="s">
        <v>7</v>
      </c>
      <c r="N1" s="1" t="s">
        <v>0</v>
      </c>
      <c r="O1" s="5" t="s">
        <v>30</v>
      </c>
      <c r="P1" s="5" t="s">
        <v>31</v>
      </c>
      <c r="Q1" s="5" t="s">
        <v>7</v>
      </c>
      <c r="Z1" s="1" t="s">
        <v>0</v>
      </c>
      <c r="AA1" s="5" t="s">
        <v>30</v>
      </c>
      <c r="AB1" s="5" t="s">
        <v>31</v>
      </c>
      <c r="AC1" s="5" t="s">
        <v>7</v>
      </c>
      <c r="AM1" s="1" t="s">
        <v>0</v>
      </c>
      <c r="AN1" s="5" t="s">
        <v>30</v>
      </c>
      <c r="AO1" s="5" t="s">
        <v>31</v>
      </c>
      <c r="AP1" s="5" t="s">
        <v>7</v>
      </c>
      <c r="AZ1" s="1" t="s">
        <v>0</v>
      </c>
      <c r="BA1" s="5" t="s">
        <v>30</v>
      </c>
      <c r="BB1" s="5" t="s">
        <v>31</v>
      </c>
      <c r="BC1" s="5" t="s">
        <v>7</v>
      </c>
      <c r="BL1" s="1" t="s">
        <v>0</v>
      </c>
      <c r="BM1" s="5" t="s">
        <v>30</v>
      </c>
      <c r="BN1" s="5" t="s">
        <v>31</v>
      </c>
      <c r="BO1" s="5" t="s">
        <v>7</v>
      </c>
    </row>
    <row r="2" spans="1:74" x14ac:dyDescent="0.25">
      <c r="A2" s="6" t="s">
        <v>65</v>
      </c>
      <c r="B2" s="8">
        <v>0</v>
      </c>
      <c r="C2" s="8">
        <v>27.730486300875853</v>
      </c>
      <c r="D2" s="8">
        <v>100</v>
      </c>
      <c r="F2" s="46" t="s">
        <v>230</v>
      </c>
      <c r="G2" s="46"/>
      <c r="H2" s="46"/>
      <c r="I2" s="46"/>
      <c r="J2" s="46"/>
      <c r="K2" s="46"/>
      <c r="N2" s="6" t="s">
        <v>65</v>
      </c>
      <c r="O2" s="8">
        <v>0</v>
      </c>
      <c r="P2" s="8">
        <v>27.730486300875853</v>
      </c>
      <c r="Q2" s="8">
        <v>100</v>
      </c>
      <c r="S2" s="46" t="s">
        <v>230</v>
      </c>
      <c r="T2" s="46"/>
      <c r="U2" s="46"/>
      <c r="V2" s="46"/>
      <c r="W2" s="46"/>
      <c r="X2" s="46"/>
      <c r="Z2" t="s">
        <v>109</v>
      </c>
      <c r="AA2" s="24">
        <v>6.71</v>
      </c>
      <c r="AB2" s="24">
        <v>6.51</v>
      </c>
      <c r="AC2" s="8">
        <f>IFERROR((100*(AB2-AA2)/AA2), "")</f>
        <v>-2.9806259314456063</v>
      </c>
      <c r="AE2" s="46" t="s">
        <v>230</v>
      </c>
      <c r="AF2" s="46"/>
      <c r="AG2" s="46"/>
      <c r="AH2" s="46"/>
      <c r="AI2" s="46"/>
      <c r="AJ2" s="46"/>
      <c r="AM2" s="6" t="s">
        <v>134</v>
      </c>
      <c r="AN2" s="8">
        <v>241.37634321489321</v>
      </c>
      <c r="AO2" s="8">
        <v>223.05201642968302</v>
      </c>
      <c r="AP2" s="8">
        <f>IFERROR((100*(AO2-AN2)/AN2), "")</f>
        <v>-7.5916001299664879</v>
      </c>
      <c r="AZ2" s="13" t="s">
        <v>147</v>
      </c>
      <c r="BA2" s="14">
        <v>136.19999999999999</v>
      </c>
      <c r="BB2" s="14">
        <v>17.7</v>
      </c>
      <c r="BC2" s="8">
        <f>IFERROR((100*(BB2-BA2)/BA2), "")</f>
        <v>-87.004405286343612</v>
      </c>
      <c r="BE2" s="46" t="s">
        <v>230</v>
      </c>
      <c r="BF2" s="46"/>
      <c r="BG2" s="46"/>
      <c r="BH2" s="46"/>
      <c r="BI2" s="46"/>
      <c r="BJ2" s="46"/>
      <c r="BL2" s="38" t="s">
        <v>214</v>
      </c>
      <c r="BM2" s="14">
        <v>10</v>
      </c>
      <c r="BN2" s="14">
        <v>0</v>
      </c>
      <c r="BO2" s="8">
        <f>IFERROR((100*(BN2-BM2)/BM2), "")</f>
        <v>-100</v>
      </c>
      <c r="BQ2" s="46" t="s">
        <v>230</v>
      </c>
      <c r="BR2" s="46"/>
      <c r="BS2" s="46"/>
      <c r="BT2" s="46"/>
      <c r="BU2" s="46"/>
      <c r="BV2" s="46"/>
    </row>
    <row r="3" spans="1:74" x14ac:dyDescent="0.25">
      <c r="A3" s="13" t="s">
        <v>89</v>
      </c>
      <c r="B3" s="14">
        <v>10.3</v>
      </c>
      <c r="C3" s="14">
        <v>0</v>
      </c>
      <c r="D3" s="8">
        <f t="shared" ref="D3:D4" si="0">IFERROR((100*(C3-B3)/B3), "")</f>
        <v>-100</v>
      </c>
      <c r="F3" s="46" t="s">
        <v>414</v>
      </c>
      <c r="G3" s="46"/>
      <c r="H3" s="46"/>
      <c r="I3" s="46"/>
      <c r="J3" s="46"/>
      <c r="K3" s="46"/>
      <c r="N3" s="13" t="s">
        <v>89</v>
      </c>
      <c r="O3" s="14">
        <v>10.3</v>
      </c>
      <c r="P3" s="14">
        <v>0</v>
      </c>
      <c r="Q3" s="8">
        <f t="shared" ref="Q3:Q4" si="1">IFERROR((100*(P3-O3)/O3), "")</f>
        <v>-100</v>
      </c>
      <c r="S3" s="46" t="s">
        <v>416</v>
      </c>
      <c r="T3" s="46"/>
      <c r="U3" s="46"/>
      <c r="V3" s="46"/>
      <c r="W3" s="46"/>
      <c r="X3" s="46"/>
      <c r="Z3" t="s">
        <v>112</v>
      </c>
      <c r="AA3" s="24">
        <v>2.72</v>
      </c>
      <c r="AB3" s="24">
        <v>2.82</v>
      </c>
      <c r="AC3" s="8">
        <f t="shared" ref="AC3:AC11" si="2">IFERROR((100*(AB3-AA3)/AA3), "")</f>
        <v>3.6764705882352806</v>
      </c>
      <c r="AE3" s="46" t="s">
        <v>420</v>
      </c>
      <c r="AF3" s="46"/>
      <c r="AG3" s="46"/>
      <c r="AH3" s="46"/>
      <c r="AI3" s="46"/>
      <c r="AJ3" s="46"/>
      <c r="AZ3" s="13" t="s">
        <v>156</v>
      </c>
      <c r="BA3" s="14">
        <v>21.4</v>
      </c>
      <c r="BB3" s="14">
        <v>19.5</v>
      </c>
      <c r="BC3" s="8">
        <f t="shared" ref="BC3:BC25" si="3">IFERROR((100*(BB3-BA3)/BA3), "")</f>
        <v>-8.8785046728971899</v>
      </c>
      <c r="BE3" s="46" t="s">
        <v>422</v>
      </c>
      <c r="BF3" s="46"/>
      <c r="BG3" s="46"/>
      <c r="BH3" s="46"/>
      <c r="BI3" s="46"/>
      <c r="BJ3" s="46"/>
      <c r="BL3" s="38" t="s">
        <v>217</v>
      </c>
      <c r="BM3" s="14">
        <v>10</v>
      </c>
      <c r="BN3" s="14">
        <v>0</v>
      </c>
      <c r="BO3" s="8">
        <f t="shared" ref="BO3:BO4" si="4">IFERROR((100*(BN3-BM3)/BM3), "")</f>
        <v>-100</v>
      </c>
      <c r="BQ3" s="46" t="s">
        <v>426</v>
      </c>
      <c r="BR3" s="46"/>
      <c r="BS3" s="46"/>
      <c r="BT3" s="46"/>
      <c r="BU3" s="46"/>
      <c r="BV3" s="46"/>
    </row>
    <row r="4" spans="1:74" x14ac:dyDescent="0.25">
      <c r="A4" s="13" t="s">
        <v>92</v>
      </c>
      <c r="B4" s="14">
        <v>7.3</v>
      </c>
      <c r="C4" s="14">
        <v>0</v>
      </c>
      <c r="D4" s="8">
        <f t="shared" si="0"/>
        <v>-100</v>
      </c>
      <c r="F4" s="46" t="s">
        <v>415</v>
      </c>
      <c r="G4" s="46"/>
      <c r="H4" s="46"/>
      <c r="I4" s="46"/>
      <c r="J4" s="46"/>
      <c r="K4" s="46"/>
      <c r="N4" s="13" t="s">
        <v>92</v>
      </c>
      <c r="O4" s="14">
        <v>7.3</v>
      </c>
      <c r="P4" s="14">
        <v>0</v>
      </c>
      <c r="Q4" s="8">
        <f t="shared" si="1"/>
        <v>-100</v>
      </c>
      <c r="S4" s="46" t="s">
        <v>417</v>
      </c>
      <c r="T4" s="46"/>
      <c r="U4" s="46"/>
      <c r="V4" s="46"/>
      <c r="W4" s="46"/>
      <c r="X4" s="46"/>
      <c r="Z4" t="s">
        <v>114</v>
      </c>
      <c r="AA4" s="24">
        <v>2.36</v>
      </c>
      <c r="AB4" s="24">
        <v>2.4700000000000002</v>
      </c>
      <c r="AC4" s="8">
        <f t="shared" si="2"/>
        <v>4.6610169491525566</v>
      </c>
      <c r="AE4" s="46" t="s">
        <v>421</v>
      </c>
      <c r="AF4" s="46"/>
      <c r="AG4" s="46"/>
      <c r="AH4" s="46"/>
      <c r="AI4" s="46"/>
      <c r="AJ4" s="46"/>
      <c r="AP4" s="8">
        <f>COUNT(AP2:AP2)</f>
        <v>1</v>
      </c>
      <c r="AZ4" s="13" t="s">
        <v>162</v>
      </c>
      <c r="BA4" s="14">
        <v>28.27</v>
      </c>
      <c r="BB4" s="14">
        <v>27.44</v>
      </c>
      <c r="BC4" s="8">
        <f t="shared" si="3"/>
        <v>-2.9359745313052645</v>
      </c>
      <c r="BE4" s="46" t="s">
        <v>423</v>
      </c>
      <c r="BF4" s="46"/>
      <c r="BG4" s="46"/>
      <c r="BH4" s="46"/>
      <c r="BI4" s="46"/>
      <c r="BJ4" s="46"/>
      <c r="BL4" s="38" t="s">
        <v>218</v>
      </c>
      <c r="BM4" s="14">
        <v>260</v>
      </c>
      <c r="BN4" s="14">
        <v>0</v>
      </c>
      <c r="BO4" s="8">
        <f t="shared" si="4"/>
        <v>-100</v>
      </c>
      <c r="BQ4" s="46" t="s">
        <v>427</v>
      </c>
      <c r="BR4" s="46"/>
      <c r="BS4" s="46"/>
      <c r="BT4" s="46"/>
      <c r="BU4" s="46"/>
      <c r="BV4" s="46"/>
    </row>
    <row r="5" spans="1:74" x14ac:dyDescent="0.25">
      <c r="A5" t="s">
        <v>109</v>
      </c>
      <c r="B5" s="24">
        <v>6.71</v>
      </c>
      <c r="C5" s="24">
        <v>6.51</v>
      </c>
      <c r="D5" s="8">
        <f>IFERROR((100*(C5-B5)/B5), "")</f>
        <v>-2.9806259314456063</v>
      </c>
      <c r="F5" s="47"/>
      <c r="G5" s="47"/>
      <c r="H5" s="47"/>
      <c r="I5" s="47"/>
      <c r="J5" s="47"/>
      <c r="K5" s="47"/>
      <c r="S5" s="47"/>
      <c r="T5" s="47"/>
      <c r="U5" s="47"/>
      <c r="V5" s="47"/>
      <c r="W5" s="47"/>
      <c r="X5" s="47"/>
      <c r="Z5" t="s">
        <v>118</v>
      </c>
      <c r="AA5" s="24">
        <v>1.58</v>
      </c>
      <c r="AB5" s="24">
        <v>1.46</v>
      </c>
      <c r="AC5" s="8">
        <f t="shared" si="2"/>
        <v>-7.5949367088607662</v>
      </c>
      <c r="AE5" s="47"/>
      <c r="AF5" s="47"/>
      <c r="AG5" s="47"/>
      <c r="AH5" s="47"/>
      <c r="AI5" s="47"/>
      <c r="AJ5" s="47"/>
      <c r="AP5" s="33">
        <f>MEDIAN(AP2:AP2)</f>
        <v>-7.5916001299664879</v>
      </c>
      <c r="AZ5" s="13" t="s">
        <v>165</v>
      </c>
      <c r="BA5" s="14">
        <v>4.2632000000000003</v>
      </c>
      <c r="BB5" s="14">
        <v>7.3722000000000003</v>
      </c>
      <c r="BC5" s="8">
        <f t="shared" si="3"/>
        <v>72.926440232689046</v>
      </c>
      <c r="BE5" s="47"/>
      <c r="BF5" s="47"/>
      <c r="BG5" s="47"/>
      <c r="BH5" s="47"/>
      <c r="BI5" s="47"/>
      <c r="BJ5" s="47"/>
      <c r="BQ5" s="47"/>
      <c r="BR5" s="47"/>
      <c r="BS5" s="47"/>
      <c r="BT5" s="47"/>
      <c r="BU5" s="47"/>
      <c r="BV5" s="47"/>
    </row>
    <row r="6" spans="1:74" ht="15.75" thickBot="1" x14ac:dyDescent="0.3">
      <c r="A6" t="s">
        <v>112</v>
      </c>
      <c r="B6" s="24">
        <v>2.72</v>
      </c>
      <c r="C6" s="24">
        <v>2.82</v>
      </c>
      <c r="D6" s="8">
        <f t="shared" ref="D6:D14" si="5">IFERROR((100*(C6-B6)/B6), "")</f>
        <v>3.6764705882352806</v>
      </c>
      <c r="F6" s="48" t="s">
        <v>233</v>
      </c>
      <c r="G6" s="47"/>
      <c r="H6" s="47"/>
      <c r="I6" s="47"/>
      <c r="J6" s="47"/>
      <c r="K6" s="47"/>
      <c r="Q6" s="8">
        <f>COUNT(Q2:Q4)</f>
        <v>3</v>
      </c>
      <c r="S6" s="48" t="s">
        <v>233</v>
      </c>
      <c r="T6" s="47"/>
      <c r="U6" s="47"/>
      <c r="V6" s="47"/>
      <c r="W6" s="47"/>
      <c r="X6" s="47"/>
      <c r="Z6" t="s">
        <v>120</v>
      </c>
      <c r="AA6" s="24">
        <v>1.1299999999999999</v>
      </c>
      <c r="AB6" s="24">
        <v>1.19</v>
      </c>
      <c r="AC6" s="8">
        <f t="shared" si="2"/>
        <v>5.3097345132743419</v>
      </c>
      <c r="AE6" s="48" t="s">
        <v>233</v>
      </c>
      <c r="AF6" s="47"/>
      <c r="AG6" s="47"/>
      <c r="AH6" s="47"/>
      <c r="AI6" s="47"/>
      <c r="AJ6" s="47"/>
      <c r="AZ6" s="13" t="s">
        <v>170</v>
      </c>
      <c r="BA6" s="14">
        <v>1</v>
      </c>
      <c r="BB6" s="14">
        <v>3</v>
      </c>
      <c r="BC6" s="8">
        <f t="shared" si="3"/>
        <v>200</v>
      </c>
      <c r="BE6" s="48" t="s">
        <v>233</v>
      </c>
      <c r="BF6" s="47"/>
      <c r="BG6" s="47"/>
      <c r="BH6" s="47"/>
      <c r="BI6" s="47"/>
      <c r="BJ6" s="47"/>
      <c r="BO6" s="8">
        <f>COUNT(BO2:BO4)</f>
        <v>3</v>
      </c>
      <c r="BQ6" s="48" t="s">
        <v>233</v>
      </c>
      <c r="BR6" s="47"/>
      <c r="BS6" s="47"/>
      <c r="BT6" s="47"/>
      <c r="BU6" s="47"/>
      <c r="BV6" s="47"/>
    </row>
    <row r="7" spans="1:74" x14ac:dyDescent="0.25">
      <c r="A7" t="s">
        <v>114</v>
      </c>
      <c r="B7" s="24">
        <v>2.36</v>
      </c>
      <c r="C7" s="24">
        <v>2.4700000000000002</v>
      </c>
      <c r="D7" s="8">
        <f t="shared" si="5"/>
        <v>4.6610169491525566</v>
      </c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Q7" s="33">
        <f>MEDIAN(Q2:Q4)</f>
        <v>-100</v>
      </c>
      <c r="S7" s="49"/>
      <c r="T7" s="49" t="s">
        <v>304</v>
      </c>
      <c r="U7" s="49" t="s">
        <v>418</v>
      </c>
      <c r="V7" s="49" t="s">
        <v>236</v>
      </c>
      <c r="W7" s="49" t="s">
        <v>237</v>
      </c>
      <c r="X7" s="49" t="s">
        <v>238</v>
      </c>
      <c r="Z7" t="s">
        <v>122</v>
      </c>
      <c r="AA7" s="24">
        <v>7.34</v>
      </c>
      <c r="AB7" s="24">
        <v>7.73</v>
      </c>
      <c r="AC7" s="8">
        <f t="shared" si="2"/>
        <v>5.3133514986376102</v>
      </c>
      <c r="AE7" s="49"/>
      <c r="AF7" s="49" t="s">
        <v>308</v>
      </c>
      <c r="AG7" s="49" t="s">
        <v>251</v>
      </c>
      <c r="AH7" s="49" t="s">
        <v>236</v>
      </c>
      <c r="AI7" s="49" t="s">
        <v>237</v>
      </c>
      <c r="AJ7" s="49" t="s">
        <v>238</v>
      </c>
      <c r="AZ7" s="13" t="s">
        <v>172</v>
      </c>
      <c r="BA7" s="14">
        <v>8.1699999999999995E-2</v>
      </c>
      <c r="BB7" s="14">
        <v>0.85229999999999995</v>
      </c>
      <c r="BC7" s="8">
        <f t="shared" si="3"/>
        <v>943.20685434516531</v>
      </c>
      <c r="BE7" s="49"/>
      <c r="BF7" s="49" t="s">
        <v>338</v>
      </c>
      <c r="BG7" s="49" t="s">
        <v>424</v>
      </c>
      <c r="BH7" s="49" t="s">
        <v>236</v>
      </c>
      <c r="BI7" s="49" t="s">
        <v>237</v>
      </c>
      <c r="BJ7" s="49" t="s">
        <v>238</v>
      </c>
      <c r="BO7" s="33">
        <f>MEDIAN(BO2:BO4)</f>
        <v>-100</v>
      </c>
      <c r="BQ7" s="49"/>
      <c r="BR7" s="49" t="s">
        <v>263</v>
      </c>
      <c r="BS7" s="49" t="s">
        <v>342</v>
      </c>
      <c r="BT7" s="49" t="s">
        <v>236</v>
      </c>
      <c r="BU7" s="49" t="s">
        <v>237</v>
      </c>
      <c r="BV7" s="49" t="s">
        <v>238</v>
      </c>
    </row>
    <row r="8" spans="1:74" x14ac:dyDescent="0.25">
      <c r="A8" t="s">
        <v>118</v>
      </c>
      <c r="B8" s="24">
        <v>1.58</v>
      </c>
      <c r="C8" s="24">
        <v>1.46</v>
      </c>
      <c r="D8" s="8">
        <f t="shared" si="5"/>
        <v>-7.5949367088607662</v>
      </c>
      <c r="F8" s="50"/>
      <c r="G8" s="51">
        <v>0</v>
      </c>
      <c r="H8" s="51">
        <v>27.730486300875853</v>
      </c>
      <c r="I8" s="51">
        <v>-27.730486300875853</v>
      </c>
      <c r="J8" s="52">
        <v>37</v>
      </c>
      <c r="K8" s="52">
        <v>-37</v>
      </c>
      <c r="S8" s="50"/>
      <c r="T8" s="51">
        <v>0</v>
      </c>
      <c r="U8" s="51">
        <v>27.730486300875853</v>
      </c>
      <c r="V8" s="51">
        <v>-27.730486300875853</v>
      </c>
      <c r="W8" s="52">
        <v>3</v>
      </c>
      <c r="X8" s="52">
        <v>-3</v>
      </c>
      <c r="Z8" t="s">
        <v>124</v>
      </c>
      <c r="AA8" s="25">
        <v>0.85</v>
      </c>
      <c r="AB8" s="25">
        <v>0.90600000000000003</v>
      </c>
      <c r="AC8" s="8">
        <f t="shared" si="2"/>
        <v>6.588235294117653</v>
      </c>
      <c r="AE8" s="50"/>
      <c r="AF8" s="51">
        <v>6.71</v>
      </c>
      <c r="AG8" s="51">
        <v>6.51</v>
      </c>
      <c r="AH8" s="51">
        <v>0.20000000000000018</v>
      </c>
      <c r="AI8" s="52">
        <v>8</v>
      </c>
      <c r="AJ8" s="52">
        <v>8</v>
      </c>
      <c r="AZ8" s="13" t="s">
        <v>174</v>
      </c>
      <c r="BA8" s="14">
        <v>206.5</v>
      </c>
      <c r="BB8" s="14">
        <v>0</v>
      </c>
      <c r="BC8" s="8">
        <f t="shared" si="3"/>
        <v>-100</v>
      </c>
      <c r="BE8" s="50"/>
      <c r="BF8" s="51">
        <v>136.19999999999999</v>
      </c>
      <c r="BG8" s="51">
        <v>17.7</v>
      </c>
      <c r="BH8" s="51">
        <v>118.49999999999999</v>
      </c>
      <c r="BI8" s="52">
        <v>23</v>
      </c>
      <c r="BJ8" s="52">
        <v>23</v>
      </c>
      <c r="BQ8" s="50"/>
      <c r="BR8" s="51">
        <v>10</v>
      </c>
      <c r="BS8" s="51">
        <v>0</v>
      </c>
      <c r="BT8" s="51">
        <v>10</v>
      </c>
      <c r="BU8" s="52">
        <v>1.5</v>
      </c>
      <c r="BV8" s="52">
        <v>1.5</v>
      </c>
    </row>
    <row r="9" spans="1:74" x14ac:dyDescent="0.25">
      <c r="A9" t="s">
        <v>120</v>
      </c>
      <c r="B9" s="24">
        <v>1.1299999999999999</v>
      </c>
      <c r="C9" s="24">
        <v>1.19</v>
      </c>
      <c r="D9" s="8">
        <f t="shared" si="5"/>
        <v>5.3097345132743419</v>
      </c>
      <c r="F9" s="50"/>
      <c r="G9" s="53">
        <v>10.3</v>
      </c>
      <c r="H9" s="53">
        <v>0</v>
      </c>
      <c r="I9" s="53">
        <v>10.3</v>
      </c>
      <c r="J9" s="54">
        <v>34</v>
      </c>
      <c r="K9" s="54">
        <v>34</v>
      </c>
      <c r="S9" s="50"/>
      <c r="T9" s="53">
        <v>10.3</v>
      </c>
      <c r="U9" s="53">
        <v>0</v>
      </c>
      <c r="V9" s="53">
        <v>10.3</v>
      </c>
      <c r="W9" s="54">
        <v>2</v>
      </c>
      <c r="X9" s="54">
        <v>2</v>
      </c>
      <c r="Z9" t="s">
        <v>126</v>
      </c>
      <c r="AA9" s="24">
        <v>1.85</v>
      </c>
      <c r="AB9" s="24">
        <v>1.88</v>
      </c>
      <c r="AC9" s="8">
        <f t="shared" si="2"/>
        <v>1.6216216216216111</v>
      </c>
      <c r="AE9" s="50"/>
      <c r="AF9" s="53">
        <v>2.72</v>
      </c>
      <c r="AG9" s="53">
        <v>2.82</v>
      </c>
      <c r="AH9" s="53">
        <v>-9.9999999999999645E-2</v>
      </c>
      <c r="AI9" s="54">
        <v>4.5</v>
      </c>
      <c r="AJ9" s="54">
        <v>-4.5</v>
      </c>
      <c r="AZ9" s="13" t="s">
        <v>176</v>
      </c>
      <c r="BA9" s="14">
        <v>0.44</v>
      </c>
      <c r="BB9" s="14">
        <v>0</v>
      </c>
      <c r="BC9" s="8">
        <f t="shared" si="3"/>
        <v>-100</v>
      </c>
      <c r="BE9" s="50"/>
      <c r="BF9" s="53">
        <v>21.4</v>
      </c>
      <c r="BG9" s="53">
        <v>19.5</v>
      </c>
      <c r="BH9" s="53">
        <v>1.8999999999999986</v>
      </c>
      <c r="BI9" s="54">
        <v>16</v>
      </c>
      <c r="BJ9" s="54">
        <v>16</v>
      </c>
      <c r="BQ9" s="50"/>
      <c r="BR9" s="53">
        <v>10</v>
      </c>
      <c r="BS9" s="53">
        <v>0</v>
      </c>
      <c r="BT9" s="53">
        <v>10</v>
      </c>
      <c r="BU9" s="54">
        <v>1.5</v>
      </c>
      <c r="BV9" s="54">
        <v>1.5</v>
      </c>
    </row>
    <row r="10" spans="1:74" x14ac:dyDescent="0.25">
      <c r="A10" t="s">
        <v>122</v>
      </c>
      <c r="B10" s="24">
        <v>7.34</v>
      </c>
      <c r="C10" s="24">
        <v>7.73</v>
      </c>
      <c r="D10" s="8">
        <f t="shared" si="5"/>
        <v>5.3133514986376102</v>
      </c>
      <c r="F10" s="50"/>
      <c r="G10" s="53">
        <v>7.3</v>
      </c>
      <c r="H10" s="53">
        <v>0</v>
      </c>
      <c r="I10" s="53">
        <v>7.3</v>
      </c>
      <c r="J10" s="54">
        <v>31</v>
      </c>
      <c r="K10" s="54">
        <v>31</v>
      </c>
      <c r="S10" s="55"/>
      <c r="T10" s="56">
        <v>7.3</v>
      </c>
      <c r="U10" s="56">
        <v>0</v>
      </c>
      <c r="V10" s="56">
        <v>7.3</v>
      </c>
      <c r="W10" s="57">
        <v>1</v>
      </c>
      <c r="X10" s="57">
        <v>1</v>
      </c>
      <c r="Z10" t="s">
        <v>128</v>
      </c>
      <c r="AA10" s="24">
        <v>6.34</v>
      </c>
      <c r="AB10" s="24">
        <v>6.11</v>
      </c>
      <c r="AC10" s="8">
        <f t="shared" si="2"/>
        <v>-3.6277602523659236</v>
      </c>
      <c r="AE10" s="50"/>
      <c r="AF10" s="53">
        <v>2.36</v>
      </c>
      <c r="AG10" s="53">
        <v>2.4700000000000002</v>
      </c>
      <c r="AH10" s="53">
        <v>-0.11000000000000032</v>
      </c>
      <c r="AI10" s="54">
        <v>6</v>
      </c>
      <c r="AJ10" s="54">
        <v>-6</v>
      </c>
      <c r="AZ10" s="13" t="s">
        <v>178</v>
      </c>
      <c r="BA10" s="14">
        <v>3.0550000000000002</v>
      </c>
      <c r="BB10" s="14">
        <v>2.9740000000000002</v>
      </c>
      <c r="BC10" s="8">
        <f t="shared" si="3"/>
        <v>-2.6513911620294586</v>
      </c>
      <c r="BE10" s="50"/>
      <c r="BF10" s="53">
        <v>28.27</v>
      </c>
      <c r="BG10" s="53">
        <v>27.44</v>
      </c>
      <c r="BH10" s="53">
        <v>0.82999999999999829</v>
      </c>
      <c r="BI10" s="54">
        <v>15</v>
      </c>
      <c r="BJ10" s="54">
        <v>15</v>
      </c>
      <c r="BQ10" s="55"/>
      <c r="BR10" s="56">
        <v>260</v>
      </c>
      <c r="BS10" s="56">
        <v>0</v>
      </c>
      <c r="BT10" s="56">
        <v>260</v>
      </c>
      <c r="BU10" s="57">
        <v>3</v>
      </c>
      <c r="BV10" s="57">
        <v>3</v>
      </c>
    </row>
    <row r="11" spans="1:74" x14ac:dyDescent="0.25">
      <c r="A11" t="s">
        <v>124</v>
      </c>
      <c r="B11" s="25">
        <v>0.85</v>
      </c>
      <c r="C11" s="25">
        <v>0.90600000000000003</v>
      </c>
      <c r="D11" s="8">
        <f t="shared" si="5"/>
        <v>6.588235294117653</v>
      </c>
      <c r="F11" s="50"/>
      <c r="G11" s="53">
        <v>6.71</v>
      </c>
      <c r="H11" s="53">
        <v>6.51</v>
      </c>
      <c r="I11" s="53">
        <v>0.20000000000000018</v>
      </c>
      <c r="J11" s="54">
        <v>17</v>
      </c>
      <c r="K11" s="54">
        <v>17</v>
      </c>
      <c r="S11" s="58" t="s">
        <v>239</v>
      </c>
      <c r="T11" s="53">
        <v>7.3</v>
      </c>
      <c r="U11" s="53">
        <v>0</v>
      </c>
      <c r="V11" s="53"/>
      <c r="W11" s="54"/>
      <c r="X11" s="54"/>
      <c r="Z11" t="s">
        <v>130</v>
      </c>
      <c r="AA11" s="24">
        <v>3.54</v>
      </c>
      <c r="AB11" s="24">
        <v>3.44</v>
      </c>
      <c r="AC11" s="8">
        <f t="shared" si="2"/>
        <v>-2.8248587570621493</v>
      </c>
      <c r="AE11" s="50"/>
      <c r="AF11" s="53">
        <v>1.58</v>
      </c>
      <c r="AG11" s="53">
        <v>1.46</v>
      </c>
      <c r="AH11" s="53">
        <v>0.12000000000000011</v>
      </c>
      <c r="AI11" s="54">
        <v>7</v>
      </c>
      <c r="AJ11" s="54">
        <v>7</v>
      </c>
      <c r="AZ11" s="13" t="s">
        <v>180</v>
      </c>
      <c r="BA11" s="14">
        <v>91.5</v>
      </c>
      <c r="BB11" s="14">
        <v>2.6</v>
      </c>
      <c r="BC11" s="8">
        <f t="shared" si="3"/>
        <v>-97.158469945355193</v>
      </c>
      <c r="BE11" s="50"/>
      <c r="BF11" s="53">
        <v>4.2632000000000003</v>
      </c>
      <c r="BG11" s="53">
        <v>7.3722000000000003</v>
      </c>
      <c r="BH11" s="53">
        <v>-3.109</v>
      </c>
      <c r="BI11" s="54">
        <v>19</v>
      </c>
      <c r="BJ11" s="54">
        <v>-19</v>
      </c>
      <c r="BQ11" s="58" t="s">
        <v>239</v>
      </c>
      <c r="BR11" s="53">
        <v>10</v>
      </c>
      <c r="BS11" s="53">
        <v>0</v>
      </c>
      <c r="BT11" s="53"/>
      <c r="BU11" s="54"/>
      <c r="BV11" s="54"/>
    </row>
    <row r="12" spans="1:74" x14ac:dyDescent="0.25">
      <c r="A12" t="s">
        <v>126</v>
      </c>
      <c r="B12" s="24">
        <v>1.85</v>
      </c>
      <c r="C12" s="24">
        <v>1.88</v>
      </c>
      <c r="D12" s="8">
        <f t="shared" si="5"/>
        <v>1.6216216216216111</v>
      </c>
      <c r="F12" s="50"/>
      <c r="G12" s="53">
        <v>2.72</v>
      </c>
      <c r="H12" s="53">
        <v>2.82</v>
      </c>
      <c r="I12" s="53">
        <v>-9.9999999999999645E-2</v>
      </c>
      <c r="J12" s="54">
        <v>10.5</v>
      </c>
      <c r="K12" s="54">
        <v>-10.5</v>
      </c>
      <c r="S12" s="58" t="s">
        <v>240</v>
      </c>
      <c r="T12" s="53">
        <v>17.600000000000001</v>
      </c>
      <c r="U12" s="53">
        <v>27.730486300875853</v>
      </c>
      <c r="V12" s="53"/>
      <c r="W12" s="54"/>
      <c r="X12" s="54"/>
      <c r="AE12" s="50"/>
      <c r="AF12" s="53">
        <v>1.1299999999999999</v>
      </c>
      <c r="AG12" s="53">
        <v>1.19</v>
      </c>
      <c r="AH12" s="53">
        <v>-6.0000000000000053E-2</v>
      </c>
      <c r="AI12" s="54">
        <v>3</v>
      </c>
      <c r="AJ12" s="54">
        <v>-3</v>
      </c>
      <c r="AZ12" s="13" t="s">
        <v>184</v>
      </c>
      <c r="BA12" s="14">
        <v>0.80600000000000005</v>
      </c>
      <c r="BB12" s="14">
        <v>0.79100000000000004</v>
      </c>
      <c r="BC12" s="8">
        <f t="shared" si="3"/>
        <v>-1.8610421836228304</v>
      </c>
      <c r="BE12" s="50"/>
      <c r="BF12" s="53">
        <v>1</v>
      </c>
      <c r="BG12" s="53">
        <v>3</v>
      </c>
      <c r="BH12" s="53">
        <v>-2</v>
      </c>
      <c r="BI12" s="54">
        <v>17.5</v>
      </c>
      <c r="BJ12" s="54">
        <v>-17.5</v>
      </c>
      <c r="BQ12" s="58" t="s">
        <v>240</v>
      </c>
      <c r="BR12" s="53">
        <v>280</v>
      </c>
      <c r="BS12" s="53">
        <v>0</v>
      </c>
      <c r="BT12" s="53"/>
      <c r="BU12" s="54"/>
      <c r="BV12" s="54"/>
    </row>
    <row r="13" spans="1:74" ht="15.75" thickBot="1" x14ac:dyDescent="0.3">
      <c r="A13" t="s">
        <v>128</v>
      </c>
      <c r="B13" s="24">
        <v>6.34</v>
      </c>
      <c r="C13" s="24">
        <v>6.11</v>
      </c>
      <c r="D13" s="8">
        <f t="shared" si="5"/>
        <v>-3.6277602523659236</v>
      </c>
      <c r="F13" s="50"/>
      <c r="G13" s="53">
        <v>2.36</v>
      </c>
      <c r="H13" s="53">
        <v>2.4700000000000002</v>
      </c>
      <c r="I13" s="53">
        <v>-0.11000000000000032</v>
      </c>
      <c r="J13" s="54">
        <v>12</v>
      </c>
      <c r="K13" s="54">
        <v>-12</v>
      </c>
      <c r="S13" s="59" t="s">
        <v>241</v>
      </c>
      <c r="T13" s="60">
        <v>3</v>
      </c>
      <c r="U13" s="60">
        <v>3</v>
      </c>
      <c r="V13" s="60"/>
      <c r="W13" s="60"/>
      <c r="X13" s="60"/>
      <c r="AC13" s="8">
        <f>COUNT(AC2:AC11)</f>
        <v>10</v>
      </c>
      <c r="AE13" s="50"/>
      <c r="AF13" s="53">
        <v>7.34</v>
      </c>
      <c r="AG13" s="53">
        <v>7.73</v>
      </c>
      <c r="AH13" s="53">
        <v>-0.39000000000000057</v>
      </c>
      <c r="AI13" s="54">
        <v>10</v>
      </c>
      <c r="AJ13" s="54">
        <v>-10</v>
      </c>
      <c r="AZ13" s="13" t="s">
        <v>186</v>
      </c>
      <c r="BA13" s="14">
        <v>1.6E-2</v>
      </c>
      <c r="BB13" s="14">
        <v>1.0999999999999999E-2</v>
      </c>
      <c r="BC13" s="8">
        <f t="shared" si="3"/>
        <v>-31.250000000000007</v>
      </c>
      <c r="BE13" s="50"/>
      <c r="BF13" s="53">
        <v>8.1699999999999995E-2</v>
      </c>
      <c r="BG13" s="53">
        <v>0.85229999999999995</v>
      </c>
      <c r="BH13" s="53">
        <v>-0.77059999999999995</v>
      </c>
      <c r="BI13" s="54">
        <v>12</v>
      </c>
      <c r="BJ13" s="54">
        <v>-12</v>
      </c>
      <c r="BQ13" s="59" t="s">
        <v>241</v>
      </c>
      <c r="BR13" s="60">
        <v>3</v>
      </c>
      <c r="BS13" s="60">
        <v>3</v>
      </c>
      <c r="BT13" s="60"/>
      <c r="BU13" s="60"/>
      <c r="BV13" s="60"/>
    </row>
    <row r="14" spans="1:74" x14ac:dyDescent="0.25">
      <c r="A14" t="s">
        <v>130</v>
      </c>
      <c r="B14" s="24">
        <v>3.54</v>
      </c>
      <c r="C14" s="24">
        <v>3.44</v>
      </c>
      <c r="D14" s="8">
        <f t="shared" si="5"/>
        <v>-2.8248587570621493</v>
      </c>
      <c r="F14" s="50"/>
      <c r="G14" s="53">
        <v>1.58</v>
      </c>
      <c r="H14" s="53">
        <v>1.46</v>
      </c>
      <c r="I14" s="53">
        <v>0.12000000000000011</v>
      </c>
      <c r="J14" s="54">
        <v>13</v>
      </c>
      <c r="K14" s="54">
        <v>13</v>
      </c>
      <c r="S14" s="47"/>
      <c r="T14" s="47"/>
      <c r="U14" s="47"/>
      <c r="V14" s="47"/>
      <c r="W14" s="47"/>
      <c r="X14" s="47"/>
      <c r="AC14" s="33">
        <f>MEDIAN(AC2:AC11)</f>
        <v>2.6490461049284457</v>
      </c>
      <c r="AE14" s="50"/>
      <c r="AF14" s="53">
        <v>0.85</v>
      </c>
      <c r="AG14" s="53">
        <v>0.90600000000000003</v>
      </c>
      <c r="AH14" s="53">
        <v>-5.600000000000005E-2</v>
      </c>
      <c r="AI14" s="54">
        <v>2</v>
      </c>
      <c r="AJ14" s="54">
        <v>-2</v>
      </c>
      <c r="AZ14" s="13" t="s">
        <v>188</v>
      </c>
      <c r="BA14" s="14">
        <v>0.122</v>
      </c>
      <c r="BB14" s="14">
        <v>3.7999999999999999E-2</v>
      </c>
      <c r="BC14" s="8">
        <f t="shared" si="3"/>
        <v>-68.852459016393439</v>
      </c>
      <c r="BE14" s="50"/>
      <c r="BF14" s="53">
        <v>206.5</v>
      </c>
      <c r="BG14" s="53">
        <v>0</v>
      </c>
      <c r="BH14" s="53">
        <v>206.5</v>
      </c>
      <c r="BI14" s="54">
        <v>24</v>
      </c>
      <c r="BJ14" s="54">
        <v>24</v>
      </c>
      <c r="BQ14" s="47"/>
      <c r="BR14" s="47"/>
      <c r="BS14" s="47"/>
      <c r="BT14" s="47"/>
      <c r="BU14" s="47"/>
      <c r="BV14" s="47"/>
    </row>
    <row r="15" spans="1:74" ht="15.75" thickBot="1" x14ac:dyDescent="0.3">
      <c r="A15" s="6" t="s">
        <v>134</v>
      </c>
      <c r="B15" s="8">
        <v>241.37634321489321</v>
      </c>
      <c r="C15" s="8">
        <v>223.05201642968302</v>
      </c>
      <c r="D15" s="8">
        <f>IFERROR((100*(C15-B15)/B15), "")</f>
        <v>-7.5916001299664879</v>
      </c>
      <c r="F15" s="50"/>
      <c r="G15" s="53">
        <v>1.1299999999999999</v>
      </c>
      <c r="H15" s="53">
        <v>1.19</v>
      </c>
      <c r="I15" s="53">
        <v>-6.0000000000000053E-2</v>
      </c>
      <c r="J15" s="54">
        <v>6</v>
      </c>
      <c r="K15" s="54">
        <v>-6</v>
      </c>
      <c r="S15" s="48" t="s">
        <v>242</v>
      </c>
      <c r="T15" s="47"/>
      <c r="U15" s="47"/>
      <c r="V15" s="47"/>
      <c r="W15" s="47"/>
      <c r="X15" s="47"/>
      <c r="AE15" s="50"/>
      <c r="AF15" s="53">
        <v>1.85</v>
      </c>
      <c r="AG15" s="53">
        <v>1.88</v>
      </c>
      <c r="AH15" s="53">
        <v>-2.9999999999999805E-2</v>
      </c>
      <c r="AI15" s="54">
        <v>1</v>
      </c>
      <c r="AJ15" s="54">
        <v>-1</v>
      </c>
      <c r="AZ15" s="13" t="s">
        <v>190</v>
      </c>
      <c r="BA15" s="37">
        <v>5.5399999999999998E-2</v>
      </c>
      <c r="BB15" s="37">
        <v>0.19470000000000001</v>
      </c>
      <c r="BC15" s="8">
        <f t="shared" si="3"/>
        <v>251.44404332129969</v>
      </c>
      <c r="BE15" s="50"/>
      <c r="BF15" s="53">
        <v>0.44</v>
      </c>
      <c r="BG15" s="53">
        <v>0</v>
      </c>
      <c r="BH15" s="53">
        <v>0.44</v>
      </c>
      <c r="BI15" s="54">
        <v>11</v>
      </c>
      <c r="BJ15" s="54">
        <v>11</v>
      </c>
      <c r="BQ15" s="48" t="s">
        <v>242</v>
      </c>
      <c r="BR15" s="47"/>
      <c r="BS15" s="47"/>
      <c r="BT15" s="47"/>
      <c r="BU15" s="47"/>
      <c r="BV15" s="47"/>
    </row>
    <row r="16" spans="1:74" x14ac:dyDescent="0.25">
      <c r="A16" s="13" t="s">
        <v>147</v>
      </c>
      <c r="B16" s="14">
        <v>136.19999999999999</v>
      </c>
      <c r="C16" s="14">
        <v>17.7</v>
      </c>
      <c r="D16" s="8">
        <f>IFERROR((100*(C16-B16)/B16), "")</f>
        <v>-87.004405286343612</v>
      </c>
      <c r="F16" s="50"/>
      <c r="G16" s="53">
        <v>7.34</v>
      </c>
      <c r="H16" s="53">
        <v>7.73</v>
      </c>
      <c r="I16" s="53">
        <v>-0.39000000000000057</v>
      </c>
      <c r="J16" s="54">
        <v>20</v>
      </c>
      <c r="K16" s="54">
        <v>-20</v>
      </c>
      <c r="S16" s="49"/>
      <c r="T16" s="49" t="s">
        <v>239</v>
      </c>
      <c r="U16" s="49" t="s">
        <v>240</v>
      </c>
      <c r="V16" s="49" t="s">
        <v>241</v>
      </c>
      <c r="W16" s="47"/>
      <c r="X16" s="47"/>
      <c r="AE16" s="50"/>
      <c r="AF16" s="53">
        <v>6.34</v>
      </c>
      <c r="AG16" s="53">
        <v>6.11</v>
      </c>
      <c r="AH16" s="53">
        <v>0.22999999999999954</v>
      </c>
      <c r="AI16" s="54">
        <v>9</v>
      </c>
      <c r="AJ16" s="54">
        <v>9</v>
      </c>
      <c r="AZ16" s="13" t="s">
        <v>192</v>
      </c>
      <c r="BA16" s="14">
        <v>1.3220000000000001</v>
      </c>
      <c r="BB16" s="14">
        <v>1.403</v>
      </c>
      <c r="BC16" s="8">
        <f t="shared" si="3"/>
        <v>6.1270801815431133</v>
      </c>
      <c r="BE16" s="50"/>
      <c r="BF16" s="53">
        <v>3.0550000000000002</v>
      </c>
      <c r="BG16" s="53">
        <v>2.9740000000000002</v>
      </c>
      <c r="BH16" s="53">
        <v>8.0999999999999961E-2</v>
      </c>
      <c r="BI16" s="54">
        <v>4.5</v>
      </c>
      <c r="BJ16" s="54">
        <v>4.5</v>
      </c>
      <c r="BQ16" s="49"/>
      <c r="BR16" s="49" t="s">
        <v>239</v>
      </c>
      <c r="BS16" s="49" t="s">
        <v>240</v>
      </c>
      <c r="BT16" s="49" t="s">
        <v>241</v>
      </c>
      <c r="BU16" s="47"/>
      <c r="BV16" s="47"/>
    </row>
    <row r="17" spans="1:74" x14ac:dyDescent="0.25">
      <c r="A17" s="13" t="s">
        <v>156</v>
      </c>
      <c r="B17" s="14">
        <v>21.4</v>
      </c>
      <c r="C17" s="14">
        <v>19.5</v>
      </c>
      <c r="D17" s="8">
        <f t="shared" ref="D17:D39" si="6">IFERROR((100*(C17-B17)/B17), "")</f>
        <v>-8.8785046728971899</v>
      </c>
      <c r="F17" s="50"/>
      <c r="G17" s="53">
        <v>0.85</v>
      </c>
      <c r="H17" s="53">
        <v>0.90600000000000003</v>
      </c>
      <c r="I17" s="53">
        <v>-5.600000000000005E-2</v>
      </c>
      <c r="J17" s="54">
        <v>5</v>
      </c>
      <c r="K17" s="54">
        <v>-5</v>
      </c>
      <c r="S17" s="58" t="s">
        <v>243</v>
      </c>
      <c r="T17" s="51">
        <v>1.5</v>
      </c>
      <c r="U17" s="51">
        <v>3</v>
      </c>
      <c r="V17" s="61">
        <v>2</v>
      </c>
      <c r="W17" s="47"/>
      <c r="X17" s="47"/>
      <c r="AE17" s="55"/>
      <c r="AF17" s="56">
        <v>3.54</v>
      </c>
      <c r="AG17" s="56">
        <v>3.44</v>
      </c>
      <c r="AH17" s="56">
        <v>0.10000000000000009</v>
      </c>
      <c r="AI17" s="57">
        <v>4.5</v>
      </c>
      <c r="AJ17" s="57">
        <v>4.5</v>
      </c>
      <c r="AZ17" s="13" t="s">
        <v>196</v>
      </c>
      <c r="BA17" s="14">
        <v>1.4039999999999999</v>
      </c>
      <c r="BB17" s="14">
        <v>1.3660000000000001</v>
      </c>
      <c r="BC17" s="8">
        <f t="shared" si="3"/>
        <v>-2.7065527065526931</v>
      </c>
      <c r="BE17" s="50"/>
      <c r="BF17" s="53">
        <v>91.5</v>
      </c>
      <c r="BG17" s="53">
        <v>2.6</v>
      </c>
      <c r="BH17" s="53">
        <v>88.9</v>
      </c>
      <c r="BI17" s="54">
        <v>22</v>
      </c>
      <c r="BJ17" s="54">
        <v>22</v>
      </c>
      <c r="BQ17" s="58" t="s">
        <v>243</v>
      </c>
      <c r="BR17" s="51">
        <v>1.5</v>
      </c>
      <c r="BS17" s="51">
        <v>6</v>
      </c>
      <c r="BT17" s="61">
        <v>3</v>
      </c>
      <c r="BU17" s="47"/>
      <c r="BV17" s="47"/>
    </row>
    <row r="18" spans="1:74" x14ac:dyDescent="0.25">
      <c r="A18" s="13" t="s">
        <v>162</v>
      </c>
      <c r="B18" s="14">
        <v>28.27</v>
      </c>
      <c r="C18" s="14">
        <v>27.44</v>
      </c>
      <c r="D18" s="8">
        <f t="shared" si="6"/>
        <v>-2.9359745313052645</v>
      </c>
      <c r="F18" s="50"/>
      <c r="G18" s="53">
        <v>1.85</v>
      </c>
      <c r="H18" s="53">
        <v>1.88</v>
      </c>
      <c r="I18" s="53">
        <v>-2.9999999999999805E-2</v>
      </c>
      <c r="J18" s="54">
        <v>3</v>
      </c>
      <c r="K18" s="54">
        <v>-3</v>
      </c>
      <c r="S18" s="58" t="s">
        <v>244</v>
      </c>
      <c r="T18" s="53">
        <v>3</v>
      </c>
      <c r="U18" s="53">
        <v>3</v>
      </c>
      <c r="V18" s="62">
        <v>1</v>
      </c>
      <c r="W18" s="47"/>
      <c r="X18" s="47"/>
      <c r="AE18" s="58" t="s">
        <v>239</v>
      </c>
      <c r="AF18" s="53">
        <v>2.54</v>
      </c>
      <c r="AG18" s="53">
        <v>2.645</v>
      </c>
      <c r="AH18" s="53"/>
      <c r="AI18" s="54"/>
      <c r="AJ18" s="54"/>
      <c r="AZ18" s="13" t="s">
        <v>198</v>
      </c>
      <c r="BA18" s="14">
        <v>2.125</v>
      </c>
      <c r="BB18" s="14">
        <v>2.4670000000000001</v>
      </c>
      <c r="BC18" s="8">
        <f t="shared" si="3"/>
        <v>16.094117647058827</v>
      </c>
      <c r="BE18" s="50"/>
      <c r="BF18" s="53">
        <v>0.80600000000000005</v>
      </c>
      <c r="BG18" s="53">
        <v>0.79100000000000004</v>
      </c>
      <c r="BH18" s="53">
        <v>1.5000000000000013E-2</v>
      </c>
      <c r="BI18" s="54">
        <v>2</v>
      </c>
      <c r="BJ18" s="54">
        <v>2</v>
      </c>
      <c r="BQ18" s="58" t="s">
        <v>244</v>
      </c>
      <c r="BR18" s="53">
        <v>0</v>
      </c>
      <c r="BS18" s="53">
        <v>0</v>
      </c>
      <c r="BT18" s="62">
        <v>0</v>
      </c>
      <c r="BU18" s="47"/>
      <c r="BV18" s="47"/>
    </row>
    <row r="19" spans="1:74" ht="15.75" thickBot="1" x14ac:dyDescent="0.3">
      <c r="A19" s="13" t="s">
        <v>165</v>
      </c>
      <c r="B19" s="14">
        <v>4.2632000000000003</v>
      </c>
      <c r="C19" s="14">
        <v>7.3722000000000003</v>
      </c>
      <c r="D19" s="8">
        <f t="shared" si="6"/>
        <v>72.926440232689046</v>
      </c>
      <c r="F19" s="50"/>
      <c r="G19" s="53">
        <v>6.34</v>
      </c>
      <c r="H19" s="53">
        <v>6.11</v>
      </c>
      <c r="I19" s="53">
        <v>0.22999999999999954</v>
      </c>
      <c r="J19" s="54">
        <v>18</v>
      </c>
      <c r="K19" s="54">
        <v>18</v>
      </c>
      <c r="S19" s="59" t="s">
        <v>245</v>
      </c>
      <c r="T19" s="63">
        <v>0</v>
      </c>
      <c r="U19" s="63">
        <v>0</v>
      </c>
      <c r="V19" s="60">
        <v>0</v>
      </c>
      <c r="W19" s="47"/>
      <c r="X19" s="47"/>
      <c r="AE19" s="58" t="s">
        <v>240</v>
      </c>
      <c r="AF19" s="53">
        <v>34.42</v>
      </c>
      <c r="AG19" s="53">
        <v>34.516000000000005</v>
      </c>
      <c r="AH19" s="53"/>
      <c r="AI19" s="54"/>
      <c r="AJ19" s="54"/>
      <c r="AZ19" s="13" t="s">
        <v>200</v>
      </c>
      <c r="BA19" s="14">
        <v>53.699999999999996</v>
      </c>
      <c r="BB19" s="14">
        <v>52.900000000000006</v>
      </c>
      <c r="BC19" s="8">
        <f t="shared" si="3"/>
        <v>-1.4897579143389015</v>
      </c>
      <c r="BE19" s="50"/>
      <c r="BF19" s="53">
        <v>1.6E-2</v>
      </c>
      <c r="BG19" s="53">
        <v>1.0999999999999999E-2</v>
      </c>
      <c r="BH19" s="53">
        <v>5.000000000000001E-3</v>
      </c>
      <c r="BI19" s="54">
        <v>1</v>
      </c>
      <c r="BJ19" s="54">
        <v>1</v>
      </c>
      <c r="BQ19" s="59" t="s">
        <v>245</v>
      </c>
      <c r="BR19" s="63">
        <v>0</v>
      </c>
      <c r="BS19" s="63">
        <v>0</v>
      </c>
      <c r="BT19" s="60">
        <v>0</v>
      </c>
      <c r="BU19" s="47"/>
      <c r="BV19" s="47"/>
    </row>
    <row r="20" spans="1:74" ht="15.75" thickBot="1" x14ac:dyDescent="0.3">
      <c r="A20" s="13" t="s">
        <v>170</v>
      </c>
      <c r="B20" s="14">
        <v>1</v>
      </c>
      <c r="C20" s="14">
        <v>3</v>
      </c>
      <c r="D20" s="8">
        <f t="shared" si="6"/>
        <v>200</v>
      </c>
      <c r="F20" s="50"/>
      <c r="G20" s="53">
        <v>3.54</v>
      </c>
      <c r="H20" s="53">
        <v>3.44</v>
      </c>
      <c r="I20" s="53">
        <v>0.10000000000000009</v>
      </c>
      <c r="J20" s="54">
        <v>10.5</v>
      </c>
      <c r="K20" s="54">
        <v>10.5</v>
      </c>
      <c r="S20" s="47"/>
      <c r="T20" s="47"/>
      <c r="U20" s="47"/>
      <c r="V20" s="47"/>
      <c r="W20" s="47"/>
      <c r="X20" s="47"/>
      <c r="AE20" s="59" t="s">
        <v>241</v>
      </c>
      <c r="AF20" s="60">
        <v>10</v>
      </c>
      <c r="AG20" s="60">
        <v>10</v>
      </c>
      <c r="AH20" s="60"/>
      <c r="AI20" s="60"/>
      <c r="AJ20" s="60"/>
      <c r="AZ20" s="13" t="s">
        <v>202</v>
      </c>
      <c r="BA20" s="14">
        <v>6.4410999999999996</v>
      </c>
      <c r="BB20" s="14">
        <v>29.0154</v>
      </c>
      <c r="BC20" s="8">
        <f t="shared" si="3"/>
        <v>350.47274533852919</v>
      </c>
      <c r="BE20" s="50"/>
      <c r="BF20" s="53">
        <v>0.122</v>
      </c>
      <c r="BG20" s="53">
        <v>3.7999999999999999E-2</v>
      </c>
      <c r="BH20" s="53">
        <v>8.3999999999999991E-2</v>
      </c>
      <c r="BI20" s="54">
        <v>6</v>
      </c>
      <c r="BJ20" s="54">
        <v>6</v>
      </c>
      <c r="BQ20" s="47"/>
      <c r="BR20" s="47"/>
      <c r="BS20" s="47"/>
      <c r="BT20" s="47"/>
      <c r="BU20" s="47"/>
      <c r="BV20" s="47"/>
    </row>
    <row r="21" spans="1:74" ht="15.75" thickBot="1" x14ac:dyDescent="0.3">
      <c r="A21" s="13" t="s">
        <v>172</v>
      </c>
      <c r="B21" s="14">
        <v>8.1699999999999995E-2</v>
      </c>
      <c r="C21" s="14">
        <v>0.85229999999999995</v>
      </c>
      <c r="D21" s="8">
        <f t="shared" si="6"/>
        <v>943.20685434516531</v>
      </c>
      <c r="F21" s="50"/>
      <c r="G21" s="53">
        <v>241.37634321489321</v>
      </c>
      <c r="H21" s="53">
        <v>223.05201642968302</v>
      </c>
      <c r="I21" s="53">
        <v>18.324326785210189</v>
      </c>
      <c r="J21" s="54">
        <v>35</v>
      </c>
      <c r="K21" s="54">
        <v>35</v>
      </c>
      <c r="S21" s="48" t="s">
        <v>419</v>
      </c>
      <c r="T21" s="47"/>
      <c r="U21" s="47"/>
      <c r="V21" s="47"/>
      <c r="W21" s="47"/>
      <c r="X21" s="47"/>
      <c r="AE21" s="47"/>
      <c r="AF21" s="47"/>
      <c r="AG21" s="47"/>
      <c r="AH21" s="47"/>
      <c r="AI21" s="47"/>
      <c r="AJ21" s="47"/>
      <c r="AZ21" s="13" t="s">
        <v>204</v>
      </c>
      <c r="BA21" s="14">
        <v>2.15</v>
      </c>
      <c r="BB21" s="14">
        <v>9.1720000000000006</v>
      </c>
      <c r="BC21" s="8">
        <f t="shared" si="3"/>
        <v>326.60465116279073</v>
      </c>
      <c r="BE21" s="50"/>
      <c r="BF21" s="53">
        <v>5.5399999999999998E-2</v>
      </c>
      <c r="BG21" s="53">
        <v>0.19470000000000001</v>
      </c>
      <c r="BH21" s="53">
        <v>-0.13930000000000001</v>
      </c>
      <c r="BI21" s="54">
        <v>7</v>
      </c>
      <c r="BJ21" s="54">
        <v>-7</v>
      </c>
      <c r="BQ21" s="48" t="s">
        <v>413</v>
      </c>
      <c r="BR21" s="47"/>
      <c r="BS21" s="47"/>
      <c r="BT21" s="47"/>
      <c r="BU21" s="47"/>
      <c r="BV21" s="47"/>
    </row>
    <row r="22" spans="1:74" ht="15.75" thickBot="1" x14ac:dyDescent="0.3">
      <c r="A22" s="13" t="s">
        <v>174</v>
      </c>
      <c r="B22" s="14">
        <v>206.5</v>
      </c>
      <c r="C22" s="14">
        <v>0</v>
      </c>
      <c r="D22" s="8">
        <f t="shared" si="6"/>
        <v>-100</v>
      </c>
      <c r="F22" s="50"/>
      <c r="G22" s="53">
        <v>136.19999999999999</v>
      </c>
      <c r="H22" s="53">
        <v>17.7</v>
      </c>
      <c r="I22" s="53">
        <v>118.49999999999999</v>
      </c>
      <c r="J22" s="54">
        <v>39</v>
      </c>
      <c r="K22" s="54">
        <v>39</v>
      </c>
      <c r="S22" s="49" t="s">
        <v>254</v>
      </c>
      <c r="T22" s="49" t="s">
        <v>241</v>
      </c>
      <c r="U22" s="49" t="s">
        <v>248</v>
      </c>
      <c r="V22" s="47"/>
      <c r="W22" s="47"/>
      <c r="X22" s="47"/>
      <c r="AE22" s="48" t="s">
        <v>242</v>
      </c>
      <c r="AF22" s="47"/>
      <c r="AG22" s="47"/>
      <c r="AH22" s="47"/>
      <c r="AI22" s="47"/>
      <c r="AJ22" s="47"/>
      <c r="AZ22" s="13" t="s">
        <v>206</v>
      </c>
      <c r="BA22" s="14">
        <v>2</v>
      </c>
      <c r="BB22" s="14">
        <v>0</v>
      </c>
      <c r="BC22" s="8">
        <f t="shared" si="3"/>
        <v>-100</v>
      </c>
      <c r="BE22" s="50"/>
      <c r="BF22" s="53">
        <v>1.3220000000000001</v>
      </c>
      <c r="BG22" s="53">
        <v>1.403</v>
      </c>
      <c r="BH22" s="53">
        <v>-8.0999999999999961E-2</v>
      </c>
      <c r="BI22" s="54">
        <v>4.5</v>
      </c>
      <c r="BJ22" s="54">
        <v>-4.5</v>
      </c>
      <c r="BQ22" s="49" t="s">
        <v>254</v>
      </c>
      <c r="BR22" s="49" t="s">
        <v>241</v>
      </c>
      <c r="BS22" s="49" t="s">
        <v>248</v>
      </c>
      <c r="BT22" s="47"/>
      <c r="BU22" s="47"/>
      <c r="BV22" s="47"/>
    </row>
    <row r="23" spans="1:74" ht="15.75" thickBot="1" x14ac:dyDescent="0.3">
      <c r="A23" s="13" t="s">
        <v>176</v>
      </c>
      <c r="B23" s="14">
        <v>0.44</v>
      </c>
      <c r="C23" s="14">
        <v>0</v>
      </c>
      <c r="D23" s="8">
        <f t="shared" si="6"/>
        <v>-100</v>
      </c>
      <c r="F23" s="50"/>
      <c r="G23" s="53">
        <v>21.4</v>
      </c>
      <c r="H23" s="53">
        <v>19.5</v>
      </c>
      <c r="I23" s="53">
        <v>1.8999999999999986</v>
      </c>
      <c r="J23" s="54">
        <v>26</v>
      </c>
      <c r="K23" s="54">
        <v>26</v>
      </c>
      <c r="S23" s="64">
        <v>3</v>
      </c>
      <c r="T23" s="65">
        <v>3</v>
      </c>
      <c r="U23" s="64">
        <v>0.625</v>
      </c>
      <c r="V23" s="47"/>
      <c r="W23" s="47"/>
      <c r="X23" s="47"/>
      <c r="AE23" s="49"/>
      <c r="AF23" s="49" t="s">
        <v>239</v>
      </c>
      <c r="AG23" s="49" t="s">
        <v>240</v>
      </c>
      <c r="AH23" s="49" t="s">
        <v>241</v>
      </c>
      <c r="AI23" s="47"/>
      <c r="AJ23" s="47"/>
      <c r="AZ23" s="13" t="s">
        <v>207</v>
      </c>
      <c r="BA23" s="14">
        <v>0.98</v>
      </c>
      <c r="BB23" s="14">
        <v>0.81</v>
      </c>
      <c r="BC23" s="8">
        <f t="shared" si="3"/>
        <v>-17.346938775510196</v>
      </c>
      <c r="BE23" s="50"/>
      <c r="BF23" s="53">
        <v>1.4039999999999999</v>
      </c>
      <c r="BG23" s="53">
        <v>1.3660000000000001</v>
      </c>
      <c r="BH23" s="53">
        <v>3.7999999999999812E-2</v>
      </c>
      <c r="BI23" s="54">
        <v>3</v>
      </c>
      <c r="BJ23" s="54">
        <v>3</v>
      </c>
      <c r="BQ23" s="64">
        <v>0</v>
      </c>
      <c r="BR23" s="65">
        <v>3</v>
      </c>
      <c r="BS23" s="64">
        <v>0.125</v>
      </c>
      <c r="BT23" s="47"/>
      <c r="BU23" s="47"/>
      <c r="BV23" s="47"/>
    </row>
    <row r="24" spans="1:74" x14ac:dyDescent="0.25">
      <c r="A24" s="13" t="s">
        <v>178</v>
      </c>
      <c r="B24" s="14">
        <v>3.0550000000000002</v>
      </c>
      <c r="C24" s="14">
        <v>2.9740000000000002</v>
      </c>
      <c r="D24" s="8">
        <f t="shared" si="6"/>
        <v>-2.6513911620294586</v>
      </c>
      <c r="F24" s="50"/>
      <c r="G24" s="53">
        <v>28.27</v>
      </c>
      <c r="H24" s="53">
        <v>27.44</v>
      </c>
      <c r="I24" s="53">
        <v>0.82999999999999829</v>
      </c>
      <c r="J24" s="54">
        <v>25</v>
      </c>
      <c r="K24" s="54">
        <v>25</v>
      </c>
      <c r="S24" s="47"/>
      <c r="T24" s="47"/>
      <c r="U24" s="47"/>
      <c r="V24" s="47"/>
      <c r="W24" s="47"/>
      <c r="X24" s="47"/>
      <c r="AE24" s="58" t="s">
        <v>243</v>
      </c>
      <c r="AF24" s="51">
        <v>7.5</v>
      </c>
      <c r="AG24" s="51">
        <v>28.5</v>
      </c>
      <c r="AH24" s="61">
        <v>4</v>
      </c>
      <c r="AI24" s="47"/>
      <c r="AJ24" s="47"/>
      <c r="AZ24" s="13" t="s">
        <v>208</v>
      </c>
      <c r="BA24" s="14">
        <v>0.16</v>
      </c>
      <c r="BB24" s="14">
        <v>0</v>
      </c>
      <c r="BC24" s="8">
        <f t="shared" si="3"/>
        <v>-100</v>
      </c>
      <c r="BE24" s="50"/>
      <c r="BF24" s="53">
        <v>2.125</v>
      </c>
      <c r="BG24" s="53">
        <v>2.4670000000000001</v>
      </c>
      <c r="BH24" s="53">
        <v>-0.34200000000000008</v>
      </c>
      <c r="BI24" s="54">
        <v>10</v>
      </c>
      <c r="BJ24" s="54">
        <v>-10</v>
      </c>
      <c r="BQ24" s="47"/>
      <c r="BR24" s="47"/>
      <c r="BS24" s="47"/>
      <c r="BT24" s="47"/>
      <c r="BU24" s="47"/>
      <c r="BV24" s="47"/>
    </row>
    <row r="25" spans="1:74" x14ac:dyDescent="0.25">
      <c r="A25" s="13" t="s">
        <v>180</v>
      </c>
      <c r="B25" s="14">
        <v>91.5</v>
      </c>
      <c r="C25" s="14">
        <v>2.6</v>
      </c>
      <c r="D25" s="8">
        <f t="shared" si="6"/>
        <v>-97.158469945355193</v>
      </c>
      <c r="F25" s="50"/>
      <c r="G25" s="53">
        <v>4.2632000000000003</v>
      </c>
      <c r="H25" s="53">
        <v>7.3722000000000003</v>
      </c>
      <c r="I25" s="53">
        <v>-3.109</v>
      </c>
      <c r="J25" s="54">
        <v>29</v>
      </c>
      <c r="K25" s="54">
        <v>-29</v>
      </c>
      <c r="S25" s="46"/>
      <c r="T25" s="46"/>
      <c r="U25" s="46"/>
      <c r="V25" s="46"/>
      <c r="W25" s="46"/>
      <c r="X25" s="46"/>
      <c r="AE25" s="58" t="s">
        <v>244</v>
      </c>
      <c r="AF25" s="53">
        <v>3.75</v>
      </c>
      <c r="AG25" s="53">
        <v>26.5</v>
      </c>
      <c r="AH25" s="62">
        <v>6</v>
      </c>
      <c r="AI25" s="47"/>
      <c r="AJ25" s="47"/>
      <c r="AZ25" s="13" t="s">
        <v>212</v>
      </c>
      <c r="BA25" s="14">
        <v>1.4</v>
      </c>
      <c r="BB25" s="14">
        <v>0.6</v>
      </c>
      <c r="BC25" s="8">
        <f t="shared" si="3"/>
        <v>-57.142857142857146</v>
      </c>
      <c r="BE25" s="50"/>
      <c r="BF25" s="53">
        <v>53.699999999999996</v>
      </c>
      <c r="BG25" s="53">
        <v>52.900000000000006</v>
      </c>
      <c r="BH25" s="53">
        <v>0.79999999999999005</v>
      </c>
      <c r="BI25" s="54">
        <v>13.5</v>
      </c>
      <c r="BJ25" s="54">
        <v>13.5</v>
      </c>
      <c r="BQ25" s="46"/>
      <c r="BR25" s="46"/>
      <c r="BS25" s="46"/>
      <c r="BT25" s="46"/>
      <c r="BU25" s="46"/>
      <c r="BV25" s="46"/>
    </row>
    <row r="26" spans="1:74" ht="15.75" thickBot="1" x14ac:dyDescent="0.3">
      <c r="A26" s="13" t="s">
        <v>184</v>
      </c>
      <c r="B26" s="14">
        <v>0.80600000000000005</v>
      </c>
      <c r="C26" s="14">
        <v>0.79100000000000004</v>
      </c>
      <c r="D26" s="8">
        <f t="shared" si="6"/>
        <v>-1.8610421836228304</v>
      </c>
      <c r="F26" s="50"/>
      <c r="G26" s="53">
        <v>1</v>
      </c>
      <c r="H26" s="53">
        <v>3</v>
      </c>
      <c r="I26" s="53">
        <v>-2</v>
      </c>
      <c r="J26" s="54">
        <v>27.5</v>
      </c>
      <c r="K26" s="54">
        <v>-27.5</v>
      </c>
      <c r="AE26" s="59" t="s">
        <v>245</v>
      </c>
      <c r="AF26" s="63">
        <v>0</v>
      </c>
      <c r="AG26" s="63">
        <v>0</v>
      </c>
      <c r="AH26" s="60">
        <v>0</v>
      </c>
      <c r="AI26" s="47"/>
      <c r="AJ26" s="47"/>
      <c r="BE26" s="50"/>
      <c r="BF26" s="53">
        <v>6.4410999999999996</v>
      </c>
      <c r="BG26" s="53">
        <v>29.0154</v>
      </c>
      <c r="BH26" s="53">
        <v>-22.574300000000001</v>
      </c>
      <c r="BI26" s="54">
        <v>21</v>
      </c>
      <c r="BJ26" s="54">
        <v>-21</v>
      </c>
    </row>
    <row r="27" spans="1:74" x14ac:dyDescent="0.25">
      <c r="A27" s="13" t="s">
        <v>186</v>
      </c>
      <c r="B27" s="14">
        <v>1.6E-2</v>
      </c>
      <c r="C27" s="14">
        <v>1.0999999999999999E-2</v>
      </c>
      <c r="D27" s="8">
        <f t="shared" si="6"/>
        <v>-31.250000000000007</v>
      </c>
      <c r="F27" s="50"/>
      <c r="G27" s="53">
        <v>8.1699999999999995E-2</v>
      </c>
      <c r="H27" s="53">
        <v>0.85229999999999995</v>
      </c>
      <c r="I27" s="53">
        <v>-0.77059999999999995</v>
      </c>
      <c r="J27" s="54">
        <v>22</v>
      </c>
      <c r="K27" s="54">
        <v>-22</v>
      </c>
      <c r="AE27" s="47"/>
      <c r="AF27" s="47"/>
      <c r="AG27" s="47"/>
      <c r="AH27" s="47"/>
      <c r="AI27" s="47"/>
      <c r="AJ27" s="47"/>
      <c r="BC27" s="8">
        <f>COUNT(BC2:BC25)</f>
        <v>24</v>
      </c>
      <c r="BE27" s="50"/>
      <c r="BF27" s="53">
        <v>2.15</v>
      </c>
      <c r="BG27" s="53">
        <v>9.1720000000000006</v>
      </c>
      <c r="BH27" s="53">
        <v>-7.0220000000000002</v>
      </c>
      <c r="BI27" s="54">
        <v>20</v>
      </c>
      <c r="BJ27" s="54">
        <v>-20</v>
      </c>
    </row>
    <row r="28" spans="1:74" ht="15.75" thickBot="1" x14ac:dyDescent="0.3">
      <c r="A28" s="13" t="s">
        <v>188</v>
      </c>
      <c r="B28" s="14">
        <v>0.122</v>
      </c>
      <c r="C28" s="14">
        <v>3.7999999999999999E-2</v>
      </c>
      <c r="D28" s="8">
        <f t="shared" si="6"/>
        <v>-68.852459016393439</v>
      </c>
      <c r="F28" s="50"/>
      <c r="G28" s="53">
        <v>206.5</v>
      </c>
      <c r="H28" s="53">
        <v>0</v>
      </c>
      <c r="I28" s="53">
        <v>206.5</v>
      </c>
      <c r="J28" s="54">
        <v>40</v>
      </c>
      <c r="K28" s="54">
        <v>40</v>
      </c>
      <c r="AE28" s="48" t="s">
        <v>330</v>
      </c>
      <c r="AF28" s="47"/>
      <c r="AG28" s="47"/>
      <c r="AH28" s="47"/>
      <c r="AI28" s="47"/>
      <c r="AJ28" s="47"/>
      <c r="BC28" s="33">
        <f>MEDIAN(BC2:BC25)</f>
        <v>-2.8212636189289788</v>
      </c>
      <c r="BE28" s="50"/>
      <c r="BF28" s="53">
        <v>2</v>
      </c>
      <c r="BG28" s="53">
        <v>0</v>
      </c>
      <c r="BH28" s="53">
        <v>2</v>
      </c>
      <c r="BI28" s="54">
        <v>17.5</v>
      </c>
      <c r="BJ28" s="54">
        <v>17.5</v>
      </c>
    </row>
    <row r="29" spans="1:74" x14ac:dyDescent="0.25">
      <c r="A29" s="13" t="s">
        <v>190</v>
      </c>
      <c r="B29" s="37">
        <v>5.5399999999999998E-2</v>
      </c>
      <c r="C29" s="37">
        <v>0.19470000000000001</v>
      </c>
      <c r="D29" s="8">
        <f t="shared" si="6"/>
        <v>251.44404332129969</v>
      </c>
      <c r="F29" s="50"/>
      <c r="G29" s="53">
        <v>0.44</v>
      </c>
      <c r="H29" s="53">
        <v>0</v>
      </c>
      <c r="I29" s="53">
        <v>0.44</v>
      </c>
      <c r="J29" s="54">
        <v>21</v>
      </c>
      <c r="K29" s="54">
        <v>21</v>
      </c>
      <c r="AE29" s="49" t="s">
        <v>254</v>
      </c>
      <c r="AF29" s="49" t="s">
        <v>241</v>
      </c>
      <c r="AG29" s="49" t="s">
        <v>248</v>
      </c>
      <c r="AH29" s="47"/>
      <c r="AI29" s="47"/>
      <c r="AJ29" s="47"/>
      <c r="BE29" s="50"/>
      <c r="BF29" s="53">
        <v>0.98</v>
      </c>
      <c r="BG29" s="53">
        <v>0.81</v>
      </c>
      <c r="BH29" s="53">
        <v>0.16999999999999993</v>
      </c>
      <c r="BI29" s="54">
        <v>9</v>
      </c>
      <c r="BJ29" s="54">
        <v>9</v>
      </c>
    </row>
    <row r="30" spans="1:74" ht="15.75" thickBot="1" x14ac:dyDescent="0.3">
      <c r="A30" s="13" t="s">
        <v>192</v>
      </c>
      <c r="B30" s="14">
        <v>1.3220000000000001</v>
      </c>
      <c r="C30" s="14">
        <v>1.403</v>
      </c>
      <c r="D30" s="8">
        <f t="shared" si="6"/>
        <v>6.1270801815431133</v>
      </c>
      <c r="F30" s="50"/>
      <c r="G30" s="53">
        <v>3.0550000000000002</v>
      </c>
      <c r="H30" s="53">
        <v>2.9740000000000002</v>
      </c>
      <c r="I30" s="53">
        <v>8.0999999999999961E-2</v>
      </c>
      <c r="J30" s="54">
        <v>7.5</v>
      </c>
      <c r="K30" s="54">
        <v>7.5</v>
      </c>
      <c r="AE30" s="64">
        <v>26.5</v>
      </c>
      <c r="AF30" s="65">
        <v>10</v>
      </c>
      <c r="AG30" s="64">
        <v>0.4697265625</v>
      </c>
      <c r="AH30" s="47"/>
      <c r="AI30" s="47"/>
      <c r="AJ30" s="47"/>
      <c r="BE30" s="50"/>
      <c r="BF30" s="53">
        <v>0.16</v>
      </c>
      <c r="BG30" s="53">
        <v>0</v>
      </c>
      <c r="BH30" s="53">
        <v>0.16</v>
      </c>
      <c r="BI30" s="54">
        <v>8</v>
      </c>
      <c r="BJ30" s="54">
        <v>8</v>
      </c>
    </row>
    <row r="31" spans="1:74" x14ac:dyDescent="0.25">
      <c r="A31" s="13" t="s">
        <v>196</v>
      </c>
      <c r="B31" s="14">
        <v>1.4039999999999999</v>
      </c>
      <c r="C31" s="14">
        <v>1.3660000000000001</v>
      </c>
      <c r="D31" s="8">
        <f t="shared" si="6"/>
        <v>-2.7065527065526931</v>
      </c>
      <c r="F31" s="50"/>
      <c r="G31" s="53">
        <v>91.5</v>
      </c>
      <c r="H31" s="53">
        <v>2.6</v>
      </c>
      <c r="I31" s="53">
        <v>88.9</v>
      </c>
      <c r="J31" s="54">
        <v>38</v>
      </c>
      <c r="K31" s="54">
        <v>38</v>
      </c>
      <c r="AE31" s="47"/>
      <c r="AF31" s="47"/>
      <c r="AG31" s="47"/>
      <c r="AH31" s="47"/>
      <c r="AI31" s="47"/>
      <c r="AJ31" s="47"/>
      <c r="BE31" s="55"/>
      <c r="BF31" s="56">
        <v>1.4</v>
      </c>
      <c r="BG31" s="56">
        <v>0.6</v>
      </c>
      <c r="BH31" s="56">
        <v>0.79999999999999993</v>
      </c>
      <c r="BI31" s="57">
        <v>13.5</v>
      </c>
      <c r="BJ31" s="57">
        <v>13.5</v>
      </c>
    </row>
    <row r="32" spans="1:74" x14ac:dyDescent="0.25">
      <c r="A32" s="13" t="s">
        <v>198</v>
      </c>
      <c r="B32" s="14">
        <v>2.125</v>
      </c>
      <c r="C32" s="14">
        <v>2.4670000000000001</v>
      </c>
      <c r="D32" s="8">
        <f t="shared" si="6"/>
        <v>16.094117647058827</v>
      </c>
      <c r="F32" s="50"/>
      <c r="G32" s="53">
        <v>0.80600000000000005</v>
      </c>
      <c r="H32" s="53">
        <v>0.79100000000000004</v>
      </c>
      <c r="I32" s="53">
        <v>1.5000000000000013E-2</v>
      </c>
      <c r="J32" s="54">
        <v>2</v>
      </c>
      <c r="K32" s="54">
        <v>2</v>
      </c>
      <c r="AE32" s="46"/>
      <c r="AF32" s="46"/>
      <c r="AG32" s="46"/>
      <c r="AH32" s="46"/>
      <c r="AI32" s="46"/>
      <c r="AJ32" s="46"/>
      <c r="BE32" s="58" t="s">
        <v>239</v>
      </c>
      <c r="BF32" s="53">
        <v>1.702</v>
      </c>
      <c r="BG32" s="53">
        <v>1.3845000000000001</v>
      </c>
      <c r="BH32" s="53"/>
      <c r="BI32" s="54"/>
      <c r="BJ32" s="54"/>
    </row>
    <row r="33" spans="1:62" x14ac:dyDescent="0.25">
      <c r="A33" s="13" t="s">
        <v>200</v>
      </c>
      <c r="B33" s="14">
        <v>53.699999999999996</v>
      </c>
      <c r="C33" s="14">
        <v>52.900000000000006</v>
      </c>
      <c r="D33" s="8">
        <f t="shared" si="6"/>
        <v>-1.4897579143389015</v>
      </c>
      <c r="F33" s="50"/>
      <c r="G33" s="53">
        <v>1.6E-2</v>
      </c>
      <c r="H33" s="53">
        <v>1.0999999999999999E-2</v>
      </c>
      <c r="I33" s="53">
        <v>5.000000000000001E-3</v>
      </c>
      <c r="J33" s="54">
        <v>1</v>
      </c>
      <c r="K33" s="54">
        <v>1</v>
      </c>
      <c r="BE33" s="58" t="s">
        <v>240</v>
      </c>
      <c r="BF33" s="53">
        <v>565.39139999999998</v>
      </c>
      <c r="BG33" s="53">
        <v>180.20660000000001</v>
      </c>
      <c r="BH33" s="53"/>
      <c r="BI33" s="54"/>
      <c r="BJ33" s="54"/>
    </row>
    <row r="34" spans="1:62" ht="15.75" thickBot="1" x14ac:dyDescent="0.3">
      <c r="A34" s="13" t="s">
        <v>202</v>
      </c>
      <c r="B34" s="14">
        <v>6.4410999999999996</v>
      </c>
      <c r="C34" s="14">
        <v>29.0154</v>
      </c>
      <c r="D34" s="8">
        <f t="shared" si="6"/>
        <v>350.47274533852919</v>
      </c>
      <c r="F34" s="50"/>
      <c r="G34" s="53">
        <v>0.122</v>
      </c>
      <c r="H34" s="53">
        <v>3.7999999999999999E-2</v>
      </c>
      <c r="I34" s="53">
        <v>8.3999999999999991E-2</v>
      </c>
      <c r="J34" s="54">
        <v>9</v>
      </c>
      <c r="K34" s="54">
        <v>9</v>
      </c>
      <c r="BE34" s="59" t="s">
        <v>241</v>
      </c>
      <c r="BF34" s="60">
        <v>24</v>
      </c>
      <c r="BG34" s="60">
        <v>24</v>
      </c>
      <c r="BH34" s="60"/>
      <c r="BI34" s="60"/>
      <c r="BJ34" s="60"/>
    </row>
    <row r="35" spans="1:62" x14ac:dyDescent="0.25">
      <c r="A35" s="13" t="s">
        <v>204</v>
      </c>
      <c r="B35" s="14">
        <v>2.15</v>
      </c>
      <c r="C35" s="14">
        <v>9.1720000000000006</v>
      </c>
      <c r="D35" s="8">
        <f t="shared" si="6"/>
        <v>326.60465116279073</v>
      </c>
      <c r="F35" s="50"/>
      <c r="G35" s="53">
        <v>5.5399999999999998E-2</v>
      </c>
      <c r="H35" s="53">
        <v>0.19470000000000001</v>
      </c>
      <c r="I35" s="53">
        <v>-0.13930000000000001</v>
      </c>
      <c r="J35" s="54">
        <v>14</v>
      </c>
      <c r="K35" s="54">
        <v>-14</v>
      </c>
      <c r="BE35" s="47"/>
      <c r="BF35" s="47"/>
      <c r="BG35" s="47"/>
      <c r="BH35" s="47"/>
      <c r="BI35" s="47"/>
      <c r="BJ35" s="47"/>
    </row>
    <row r="36" spans="1:62" ht="15.75" thickBot="1" x14ac:dyDescent="0.3">
      <c r="A36" s="13" t="s">
        <v>206</v>
      </c>
      <c r="B36" s="14">
        <v>2</v>
      </c>
      <c r="C36" s="14">
        <v>0</v>
      </c>
      <c r="D36" s="8">
        <f t="shared" si="6"/>
        <v>-100</v>
      </c>
      <c r="F36" s="50"/>
      <c r="G36" s="53">
        <v>1.3220000000000001</v>
      </c>
      <c r="H36" s="53">
        <v>1.403</v>
      </c>
      <c r="I36" s="53">
        <v>-8.0999999999999961E-2</v>
      </c>
      <c r="J36" s="54">
        <v>7.5</v>
      </c>
      <c r="K36" s="54">
        <v>-7.5</v>
      </c>
      <c r="BE36" s="48" t="s">
        <v>242</v>
      </c>
      <c r="BF36" s="47"/>
      <c r="BG36" s="47"/>
      <c r="BH36" s="47"/>
      <c r="BI36" s="47"/>
      <c r="BJ36" s="47"/>
    </row>
    <row r="37" spans="1:62" x14ac:dyDescent="0.25">
      <c r="A37" s="13" t="s">
        <v>207</v>
      </c>
      <c r="B37" s="14">
        <v>0.98</v>
      </c>
      <c r="C37" s="14">
        <v>0.81</v>
      </c>
      <c r="D37" s="8">
        <f t="shared" si="6"/>
        <v>-17.346938775510196</v>
      </c>
      <c r="F37" s="50"/>
      <c r="G37" s="53">
        <v>1.4039999999999999</v>
      </c>
      <c r="H37" s="53">
        <v>1.3660000000000001</v>
      </c>
      <c r="I37" s="53">
        <v>3.7999999999999812E-2</v>
      </c>
      <c r="J37" s="54">
        <v>4</v>
      </c>
      <c r="K37" s="54">
        <v>4</v>
      </c>
      <c r="BE37" s="49"/>
      <c r="BF37" s="49" t="s">
        <v>239</v>
      </c>
      <c r="BG37" s="49" t="s">
        <v>240</v>
      </c>
      <c r="BH37" s="49" t="s">
        <v>241</v>
      </c>
      <c r="BI37" s="47"/>
      <c r="BJ37" s="47"/>
    </row>
    <row r="38" spans="1:62" x14ac:dyDescent="0.25">
      <c r="A38" s="13" t="s">
        <v>208</v>
      </c>
      <c r="B38" s="14">
        <v>0.16</v>
      </c>
      <c r="C38" s="14">
        <v>0</v>
      </c>
      <c r="D38" s="8">
        <f t="shared" si="6"/>
        <v>-100</v>
      </c>
      <c r="F38" s="50"/>
      <c r="G38" s="53">
        <v>2.125</v>
      </c>
      <c r="H38" s="53">
        <v>2.4670000000000001</v>
      </c>
      <c r="I38" s="53">
        <v>-0.34200000000000008</v>
      </c>
      <c r="J38" s="54">
        <v>19</v>
      </c>
      <c r="K38" s="54">
        <v>-19</v>
      </c>
      <c r="BE38" s="58" t="s">
        <v>243</v>
      </c>
      <c r="BF38" s="51">
        <v>12.25</v>
      </c>
      <c r="BG38" s="51">
        <v>189</v>
      </c>
      <c r="BH38" s="61">
        <v>16</v>
      </c>
      <c r="BI38" s="47"/>
      <c r="BJ38" s="47"/>
    </row>
    <row r="39" spans="1:62" x14ac:dyDescent="0.25">
      <c r="A39" s="13" t="s">
        <v>212</v>
      </c>
      <c r="B39" s="14">
        <v>1.4</v>
      </c>
      <c r="C39" s="14">
        <v>0.6</v>
      </c>
      <c r="D39" s="8">
        <f t="shared" si="6"/>
        <v>-57.142857142857146</v>
      </c>
      <c r="F39" s="50"/>
      <c r="G39" s="53">
        <v>53.699999999999996</v>
      </c>
      <c r="H39" s="53">
        <v>52.900000000000006</v>
      </c>
      <c r="I39" s="53">
        <v>0.79999999999999005</v>
      </c>
      <c r="J39" s="54">
        <v>23.5</v>
      </c>
      <c r="K39" s="54">
        <v>23.5</v>
      </c>
      <c r="BE39" s="58" t="s">
        <v>244</v>
      </c>
      <c r="BF39" s="53">
        <v>14.75</v>
      </c>
      <c r="BG39" s="53">
        <v>111</v>
      </c>
      <c r="BH39" s="62">
        <v>8</v>
      </c>
      <c r="BI39" s="47"/>
      <c r="BJ39" s="47"/>
    </row>
    <row r="40" spans="1:62" ht="15.75" thickBot="1" x14ac:dyDescent="0.3">
      <c r="A40" s="38" t="s">
        <v>214</v>
      </c>
      <c r="B40" s="14">
        <v>10</v>
      </c>
      <c r="C40" s="14">
        <v>0</v>
      </c>
      <c r="D40" s="8">
        <f>IFERROR((100*(C40-B40)/B40), "")</f>
        <v>-100</v>
      </c>
      <c r="F40" s="50"/>
      <c r="G40" s="53">
        <v>6.4410999999999996</v>
      </c>
      <c r="H40" s="53">
        <v>29.0154</v>
      </c>
      <c r="I40" s="53">
        <v>-22.574300000000001</v>
      </c>
      <c r="J40" s="54">
        <v>36</v>
      </c>
      <c r="K40" s="54">
        <v>-36</v>
      </c>
      <c r="BE40" s="59" t="s">
        <v>245</v>
      </c>
      <c r="BF40" s="63">
        <v>0</v>
      </c>
      <c r="BG40" s="63">
        <v>0</v>
      </c>
      <c r="BH40" s="60">
        <v>0</v>
      </c>
      <c r="BI40" s="47"/>
      <c r="BJ40" s="47"/>
    </row>
    <row r="41" spans="1:62" x14ac:dyDescent="0.25">
      <c r="A41" s="38" t="s">
        <v>217</v>
      </c>
      <c r="B41" s="14">
        <v>10</v>
      </c>
      <c r="C41" s="14">
        <v>0</v>
      </c>
      <c r="D41" s="8">
        <f t="shared" ref="D41:D42" si="7">IFERROR((100*(C41-B41)/B41), "")</f>
        <v>-100</v>
      </c>
      <c r="F41" s="50"/>
      <c r="G41" s="53">
        <v>2.15</v>
      </c>
      <c r="H41" s="53">
        <v>9.1720000000000006</v>
      </c>
      <c r="I41" s="53">
        <v>-7.0220000000000002</v>
      </c>
      <c r="J41" s="54">
        <v>30</v>
      </c>
      <c r="K41" s="54">
        <v>-30</v>
      </c>
      <c r="BE41" s="47"/>
      <c r="BF41" s="47"/>
      <c r="BG41" s="47"/>
      <c r="BH41" s="47"/>
      <c r="BI41" s="47"/>
      <c r="BJ41" s="47"/>
    </row>
    <row r="42" spans="1:62" ht="15.75" thickBot="1" x14ac:dyDescent="0.3">
      <c r="A42" s="38" t="s">
        <v>218</v>
      </c>
      <c r="B42" s="14">
        <v>260</v>
      </c>
      <c r="C42" s="14">
        <v>0</v>
      </c>
      <c r="D42" s="8">
        <f t="shared" si="7"/>
        <v>-100</v>
      </c>
      <c r="F42" s="50"/>
      <c r="G42" s="53">
        <v>2</v>
      </c>
      <c r="H42" s="53">
        <v>0</v>
      </c>
      <c r="I42" s="53">
        <v>2</v>
      </c>
      <c r="J42" s="54">
        <v>27.5</v>
      </c>
      <c r="K42" s="54">
        <v>27.5</v>
      </c>
      <c r="BE42" s="48" t="s">
        <v>425</v>
      </c>
      <c r="BF42" s="47"/>
      <c r="BG42" s="47"/>
      <c r="BH42" s="47"/>
      <c r="BI42" s="47"/>
      <c r="BJ42" s="47"/>
    </row>
    <row r="43" spans="1:62" x14ac:dyDescent="0.25">
      <c r="F43" s="50"/>
      <c r="G43" s="53">
        <v>0.98</v>
      </c>
      <c r="H43" s="53">
        <v>0.81</v>
      </c>
      <c r="I43" s="53">
        <v>0.16999999999999993</v>
      </c>
      <c r="J43" s="54">
        <v>16</v>
      </c>
      <c r="K43" s="54">
        <v>16</v>
      </c>
      <c r="BE43" s="49" t="s">
        <v>254</v>
      </c>
      <c r="BF43" s="49" t="s">
        <v>241</v>
      </c>
      <c r="BG43" s="49" t="s">
        <v>248</v>
      </c>
      <c r="BH43" s="47"/>
      <c r="BI43" s="47"/>
      <c r="BJ43" s="47"/>
    </row>
    <row r="44" spans="1:62" ht="15.75" thickBot="1" x14ac:dyDescent="0.3">
      <c r="D44" s="8">
        <f>COUNT(D2:D42)</f>
        <v>41</v>
      </c>
      <c r="F44" s="50"/>
      <c r="G44" s="53">
        <v>0.16</v>
      </c>
      <c r="H44" s="53">
        <v>0</v>
      </c>
      <c r="I44" s="53">
        <v>0.16</v>
      </c>
      <c r="J44" s="54">
        <v>15</v>
      </c>
      <c r="K44" s="54">
        <v>15</v>
      </c>
      <c r="BE44" s="64">
        <v>111</v>
      </c>
      <c r="BF44" s="65">
        <v>24</v>
      </c>
      <c r="BG44" s="64">
        <v>0.13679856061935425</v>
      </c>
      <c r="BH44" s="47"/>
      <c r="BI44" s="47"/>
      <c r="BJ44" s="47"/>
    </row>
    <row r="45" spans="1:62" x14ac:dyDescent="0.25">
      <c r="D45" s="33">
        <f>MEDIAN(D2:D42)</f>
        <v>-2.9359745313052645</v>
      </c>
      <c r="F45" s="50"/>
      <c r="G45" s="53">
        <v>1.4</v>
      </c>
      <c r="H45" s="53">
        <v>0.6</v>
      </c>
      <c r="I45" s="53">
        <v>0.79999999999999993</v>
      </c>
      <c r="J45" s="54">
        <v>23.5</v>
      </c>
      <c r="K45" s="54">
        <v>23.5</v>
      </c>
      <c r="BE45" s="47"/>
      <c r="BF45" s="47"/>
      <c r="BG45" s="47"/>
      <c r="BH45" s="47"/>
      <c r="BI45" s="47"/>
      <c r="BJ45" s="47"/>
    </row>
    <row r="46" spans="1:62" x14ac:dyDescent="0.25">
      <c r="F46" s="50"/>
      <c r="G46" s="53">
        <v>10</v>
      </c>
      <c r="H46" s="53">
        <v>0</v>
      </c>
      <c r="I46" s="53">
        <v>10</v>
      </c>
      <c r="J46" s="54">
        <v>32.5</v>
      </c>
      <c r="K46" s="54">
        <v>32.5</v>
      </c>
      <c r="BE46" s="46"/>
      <c r="BF46" s="46"/>
      <c r="BG46" s="46"/>
      <c r="BH46" s="46"/>
      <c r="BI46" s="46"/>
      <c r="BJ46" s="46"/>
    </row>
    <row r="47" spans="1:62" x14ac:dyDescent="0.25">
      <c r="F47" s="50"/>
      <c r="G47" s="53">
        <v>10</v>
      </c>
      <c r="H47" s="53">
        <v>0</v>
      </c>
      <c r="I47" s="53">
        <v>10</v>
      </c>
      <c r="J47" s="54">
        <v>32.5</v>
      </c>
      <c r="K47" s="54">
        <v>32.5</v>
      </c>
    </row>
    <row r="48" spans="1:62" x14ac:dyDescent="0.25">
      <c r="F48" s="55"/>
      <c r="G48" s="56">
        <v>260</v>
      </c>
      <c r="H48" s="56">
        <v>0</v>
      </c>
      <c r="I48" s="56">
        <v>260</v>
      </c>
      <c r="J48" s="57">
        <v>41</v>
      </c>
      <c r="K48" s="57">
        <v>41</v>
      </c>
    </row>
    <row r="49" spans="6:11" x14ac:dyDescent="0.25">
      <c r="F49" s="58" t="s">
        <v>239</v>
      </c>
      <c r="G49" s="53">
        <v>2.36</v>
      </c>
      <c r="H49" s="53">
        <v>1.46</v>
      </c>
      <c r="I49" s="53"/>
      <c r="J49" s="54"/>
      <c r="K49" s="54"/>
    </row>
    <row r="50" spans="6:11" x14ac:dyDescent="0.25">
      <c r="F50" s="58" t="s">
        <v>240</v>
      </c>
      <c r="G50" s="53">
        <v>1138.7877432148932</v>
      </c>
      <c r="H50" s="53">
        <v>465.50510273055886</v>
      </c>
      <c r="I50" s="53"/>
      <c r="J50" s="54"/>
      <c r="K50" s="54"/>
    </row>
    <row r="51" spans="6:11" ht="15.75" thickBot="1" x14ac:dyDescent="0.3">
      <c r="F51" s="59" t="s">
        <v>241</v>
      </c>
      <c r="G51" s="60">
        <v>41</v>
      </c>
      <c r="H51" s="60">
        <v>41</v>
      </c>
      <c r="I51" s="60"/>
      <c r="J51" s="60"/>
      <c r="K51" s="60"/>
    </row>
    <row r="52" spans="6:11" x14ac:dyDescent="0.25">
      <c r="F52" s="47"/>
      <c r="G52" s="47"/>
      <c r="H52" s="47"/>
      <c r="I52" s="47"/>
      <c r="J52" s="47"/>
      <c r="K52" s="47"/>
    </row>
    <row r="53" spans="6:11" ht="15.75" thickBot="1" x14ac:dyDescent="0.3">
      <c r="F53" s="48" t="s">
        <v>242</v>
      </c>
      <c r="G53" s="47"/>
      <c r="H53" s="47"/>
      <c r="I53" s="47"/>
      <c r="J53" s="47"/>
      <c r="K53" s="47"/>
    </row>
    <row r="54" spans="6:11" x14ac:dyDescent="0.25">
      <c r="F54" s="49"/>
      <c r="G54" s="49" t="s">
        <v>239</v>
      </c>
      <c r="H54" s="49" t="s">
        <v>240</v>
      </c>
      <c r="I54" s="49" t="s">
        <v>241</v>
      </c>
      <c r="J54" s="47"/>
      <c r="K54" s="47"/>
    </row>
    <row r="55" spans="6:11" x14ac:dyDescent="0.25">
      <c r="F55" s="58" t="s">
        <v>243</v>
      </c>
      <c r="G55" s="51">
        <v>23.5</v>
      </c>
      <c r="H55" s="51">
        <v>582.5</v>
      </c>
      <c r="I55" s="61">
        <v>26</v>
      </c>
      <c r="J55" s="47"/>
      <c r="K55" s="47"/>
    </row>
    <row r="56" spans="6:11" x14ac:dyDescent="0.25">
      <c r="F56" s="58" t="s">
        <v>244</v>
      </c>
      <c r="G56" s="53">
        <v>19</v>
      </c>
      <c r="H56" s="53">
        <v>278.5</v>
      </c>
      <c r="I56" s="62">
        <v>15</v>
      </c>
      <c r="J56" s="47"/>
      <c r="K56" s="47"/>
    </row>
    <row r="57" spans="6:11" ht="15.75" thickBot="1" x14ac:dyDescent="0.3">
      <c r="F57" s="59" t="s">
        <v>245</v>
      </c>
      <c r="G57" s="63">
        <v>0</v>
      </c>
      <c r="H57" s="63">
        <v>0</v>
      </c>
      <c r="I57" s="60">
        <v>0</v>
      </c>
      <c r="J57" s="47"/>
      <c r="K57" s="47"/>
    </row>
    <row r="58" spans="6:11" x14ac:dyDescent="0.25">
      <c r="F58" s="47"/>
      <c r="G58" s="47"/>
      <c r="H58" s="47"/>
      <c r="I58" s="47"/>
      <c r="J58" s="47"/>
      <c r="K58" s="47"/>
    </row>
    <row r="59" spans="6:11" ht="15.75" thickBot="1" x14ac:dyDescent="0.3">
      <c r="F59" s="48" t="s">
        <v>274</v>
      </c>
      <c r="G59" s="47"/>
      <c r="H59" s="47"/>
      <c r="I59" s="47"/>
      <c r="J59" s="47"/>
      <c r="K59" s="47"/>
    </row>
    <row r="60" spans="6:11" x14ac:dyDescent="0.25">
      <c r="F60" s="49" t="s">
        <v>254</v>
      </c>
      <c r="G60" s="49" t="s">
        <v>241</v>
      </c>
      <c r="H60" s="49" t="s">
        <v>248</v>
      </c>
      <c r="I60" s="47"/>
      <c r="J60" s="47"/>
      <c r="K60" s="47"/>
    </row>
    <row r="61" spans="6:11" ht="15.75" thickBot="1" x14ac:dyDescent="0.3">
      <c r="F61" s="64">
        <v>278.5</v>
      </c>
      <c r="G61" s="65">
        <v>41</v>
      </c>
      <c r="H61" s="64">
        <v>2.4246216209576232E-2</v>
      </c>
      <c r="I61" s="47"/>
      <c r="J61" s="47"/>
      <c r="K61" s="47"/>
    </row>
    <row r="62" spans="6:11" x14ac:dyDescent="0.25">
      <c r="F62" s="47"/>
      <c r="G62" s="47"/>
      <c r="H62" s="47"/>
      <c r="I62" s="47"/>
      <c r="J62" s="47"/>
      <c r="K62" s="47"/>
    </row>
    <row r="63" spans="6:11" x14ac:dyDescent="0.25">
      <c r="F63" s="46"/>
      <c r="G63" s="46"/>
      <c r="H63" s="46"/>
      <c r="I63" s="46"/>
      <c r="J63" s="46"/>
      <c r="K63" s="4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1"/>
  <sheetViews>
    <sheetView topLeftCell="A17" workbookViewId="0">
      <selection sqref="A1:D50"/>
    </sheetView>
  </sheetViews>
  <sheetFormatPr defaultRowHeight="15" x14ac:dyDescent="0.25"/>
  <sheetData>
    <row r="1" spans="1:67" ht="45" x14ac:dyDescent="0.25">
      <c r="A1" s="1" t="s">
        <v>0</v>
      </c>
      <c r="B1" s="5" t="s">
        <v>32</v>
      </c>
      <c r="C1" s="5" t="s">
        <v>33</v>
      </c>
      <c r="D1" s="5" t="s">
        <v>7</v>
      </c>
      <c r="E1" s="5"/>
      <c r="F1" s="5"/>
      <c r="G1" s="5"/>
      <c r="H1" s="5"/>
      <c r="I1" s="5"/>
      <c r="J1" s="5"/>
      <c r="K1" s="5"/>
      <c r="L1" s="5"/>
      <c r="M1" s="5"/>
      <c r="N1" s="1" t="s">
        <v>0</v>
      </c>
      <c r="O1" s="5" t="s">
        <v>32</v>
      </c>
      <c r="P1" s="5" t="s">
        <v>33</v>
      </c>
      <c r="Q1" s="5" t="s">
        <v>7</v>
      </c>
      <c r="R1" s="5"/>
      <c r="S1" s="5"/>
      <c r="T1" s="5"/>
      <c r="U1" s="5"/>
      <c r="V1" s="5"/>
      <c r="W1" s="5"/>
      <c r="X1" s="5"/>
      <c r="Y1" s="5"/>
      <c r="Z1" s="5"/>
      <c r="AA1" s="1" t="s">
        <v>0</v>
      </c>
      <c r="AB1" s="5" t="s">
        <v>32</v>
      </c>
      <c r="AC1" s="5" t="s">
        <v>33</v>
      </c>
      <c r="AD1" s="5" t="s">
        <v>7</v>
      </c>
      <c r="AE1" s="5"/>
      <c r="AF1" s="5"/>
      <c r="AG1" s="5"/>
      <c r="AH1" s="5"/>
      <c r="AI1" s="5"/>
      <c r="AJ1" s="5"/>
      <c r="AK1" s="5"/>
      <c r="AM1" s="1" t="s">
        <v>0</v>
      </c>
      <c r="AN1" s="5" t="s">
        <v>32</v>
      </c>
      <c r="AO1" s="5" t="s">
        <v>33</v>
      </c>
      <c r="AP1" s="5" t="s">
        <v>7</v>
      </c>
      <c r="AZ1" s="1" t="s">
        <v>0</v>
      </c>
      <c r="BA1" s="5" t="s">
        <v>32</v>
      </c>
      <c r="BB1" s="5" t="s">
        <v>33</v>
      </c>
      <c r="BC1" s="5" t="s">
        <v>7</v>
      </c>
      <c r="BL1" s="1" t="s">
        <v>0</v>
      </c>
      <c r="BM1" s="5" t="s">
        <v>32</v>
      </c>
      <c r="BN1" s="5" t="s">
        <v>33</v>
      </c>
      <c r="BO1" s="5" t="s">
        <v>7</v>
      </c>
    </row>
    <row r="2" spans="1:67" x14ac:dyDescent="0.25">
      <c r="A2" s="13" t="s">
        <v>79</v>
      </c>
      <c r="B2" s="14">
        <v>12.9</v>
      </c>
      <c r="C2" s="14">
        <v>0</v>
      </c>
      <c r="D2" s="8">
        <f t="shared" ref="D2:D10" si="0">IFERROR((100*(C2-B2)/B2), "")</f>
        <v>-100</v>
      </c>
      <c r="E2" s="14"/>
      <c r="F2" s="46" t="s">
        <v>230</v>
      </c>
      <c r="G2" s="46"/>
      <c r="H2" s="46"/>
      <c r="I2" s="46"/>
      <c r="J2" s="46"/>
      <c r="K2" s="46"/>
      <c r="L2" s="14"/>
      <c r="M2" s="8"/>
      <c r="N2" s="13" t="s">
        <v>79</v>
      </c>
      <c r="O2" s="14">
        <v>12.9</v>
      </c>
      <c r="P2" s="14">
        <v>0</v>
      </c>
      <c r="Q2" s="8">
        <f t="shared" ref="Q2:Q10" si="1">IFERROR((100*(P2-O2)/O2), "")</f>
        <v>-100</v>
      </c>
      <c r="R2" s="14"/>
      <c r="S2" s="46" t="s">
        <v>230</v>
      </c>
      <c r="T2" s="46"/>
      <c r="U2" s="46"/>
      <c r="V2" s="46"/>
      <c r="W2" s="46"/>
      <c r="X2" s="46"/>
      <c r="Y2" s="8"/>
      <c r="Z2" s="14"/>
      <c r="AA2" t="s">
        <v>109</v>
      </c>
      <c r="AB2" s="24">
        <v>2.69</v>
      </c>
      <c r="AC2" s="24">
        <v>1.76</v>
      </c>
      <c r="AD2" s="8">
        <f>IFERROR((100*(AC2-AB2)/AB2), "")</f>
        <v>-34.572490706319705</v>
      </c>
      <c r="AE2" s="8"/>
      <c r="AF2" s="46" t="s">
        <v>230</v>
      </c>
      <c r="AG2" s="46"/>
      <c r="AH2" s="46"/>
      <c r="AI2" s="46"/>
      <c r="AJ2" s="46"/>
      <c r="AK2" s="46"/>
      <c r="AM2" s="6" t="s">
        <v>140</v>
      </c>
      <c r="AN2" s="8">
        <v>0</v>
      </c>
      <c r="AO2" s="8">
        <v>740</v>
      </c>
      <c r="AP2" s="8">
        <v>100</v>
      </c>
      <c r="AR2" s="46" t="s">
        <v>230</v>
      </c>
      <c r="AS2" s="46"/>
      <c r="AT2" s="46"/>
      <c r="AU2" s="46"/>
      <c r="AV2" s="46"/>
      <c r="AW2" s="46"/>
      <c r="AZ2" s="13" t="s">
        <v>147</v>
      </c>
      <c r="BA2" s="14">
        <v>91.300000000000011</v>
      </c>
      <c r="BB2" s="14">
        <v>15.299999999999999</v>
      </c>
      <c r="BC2" s="8">
        <f>IFERROR((100*(BB2-BA2)/BA2), "")</f>
        <v>-83.242059145673608</v>
      </c>
      <c r="BE2" s="46" t="s">
        <v>230</v>
      </c>
      <c r="BF2" s="46"/>
      <c r="BG2" s="46"/>
      <c r="BH2" s="46"/>
      <c r="BI2" s="46"/>
      <c r="BJ2" s="46"/>
      <c r="BL2" s="38" t="s">
        <v>214</v>
      </c>
      <c r="BM2" s="14">
        <v>10</v>
      </c>
      <c r="BN2" s="14">
        <v>0</v>
      </c>
      <c r="BO2" s="8">
        <f>IFERROR((100*(BN2-BM2)/BM2), "")</f>
        <v>-100</v>
      </c>
    </row>
    <row r="3" spans="1:67" x14ac:dyDescent="0.25">
      <c r="A3" s="13" t="s">
        <v>84</v>
      </c>
      <c r="B3" s="14">
        <v>27.4</v>
      </c>
      <c r="C3" s="14">
        <v>0</v>
      </c>
      <c r="D3" s="8">
        <f t="shared" si="0"/>
        <v>-100</v>
      </c>
      <c r="E3" s="14"/>
      <c r="F3" s="46" t="s">
        <v>428</v>
      </c>
      <c r="G3" s="46"/>
      <c r="H3" s="46"/>
      <c r="I3" s="46"/>
      <c r="J3" s="46"/>
      <c r="K3" s="46"/>
      <c r="L3" s="14"/>
      <c r="M3" s="8"/>
      <c r="N3" s="13" t="s">
        <v>84</v>
      </c>
      <c r="O3" s="14">
        <v>27.4</v>
      </c>
      <c r="P3" s="14">
        <v>0</v>
      </c>
      <c r="Q3" s="8">
        <f t="shared" si="1"/>
        <v>-100</v>
      </c>
      <c r="R3" s="14"/>
      <c r="S3" s="46" t="s">
        <v>430</v>
      </c>
      <c r="T3" s="46"/>
      <c r="U3" s="46"/>
      <c r="V3" s="46"/>
      <c r="W3" s="46"/>
      <c r="X3" s="46"/>
      <c r="Y3" s="8"/>
      <c r="Z3" s="14"/>
      <c r="AA3" t="s">
        <v>112</v>
      </c>
      <c r="AB3" s="24">
        <v>5.63</v>
      </c>
      <c r="AC3" s="24">
        <v>4.6399999999999997</v>
      </c>
      <c r="AD3" s="8">
        <f t="shared" ref="AD3" si="2">IFERROR((100*(AC3-AB3)/AB3), "")</f>
        <v>-17.584369449378336</v>
      </c>
      <c r="AE3" s="8"/>
      <c r="AF3" s="46" t="s">
        <v>432</v>
      </c>
      <c r="AG3" s="46"/>
      <c r="AH3" s="46"/>
      <c r="AI3" s="46"/>
      <c r="AJ3" s="46"/>
      <c r="AK3" s="46"/>
      <c r="AM3" s="6" t="s">
        <v>144</v>
      </c>
      <c r="AN3" s="8">
        <v>98</v>
      </c>
      <c r="AO3" s="8">
        <v>0</v>
      </c>
      <c r="AP3" s="8">
        <f t="shared" ref="AP3" si="3">IFERROR((100*(AO3-AN3)/AN3), "")</f>
        <v>-100</v>
      </c>
      <c r="AR3" s="46" t="s">
        <v>434</v>
      </c>
      <c r="AS3" s="46"/>
      <c r="AT3" s="46"/>
      <c r="AU3" s="46"/>
      <c r="AV3" s="46"/>
      <c r="AW3" s="46"/>
      <c r="AZ3" s="13" t="s">
        <v>150</v>
      </c>
      <c r="BA3" s="14">
        <v>3.9E-2</v>
      </c>
      <c r="BB3" s="14">
        <v>0.379</v>
      </c>
      <c r="BC3" s="8">
        <f t="shared" ref="BC3:BC7" si="4">IFERROR((100*(BB3-BA3)/BA3), "")</f>
        <v>871.79487179487182</v>
      </c>
      <c r="BE3" s="46" t="s">
        <v>436</v>
      </c>
      <c r="BF3" s="46"/>
      <c r="BG3" s="46"/>
      <c r="BH3" s="46"/>
      <c r="BI3" s="46"/>
      <c r="BJ3" s="46"/>
    </row>
    <row r="4" spans="1:67" x14ac:dyDescent="0.25">
      <c r="A4" s="13" t="s">
        <v>87</v>
      </c>
      <c r="B4" s="14">
        <v>17.399999999999999</v>
      </c>
      <c r="C4" s="14">
        <v>0</v>
      </c>
      <c r="D4" s="8">
        <f t="shared" si="0"/>
        <v>-100</v>
      </c>
      <c r="E4" s="14"/>
      <c r="F4" s="46" t="s">
        <v>429</v>
      </c>
      <c r="G4" s="46"/>
      <c r="H4" s="46"/>
      <c r="I4" s="46"/>
      <c r="J4" s="46"/>
      <c r="K4" s="46"/>
      <c r="L4" s="14"/>
      <c r="M4" s="8"/>
      <c r="N4" s="13" t="s">
        <v>87</v>
      </c>
      <c r="O4" s="14">
        <v>17.399999999999999</v>
      </c>
      <c r="P4" s="14">
        <v>0</v>
      </c>
      <c r="Q4" s="8">
        <f t="shared" si="1"/>
        <v>-100</v>
      </c>
      <c r="R4" s="14"/>
      <c r="S4" s="46" t="s">
        <v>431</v>
      </c>
      <c r="T4" s="46"/>
      <c r="U4" s="46"/>
      <c r="V4" s="46"/>
      <c r="W4" s="46"/>
      <c r="X4" s="46"/>
      <c r="Y4" s="8"/>
      <c r="Z4" s="14"/>
      <c r="AA4" t="s">
        <v>114</v>
      </c>
      <c r="AB4" s="25">
        <v>0.90200000000000002</v>
      </c>
      <c r="AC4" s="25">
        <v>0.27200000000000002</v>
      </c>
      <c r="AD4" s="8">
        <f t="shared" ref="AD4:AD12" si="5">IFERROR((100*(AC4-AB4)/AB4), "")</f>
        <v>-69.844789356984478</v>
      </c>
      <c r="AE4" s="8"/>
      <c r="AF4" s="46" t="s">
        <v>433</v>
      </c>
      <c r="AG4" s="46"/>
      <c r="AH4" s="46"/>
      <c r="AI4" s="46"/>
      <c r="AJ4" s="46"/>
      <c r="AK4" s="46"/>
      <c r="AR4" s="46" t="s">
        <v>435</v>
      </c>
      <c r="AS4" s="46"/>
      <c r="AT4" s="46"/>
      <c r="AU4" s="46"/>
      <c r="AV4" s="46"/>
      <c r="AW4" s="46"/>
      <c r="AZ4" s="35" t="s">
        <v>154</v>
      </c>
      <c r="BA4" s="14">
        <v>1.48</v>
      </c>
      <c r="BB4" s="14">
        <v>0.51</v>
      </c>
      <c r="BC4" s="8">
        <f t="shared" si="4"/>
        <v>-65.540540540540547</v>
      </c>
      <c r="BE4" s="46" t="s">
        <v>437</v>
      </c>
      <c r="BF4" s="46"/>
      <c r="BG4" s="46"/>
      <c r="BH4" s="46"/>
      <c r="BI4" s="46"/>
      <c r="BJ4" s="46"/>
      <c r="BO4" s="8">
        <f>COUNT(BO2:BO2)</f>
        <v>1</v>
      </c>
    </row>
    <row r="5" spans="1:67" x14ac:dyDescent="0.25">
      <c r="A5" s="13" t="s">
        <v>92</v>
      </c>
      <c r="B5" s="14">
        <v>40.700000000000003</v>
      </c>
      <c r="C5" s="14">
        <v>0</v>
      </c>
      <c r="D5" s="8">
        <f t="shared" si="0"/>
        <v>-100</v>
      </c>
      <c r="E5" s="14"/>
      <c r="F5" s="47"/>
      <c r="G5" s="47"/>
      <c r="H5" s="47"/>
      <c r="I5" s="47"/>
      <c r="J5" s="47"/>
      <c r="K5" s="47"/>
      <c r="L5" s="14"/>
      <c r="M5" s="8"/>
      <c r="N5" s="13" t="s">
        <v>92</v>
      </c>
      <c r="O5" s="14">
        <v>40.700000000000003</v>
      </c>
      <c r="P5" s="14">
        <v>0</v>
      </c>
      <c r="Q5" s="8">
        <f t="shared" si="1"/>
        <v>-100</v>
      </c>
      <c r="R5" s="14"/>
      <c r="S5" s="47"/>
      <c r="T5" s="47"/>
      <c r="U5" s="47"/>
      <c r="V5" s="47"/>
      <c r="W5" s="47"/>
      <c r="X5" s="47"/>
      <c r="Y5" s="8"/>
      <c r="Z5" s="14"/>
      <c r="AA5" t="s">
        <v>118</v>
      </c>
      <c r="AB5" s="24">
        <v>3.55</v>
      </c>
      <c r="AC5" s="24">
        <v>1.82</v>
      </c>
      <c r="AD5" s="8">
        <f t="shared" si="5"/>
        <v>-48.732394366197177</v>
      </c>
      <c r="AE5" s="8"/>
      <c r="AF5" s="47"/>
      <c r="AG5" s="47"/>
      <c r="AH5" s="47"/>
      <c r="AI5" s="47"/>
      <c r="AJ5" s="47"/>
      <c r="AK5" s="47"/>
      <c r="AP5" s="8">
        <f>COUNT(AP2:AP3)</f>
        <v>2</v>
      </c>
      <c r="AR5" s="47"/>
      <c r="AS5" s="47"/>
      <c r="AT5" s="47"/>
      <c r="AU5" s="47"/>
      <c r="AV5" s="47"/>
      <c r="AW5" s="47"/>
      <c r="AZ5" s="13" t="s">
        <v>156</v>
      </c>
      <c r="BA5" s="14">
        <v>26.3</v>
      </c>
      <c r="BB5" s="14">
        <v>21.6</v>
      </c>
      <c r="BC5" s="8">
        <f t="shared" si="4"/>
        <v>-17.870722433460074</v>
      </c>
      <c r="BE5" s="47"/>
      <c r="BF5" s="47"/>
      <c r="BG5" s="47"/>
      <c r="BH5" s="47"/>
      <c r="BI5" s="47"/>
      <c r="BJ5" s="47"/>
      <c r="BO5" s="33">
        <f>MEDIAN(BO2:BO2)</f>
        <v>-100</v>
      </c>
    </row>
    <row r="6" spans="1:67" ht="15.75" thickBot="1" x14ac:dyDescent="0.3">
      <c r="A6" s="13" t="s">
        <v>94</v>
      </c>
      <c r="B6" s="14">
        <v>3.8</v>
      </c>
      <c r="C6" s="14">
        <v>0</v>
      </c>
      <c r="D6" s="8">
        <f t="shared" si="0"/>
        <v>-100</v>
      </c>
      <c r="E6" s="14"/>
      <c r="F6" s="48" t="s">
        <v>233</v>
      </c>
      <c r="G6" s="47"/>
      <c r="H6" s="47"/>
      <c r="I6" s="47"/>
      <c r="J6" s="47"/>
      <c r="K6" s="47"/>
      <c r="L6" s="14"/>
      <c r="M6" s="8"/>
      <c r="N6" s="13" t="s">
        <v>94</v>
      </c>
      <c r="O6" s="14">
        <v>3.8</v>
      </c>
      <c r="P6" s="14">
        <v>0</v>
      </c>
      <c r="Q6" s="8">
        <f t="shared" si="1"/>
        <v>-100</v>
      </c>
      <c r="R6" s="14"/>
      <c r="S6" s="48" t="s">
        <v>233</v>
      </c>
      <c r="T6" s="47"/>
      <c r="U6" s="47"/>
      <c r="V6" s="47"/>
      <c r="W6" s="47"/>
      <c r="X6" s="47"/>
      <c r="Y6" s="8"/>
      <c r="Z6" s="14"/>
      <c r="AA6" t="s">
        <v>120</v>
      </c>
      <c r="AB6" s="24">
        <v>2.69</v>
      </c>
      <c r="AC6" s="24">
        <v>1.19</v>
      </c>
      <c r="AD6" s="8">
        <f t="shared" si="5"/>
        <v>-55.762081784386616</v>
      </c>
      <c r="AE6" s="8"/>
      <c r="AF6" s="48" t="s">
        <v>233</v>
      </c>
      <c r="AG6" s="47"/>
      <c r="AH6" s="47"/>
      <c r="AI6" s="47"/>
      <c r="AJ6" s="47"/>
      <c r="AK6" s="47"/>
      <c r="AP6" s="33">
        <f>MEDIAN(AP2:AP3)</f>
        <v>0</v>
      </c>
      <c r="AR6" s="48" t="s">
        <v>233</v>
      </c>
      <c r="AS6" s="47"/>
      <c r="AT6" s="47"/>
      <c r="AU6" s="47"/>
      <c r="AV6" s="47"/>
      <c r="AW6" s="47"/>
      <c r="AZ6" s="13" t="s">
        <v>160</v>
      </c>
      <c r="BA6" s="14">
        <v>9.3600000000000003E-2</v>
      </c>
      <c r="BB6" s="14">
        <v>4.2500000000000003E-2</v>
      </c>
      <c r="BC6" s="8">
        <f t="shared" si="4"/>
        <v>-54.594017094017097</v>
      </c>
      <c r="BE6" s="48" t="s">
        <v>233</v>
      </c>
      <c r="BF6" s="47"/>
      <c r="BG6" s="47"/>
      <c r="BH6" s="47"/>
      <c r="BI6" s="47"/>
      <c r="BJ6" s="47"/>
    </row>
    <row r="7" spans="1:67" x14ac:dyDescent="0.25">
      <c r="A7" s="13" t="s">
        <v>95</v>
      </c>
      <c r="B7" s="14">
        <v>17.2</v>
      </c>
      <c r="C7" s="14">
        <v>0</v>
      </c>
      <c r="D7" s="8">
        <f t="shared" si="0"/>
        <v>-100</v>
      </c>
      <c r="E7" s="14"/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L7" s="14"/>
      <c r="M7" s="8"/>
      <c r="N7" s="13" t="s">
        <v>95</v>
      </c>
      <c r="O7" s="14">
        <v>17.2</v>
      </c>
      <c r="P7" s="14">
        <v>0</v>
      </c>
      <c r="Q7" s="8">
        <f t="shared" si="1"/>
        <v>-100</v>
      </c>
      <c r="R7" s="14"/>
      <c r="S7" s="49"/>
      <c r="T7" s="49" t="s">
        <v>304</v>
      </c>
      <c r="U7" s="49" t="s">
        <v>418</v>
      </c>
      <c r="V7" s="49" t="s">
        <v>236</v>
      </c>
      <c r="W7" s="49" t="s">
        <v>237</v>
      </c>
      <c r="X7" s="49" t="s">
        <v>238</v>
      </c>
      <c r="Y7" s="8"/>
      <c r="Z7" s="14"/>
      <c r="AA7" t="s">
        <v>122</v>
      </c>
      <c r="AB7" s="24">
        <v>5</v>
      </c>
      <c r="AC7" s="24">
        <v>3.46</v>
      </c>
      <c r="AD7" s="8">
        <f t="shared" si="5"/>
        <v>-30.8</v>
      </c>
      <c r="AE7" s="8"/>
      <c r="AF7" s="49"/>
      <c r="AG7" s="49" t="s">
        <v>251</v>
      </c>
      <c r="AH7" s="49" t="s">
        <v>252</v>
      </c>
      <c r="AI7" s="49" t="s">
        <v>236</v>
      </c>
      <c r="AJ7" s="49" t="s">
        <v>237</v>
      </c>
      <c r="AK7" s="49" t="s">
        <v>238</v>
      </c>
      <c r="AR7" s="49"/>
      <c r="AS7" s="49" t="s">
        <v>333</v>
      </c>
      <c r="AT7" s="49" t="s">
        <v>334</v>
      </c>
      <c r="AU7" s="49" t="s">
        <v>236</v>
      </c>
      <c r="AV7" s="49" t="s">
        <v>237</v>
      </c>
      <c r="AW7" s="49" t="s">
        <v>238</v>
      </c>
      <c r="AZ7" s="13" t="s">
        <v>162</v>
      </c>
      <c r="BA7" s="14">
        <v>17.66</v>
      </c>
      <c r="BB7" s="14">
        <v>17.579999999999998</v>
      </c>
      <c r="BC7" s="8">
        <f t="shared" si="4"/>
        <v>-0.45300113250284174</v>
      </c>
      <c r="BE7" s="49"/>
      <c r="BF7" s="49" t="s">
        <v>338</v>
      </c>
      <c r="BG7" s="49" t="s">
        <v>424</v>
      </c>
      <c r="BH7" s="49" t="s">
        <v>236</v>
      </c>
      <c r="BI7" s="49" t="s">
        <v>237</v>
      </c>
      <c r="BJ7" s="49" t="s">
        <v>238</v>
      </c>
    </row>
    <row r="8" spans="1:67" ht="16.5" customHeight="1" x14ac:dyDescent="0.25">
      <c r="A8" s="16" t="s">
        <v>97</v>
      </c>
      <c r="B8" s="20">
        <v>0.32378404713495196</v>
      </c>
      <c r="C8" s="20">
        <v>0</v>
      </c>
      <c r="D8" s="8">
        <f t="shared" si="0"/>
        <v>-99.999999999999986</v>
      </c>
      <c r="E8" s="20"/>
      <c r="F8" s="50"/>
      <c r="G8" s="51">
        <v>12.9</v>
      </c>
      <c r="H8" s="51">
        <v>0</v>
      </c>
      <c r="I8" s="51">
        <v>12.9</v>
      </c>
      <c r="J8" s="52">
        <v>38</v>
      </c>
      <c r="K8" s="52">
        <v>38</v>
      </c>
      <c r="L8" s="20"/>
      <c r="M8" s="8"/>
      <c r="N8" s="16" t="s">
        <v>97</v>
      </c>
      <c r="O8" s="20">
        <v>0.32378404713495196</v>
      </c>
      <c r="P8" s="20">
        <v>0</v>
      </c>
      <c r="Q8" s="8">
        <f t="shared" si="1"/>
        <v>-99.999999999999986</v>
      </c>
      <c r="R8" s="20"/>
      <c r="S8" s="50"/>
      <c r="T8" s="51">
        <v>12.9</v>
      </c>
      <c r="U8" s="51">
        <v>0</v>
      </c>
      <c r="V8" s="51">
        <v>12.9</v>
      </c>
      <c r="W8" s="52">
        <v>5</v>
      </c>
      <c r="X8" s="52">
        <v>5</v>
      </c>
      <c r="Y8" s="8"/>
      <c r="Z8" s="20"/>
      <c r="AA8" t="s">
        <v>124</v>
      </c>
      <c r="AB8" s="24">
        <v>3.22</v>
      </c>
      <c r="AC8" s="24">
        <v>1.31</v>
      </c>
      <c r="AD8" s="8">
        <f t="shared" si="5"/>
        <v>-59.316770186335397</v>
      </c>
      <c r="AE8" s="8"/>
      <c r="AF8" s="50"/>
      <c r="AG8" s="51">
        <v>2.69</v>
      </c>
      <c r="AH8" s="51">
        <v>1.76</v>
      </c>
      <c r="AI8" s="51">
        <v>0.92999999999999994</v>
      </c>
      <c r="AJ8" s="52">
        <v>3</v>
      </c>
      <c r="AK8" s="52">
        <v>3</v>
      </c>
      <c r="AR8" s="50"/>
      <c r="AS8" s="51">
        <v>0</v>
      </c>
      <c r="AT8" s="51">
        <v>740</v>
      </c>
      <c r="AU8" s="51">
        <v>-740</v>
      </c>
      <c r="AV8" s="52">
        <v>2</v>
      </c>
      <c r="AW8" s="52">
        <v>-2</v>
      </c>
      <c r="AZ8" s="13" t="s">
        <v>164</v>
      </c>
      <c r="BA8" s="14">
        <v>0</v>
      </c>
      <c r="BB8" s="14">
        <v>0.04</v>
      </c>
      <c r="BC8" s="8">
        <v>100</v>
      </c>
      <c r="BE8" s="50"/>
      <c r="BF8" s="51">
        <v>91.300000000000011</v>
      </c>
      <c r="BG8" s="51">
        <v>15.299999999999999</v>
      </c>
      <c r="BH8" s="51">
        <v>76.000000000000014</v>
      </c>
      <c r="BI8" s="52">
        <v>24</v>
      </c>
      <c r="BJ8" s="52">
        <v>24</v>
      </c>
    </row>
    <row r="9" spans="1:67" x14ac:dyDescent="0.25">
      <c r="A9" s="21" t="s">
        <v>98</v>
      </c>
      <c r="B9" s="20">
        <v>0.25808337271968601</v>
      </c>
      <c r="C9" s="20">
        <v>0</v>
      </c>
      <c r="D9" s="8">
        <f t="shared" si="0"/>
        <v>-100</v>
      </c>
      <c r="E9" s="20"/>
      <c r="F9" s="50"/>
      <c r="G9" s="53">
        <v>27.4</v>
      </c>
      <c r="H9" s="53">
        <v>0</v>
      </c>
      <c r="I9" s="53">
        <v>27.4</v>
      </c>
      <c r="J9" s="54">
        <v>43</v>
      </c>
      <c r="K9" s="54">
        <v>43</v>
      </c>
      <c r="L9" s="20"/>
      <c r="M9" s="8"/>
      <c r="N9" s="21" t="s">
        <v>98</v>
      </c>
      <c r="O9" s="20">
        <v>0.25808337271968601</v>
      </c>
      <c r="P9" s="20">
        <v>0</v>
      </c>
      <c r="Q9" s="8">
        <f t="shared" si="1"/>
        <v>-100</v>
      </c>
      <c r="R9" s="20"/>
      <c r="S9" s="50"/>
      <c r="T9" s="53">
        <v>27.4</v>
      </c>
      <c r="U9" s="53">
        <v>0</v>
      </c>
      <c r="V9" s="53">
        <v>27.4</v>
      </c>
      <c r="W9" s="54">
        <v>8</v>
      </c>
      <c r="X9" s="54">
        <v>8</v>
      </c>
      <c r="Y9" s="8"/>
      <c r="Z9" s="20"/>
      <c r="AA9" t="s">
        <v>126</v>
      </c>
      <c r="AB9" s="24">
        <v>6.87</v>
      </c>
      <c r="AC9" s="24">
        <v>2.25</v>
      </c>
      <c r="AD9" s="8">
        <f t="shared" si="5"/>
        <v>-67.248908296943227</v>
      </c>
      <c r="AE9" s="8"/>
      <c r="AF9" s="50"/>
      <c r="AG9" s="53">
        <v>5.63</v>
      </c>
      <c r="AH9" s="53">
        <v>4.6399999999999997</v>
      </c>
      <c r="AI9" s="53">
        <v>0.99000000000000021</v>
      </c>
      <c r="AJ9" s="54">
        <v>4</v>
      </c>
      <c r="AK9" s="54">
        <v>4</v>
      </c>
      <c r="AR9" s="55"/>
      <c r="AS9" s="56">
        <v>98</v>
      </c>
      <c r="AT9" s="56">
        <v>0</v>
      </c>
      <c r="AU9" s="56">
        <v>98</v>
      </c>
      <c r="AV9" s="57">
        <v>1</v>
      </c>
      <c r="AW9" s="57">
        <v>1</v>
      </c>
      <c r="AZ9" s="13" t="s">
        <v>165</v>
      </c>
      <c r="BA9" s="14">
        <v>0.03</v>
      </c>
      <c r="BB9" s="14">
        <v>7.2140000000000004</v>
      </c>
      <c r="BC9" s="8">
        <f t="shared" ref="BC9:BC27" si="6">IFERROR((100*(BB9-BA9)/BA9), "")</f>
        <v>23946.666666666668</v>
      </c>
      <c r="BE9" s="50"/>
      <c r="BF9" s="53">
        <v>3.9E-2</v>
      </c>
      <c r="BG9" s="53">
        <v>0.379</v>
      </c>
      <c r="BH9" s="53">
        <v>-0.34</v>
      </c>
      <c r="BI9" s="54">
        <v>12</v>
      </c>
      <c r="BJ9" s="54">
        <v>-12</v>
      </c>
    </row>
    <row r="10" spans="1:67" x14ac:dyDescent="0.25">
      <c r="A10" s="21" t="s">
        <v>101</v>
      </c>
      <c r="B10" s="20">
        <v>0.15465350908796999</v>
      </c>
      <c r="C10" s="20">
        <v>0</v>
      </c>
      <c r="D10" s="8">
        <f t="shared" si="0"/>
        <v>-100</v>
      </c>
      <c r="E10" s="20"/>
      <c r="F10" s="50"/>
      <c r="G10" s="53">
        <v>17.399999999999999</v>
      </c>
      <c r="H10" s="53">
        <v>0</v>
      </c>
      <c r="I10" s="53">
        <v>17.399999999999999</v>
      </c>
      <c r="J10" s="54">
        <v>40</v>
      </c>
      <c r="K10" s="54">
        <v>40</v>
      </c>
      <c r="L10" s="20"/>
      <c r="M10" s="8"/>
      <c r="N10" s="21" t="s">
        <v>101</v>
      </c>
      <c r="O10" s="20">
        <v>0.15465350908796999</v>
      </c>
      <c r="P10" s="20">
        <v>0</v>
      </c>
      <c r="Q10" s="8">
        <f t="shared" si="1"/>
        <v>-100</v>
      </c>
      <c r="R10" s="20"/>
      <c r="S10" s="50"/>
      <c r="T10" s="53">
        <v>17.399999999999999</v>
      </c>
      <c r="U10" s="53">
        <v>0</v>
      </c>
      <c r="V10" s="53">
        <v>17.399999999999999</v>
      </c>
      <c r="W10" s="54">
        <v>7</v>
      </c>
      <c r="X10" s="54">
        <v>7</v>
      </c>
      <c r="Y10" s="8"/>
      <c r="Z10" s="20"/>
      <c r="AA10" t="s">
        <v>128</v>
      </c>
      <c r="AB10" s="24">
        <v>8.0299999999999994</v>
      </c>
      <c r="AC10" s="24">
        <v>4.1500000000000004</v>
      </c>
      <c r="AD10" s="8">
        <f t="shared" si="5"/>
        <v>-48.318804483188032</v>
      </c>
      <c r="AE10" s="8"/>
      <c r="AF10" s="50"/>
      <c r="AG10" s="53">
        <v>0.90200000000000002</v>
      </c>
      <c r="AH10" s="53">
        <v>0.27200000000000002</v>
      </c>
      <c r="AI10" s="53">
        <v>0.63</v>
      </c>
      <c r="AJ10" s="54">
        <v>2</v>
      </c>
      <c r="AK10" s="54">
        <v>2</v>
      </c>
      <c r="AR10" s="58" t="s">
        <v>239</v>
      </c>
      <c r="AS10" s="53">
        <v>49</v>
      </c>
      <c r="AT10" s="53">
        <v>370</v>
      </c>
      <c r="AU10" s="53"/>
      <c r="AV10" s="54"/>
      <c r="AW10" s="54"/>
      <c r="AZ10" s="13" t="s">
        <v>170</v>
      </c>
      <c r="BA10" s="14">
        <v>9.9</v>
      </c>
      <c r="BB10" s="14">
        <v>4</v>
      </c>
      <c r="BC10" s="8">
        <f t="shared" si="6"/>
        <v>-59.595959595959592</v>
      </c>
      <c r="BE10" s="50"/>
      <c r="BF10" s="53">
        <v>1.48</v>
      </c>
      <c r="BG10" s="53">
        <v>0.51</v>
      </c>
      <c r="BH10" s="53">
        <v>0.97</v>
      </c>
      <c r="BI10" s="54">
        <v>13</v>
      </c>
      <c r="BJ10" s="54">
        <v>13</v>
      </c>
    </row>
    <row r="11" spans="1:67" x14ac:dyDescent="0.25">
      <c r="A11" t="s">
        <v>109</v>
      </c>
      <c r="B11" s="24">
        <v>2.69</v>
      </c>
      <c r="C11" s="24">
        <v>1.76</v>
      </c>
      <c r="D11" s="8">
        <f>IFERROR((100*(C11-B11)/B11), "")</f>
        <v>-34.572490706319705</v>
      </c>
      <c r="E11" s="25"/>
      <c r="F11" s="50"/>
      <c r="G11" s="53">
        <v>40.700000000000003</v>
      </c>
      <c r="H11" s="53">
        <v>0</v>
      </c>
      <c r="I11" s="53">
        <v>40.700000000000003</v>
      </c>
      <c r="J11" s="54">
        <v>44</v>
      </c>
      <c r="K11" s="54">
        <v>44</v>
      </c>
      <c r="L11" s="24"/>
      <c r="M11" s="8"/>
      <c r="R11" s="24"/>
      <c r="S11" s="50"/>
      <c r="T11" s="53">
        <v>40.700000000000003</v>
      </c>
      <c r="U11" s="53">
        <v>0</v>
      </c>
      <c r="V11" s="53">
        <v>40.700000000000003</v>
      </c>
      <c r="W11" s="54">
        <v>9</v>
      </c>
      <c r="X11" s="54">
        <v>9</v>
      </c>
      <c r="Y11" s="8"/>
      <c r="Z11" s="24"/>
      <c r="AA11" t="s">
        <v>130</v>
      </c>
      <c r="AB11" s="24">
        <v>5.71</v>
      </c>
      <c r="AC11" s="24">
        <v>3.91</v>
      </c>
      <c r="AD11" s="8">
        <f t="shared" si="5"/>
        <v>-31.523642732049034</v>
      </c>
      <c r="AE11" s="8"/>
      <c r="AF11" s="50"/>
      <c r="AG11" s="53">
        <v>3.55</v>
      </c>
      <c r="AH11" s="53">
        <v>1.82</v>
      </c>
      <c r="AI11" s="53">
        <v>1.7299999999999998</v>
      </c>
      <c r="AJ11" s="54">
        <v>7</v>
      </c>
      <c r="AK11" s="54">
        <v>7</v>
      </c>
      <c r="AR11" s="58" t="s">
        <v>240</v>
      </c>
      <c r="AS11" s="53">
        <v>98</v>
      </c>
      <c r="AT11" s="53">
        <v>740</v>
      </c>
      <c r="AU11" s="53"/>
      <c r="AV11" s="54"/>
      <c r="AW11" s="54"/>
      <c r="AZ11" s="13" t="s">
        <v>174</v>
      </c>
      <c r="BA11" s="14">
        <v>1089</v>
      </c>
      <c r="BB11" s="14">
        <v>1.2</v>
      </c>
      <c r="BC11" s="8">
        <f t="shared" si="6"/>
        <v>-99.889807162534439</v>
      </c>
      <c r="BE11" s="50"/>
      <c r="BF11" s="53">
        <v>26.3</v>
      </c>
      <c r="BG11" s="53">
        <v>21.6</v>
      </c>
      <c r="BH11" s="53">
        <v>4.6999999999999993</v>
      </c>
      <c r="BI11" s="54">
        <v>17</v>
      </c>
      <c r="BJ11" s="54">
        <v>17</v>
      </c>
    </row>
    <row r="12" spans="1:67" ht="15.75" thickBot="1" x14ac:dyDescent="0.3">
      <c r="A12" t="s">
        <v>112</v>
      </c>
      <c r="B12" s="24">
        <v>5.63</v>
      </c>
      <c r="C12" s="24">
        <v>4.6399999999999997</v>
      </c>
      <c r="D12" s="8">
        <f t="shared" ref="D12:D21" si="7">IFERROR((100*(C12-B12)/B12), "")</f>
        <v>-17.584369449378336</v>
      </c>
      <c r="E12" s="26"/>
      <c r="F12" s="50"/>
      <c r="G12" s="53">
        <v>3.8</v>
      </c>
      <c r="H12" s="53">
        <v>0</v>
      </c>
      <c r="I12" s="53">
        <v>3.8</v>
      </c>
      <c r="J12" s="54">
        <v>29</v>
      </c>
      <c r="K12" s="54">
        <v>29</v>
      </c>
      <c r="L12" s="24"/>
      <c r="M12" s="8"/>
      <c r="Q12" s="8">
        <f>COUNT(Q2:Q10)</f>
        <v>9</v>
      </c>
      <c r="R12" s="26"/>
      <c r="S12" s="50"/>
      <c r="T12" s="53">
        <v>3.8</v>
      </c>
      <c r="U12" s="53">
        <v>0</v>
      </c>
      <c r="V12" s="53">
        <v>3.8</v>
      </c>
      <c r="W12" s="54">
        <v>4</v>
      </c>
      <c r="X12" s="54">
        <v>4</v>
      </c>
      <c r="Y12" s="8"/>
      <c r="Z12" s="24"/>
      <c r="AA12" t="s">
        <v>132</v>
      </c>
      <c r="AB12" s="25">
        <v>0.31900000000000001</v>
      </c>
      <c r="AC12" s="25">
        <v>0</v>
      </c>
      <c r="AD12" s="8">
        <f t="shared" si="5"/>
        <v>-100</v>
      </c>
      <c r="AE12" s="8"/>
      <c r="AF12" s="50"/>
      <c r="AG12" s="53">
        <v>2.69</v>
      </c>
      <c r="AH12" s="53">
        <v>1.19</v>
      </c>
      <c r="AI12" s="53">
        <v>1.5</v>
      </c>
      <c r="AJ12" s="54">
        <v>5</v>
      </c>
      <c r="AK12" s="54">
        <v>5</v>
      </c>
      <c r="AR12" s="59" t="s">
        <v>241</v>
      </c>
      <c r="AS12" s="60">
        <v>2</v>
      </c>
      <c r="AT12" s="60">
        <v>2</v>
      </c>
      <c r="AU12" s="60"/>
      <c r="AV12" s="60"/>
      <c r="AW12" s="60"/>
      <c r="AZ12" s="13" t="s">
        <v>176</v>
      </c>
      <c r="BA12" s="14">
        <v>2.4099999999999997</v>
      </c>
      <c r="BB12" s="14">
        <v>0</v>
      </c>
      <c r="BC12" s="8">
        <f t="shared" si="6"/>
        <v>-100</v>
      </c>
      <c r="BE12" s="50"/>
      <c r="BF12" s="53">
        <v>9.3600000000000003E-2</v>
      </c>
      <c r="BG12" s="53">
        <v>4.2500000000000003E-2</v>
      </c>
      <c r="BH12" s="53">
        <v>5.11E-2</v>
      </c>
      <c r="BI12" s="54">
        <v>5</v>
      </c>
      <c r="BJ12" s="54">
        <v>5</v>
      </c>
    </row>
    <row r="13" spans="1:67" x14ac:dyDescent="0.25">
      <c r="A13" t="s">
        <v>114</v>
      </c>
      <c r="B13" s="25">
        <v>0.90200000000000002</v>
      </c>
      <c r="C13" s="25">
        <v>0.27200000000000002</v>
      </c>
      <c r="D13" s="8">
        <f t="shared" si="7"/>
        <v>-69.844789356984478</v>
      </c>
      <c r="E13" s="25"/>
      <c r="F13" s="50"/>
      <c r="G13" s="53">
        <v>17.2</v>
      </c>
      <c r="H13" s="53">
        <v>0</v>
      </c>
      <c r="I13" s="53">
        <v>17.2</v>
      </c>
      <c r="J13" s="54">
        <v>39</v>
      </c>
      <c r="K13" s="54">
        <v>39</v>
      </c>
      <c r="L13" s="25"/>
      <c r="M13" s="8"/>
      <c r="Q13" s="33">
        <f>MEDIAN(Q2:Q10)</f>
        <v>-100</v>
      </c>
      <c r="R13" s="24"/>
      <c r="S13" s="50"/>
      <c r="T13" s="53">
        <v>17.2</v>
      </c>
      <c r="U13" s="53">
        <v>0</v>
      </c>
      <c r="V13" s="53">
        <v>17.2</v>
      </c>
      <c r="W13" s="54">
        <v>6</v>
      </c>
      <c r="X13" s="54">
        <v>6</v>
      </c>
      <c r="Y13" s="8"/>
      <c r="Z13" s="25"/>
      <c r="AE13" s="8"/>
      <c r="AF13" s="50"/>
      <c r="AG13" s="53">
        <v>5</v>
      </c>
      <c r="AH13" s="53">
        <v>3.46</v>
      </c>
      <c r="AI13" s="53">
        <v>1.54</v>
      </c>
      <c r="AJ13" s="54">
        <v>6</v>
      </c>
      <c r="AK13" s="54">
        <v>6</v>
      </c>
      <c r="AR13" s="47"/>
      <c r="AS13" s="47"/>
      <c r="AT13" s="47"/>
      <c r="AU13" s="47"/>
      <c r="AV13" s="47"/>
      <c r="AW13" s="47"/>
      <c r="AZ13" s="13" t="s">
        <v>178</v>
      </c>
      <c r="BA13" s="14">
        <v>3.9460000000000002</v>
      </c>
      <c r="BB13" s="14">
        <v>3.9159999999999999</v>
      </c>
      <c r="BC13" s="8">
        <f t="shared" si="6"/>
        <v>-0.76026355803345791</v>
      </c>
      <c r="BE13" s="50"/>
      <c r="BF13" s="53">
        <v>17.66</v>
      </c>
      <c r="BG13" s="53">
        <v>17.579999999999998</v>
      </c>
      <c r="BH13" s="53">
        <v>8.0000000000001847E-2</v>
      </c>
      <c r="BI13" s="54">
        <v>9</v>
      </c>
      <c r="BJ13" s="54">
        <v>9</v>
      </c>
    </row>
    <row r="14" spans="1:67" ht="15.75" thickBot="1" x14ac:dyDescent="0.3">
      <c r="A14" t="s">
        <v>118</v>
      </c>
      <c r="B14" s="24">
        <v>3.55</v>
      </c>
      <c r="C14" s="24">
        <v>1.82</v>
      </c>
      <c r="D14" s="8">
        <f t="shared" si="7"/>
        <v>-48.732394366197177</v>
      </c>
      <c r="E14" s="25"/>
      <c r="F14" s="50"/>
      <c r="G14" s="53">
        <v>0.32378404713495196</v>
      </c>
      <c r="H14" s="53">
        <v>0</v>
      </c>
      <c r="I14" s="53">
        <v>0.32378404713495196</v>
      </c>
      <c r="J14" s="54">
        <v>15</v>
      </c>
      <c r="K14" s="54">
        <v>15</v>
      </c>
      <c r="L14" s="25"/>
      <c r="M14" s="8"/>
      <c r="R14" s="26"/>
      <c r="S14" s="50"/>
      <c r="T14" s="53">
        <v>0.32378404713495196</v>
      </c>
      <c r="U14" s="53">
        <v>0</v>
      </c>
      <c r="V14" s="53">
        <v>0.32378404713495196</v>
      </c>
      <c r="W14" s="54">
        <v>3</v>
      </c>
      <c r="X14" s="54">
        <v>3</v>
      </c>
      <c r="Y14" s="8"/>
      <c r="Z14" s="24"/>
      <c r="AD14" s="8">
        <f>COUNT(AD2:AD12)</f>
        <v>11</v>
      </c>
      <c r="AE14" s="8"/>
      <c r="AF14" s="50"/>
      <c r="AG14" s="53">
        <v>3.22</v>
      </c>
      <c r="AH14" s="53">
        <v>1.31</v>
      </c>
      <c r="AI14" s="53">
        <v>1.9100000000000001</v>
      </c>
      <c r="AJ14" s="54">
        <v>9</v>
      </c>
      <c r="AK14" s="54">
        <v>9</v>
      </c>
      <c r="AR14" s="48" t="s">
        <v>242</v>
      </c>
      <c r="AS14" s="47"/>
      <c r="AT14" s="47"/>
      <c r="AU14" s="47"/>
      <c r="AV14" s="47"/>
      <c r="AW14" s="47"/>
      <c r="AZ14" s="13" t="s">
        <v>180</v>
      </c>
      <c r="BA14" s="14">
        <v>244.5</v>
      </c>
      <c r="BB14" s="14">
        <v>55.599999999999994</v>
      </c>
      <c r="BC14" s="8">
        <f t="shared" si="6"/>
        <v>-77.259713701431494</v>
      </c>
      <c r="BE14" s="50"/>
      <c r="BF14" s="53">
        <v>0</v>
      </c>
      <c r="BG14" s="53">
        <v>0.04</v>
      </c>
      <c r="BH14" s="53">
        <v>-0.04</v>
      </c>
      <c r="BI14" s="54">
        <v>3</v>
      </c>
      <c r="BJ14" s="54">
        <v>-3</v>
      </c>
    </row>
    <row r="15" spans="1:67" x14ac:dyDescent="0.25">
      <c r="A15" t="s">
        <v>120</v>
      </c>
      <c r="B15" s="24">
        <v>2.69</v>
      </c>
      <c r="C15" s="24">
        <v>1.19</v>
      </c>
      <c r="D15" s="8">
        <f t="shared" si="7"/>
        <v>-55.762081784386616</v>
      </c>
      <c r="E15" s="25"/>
      <c r="F15" s="50"/>
      <c r="G15" s="53">
        <v>0.25808337271968601</v>
      </c>
      <c r="H15" s="53">
        <v>0</v>
      </c>
      <c r="I15" s="53">
        <v>0.25808337271968601</v>
      </c>
      <c r="J15" s="54">
        <v>13</v>
      </c>
      <c r="K15" s="54">
        <v>13</v>
      </c>
      <c r="L15" s="25"/>
      <c r="M15" s="8"/>
      <c r="R15" s="26"/>
      <c r="S15" s="50"/>
      <c r="T15" s="53">
        <v>0.25808337271968601</v>
      </c>
      <c r="U15" s="53">
        <v>0</v>
      </c>
      <c r="V15" s="53">
        <v>0.25808337271968601</v>
      </c>
      <c r="W15" s="54">
        <v>2</v>
      </c>
      <c r="X15" s="54">
        <v>2</v>
      </c>
      <c r="Y15" s="8"/>
      <c r="Z15" s="24"/>
      <c r="AD15" s="33">
        <f>MEDIAN(AD2:AD12)</f>
        <v>-48.732394366197177</v>
      </c>
      <c r="AE15" s="8"/>
      <c r="AF15" s="50"/>
      <c r="AG15" s="53">
        <v>6.87</v>
      </c>
      <c r="AH15" s="53">
        <v>2.25</v>
      </c>
      <c r="AI15" s="53">
        <v>4.62</v>
      </c>
      <c r="AJ15" s="54">
        <v>11</v>
      </c>
      <c r="AK15" s="54">
        <v>11</v>
      </c>
      <c r="AR15" s="49"/>
      <c r="AS15" s="49" t="s">
        <v>239</v>
      </c>
      <c r="AT15" s="49" t="s">
        <v>240</v>
      </c>
      <c r="AU15" s="49" t="s">
        <v>241</v>
      </c>
      <c r="AV15" s="47"/>
      <c r="AW15" s="47"/>
      <c r="AZ15" s="13" t="s">
        <v>182</v>
      </c>
      <c r="BA15" s="14">
        <v>2.1</v>
      </c>
      <c r="BB15" s="14">
        <v>0</v>
      </c>
      <c r="BC15" s="8">
        <f t="shared" si="6"/>
        <v>-100</v>
      </c>
      <c r="BE15" s="50"/>
      <c r="BF15" s="53">
        <v>0.03</v>
      </c>
      <c r="BG15" s="53">
        <v>7.2140000000000004</v>
      </c>
      <c r="BH15" s="53">
        <v>-7.1840000000000002</v>
      </c>
      <c r="BI15" s="54">
        <v>19</v>
      </c>
      <c r="BJ15" s="54">
        <v>-19</v>
      </c>
    </row>
    <row r="16" spans="1:67" x14ac:dyDescent="0.25">
      <c r="A16" t="s">
        <v>122</v>
      </c>
      <c r="B16" s="24">
        <v>5</v>
      </c>
      <c r="C16" s="24">
        <v>3.46</v>
      </c>
      <c r="D16" s="8">
        <f t="shared" si="7"/>
        <v>-30.8</v>
      </c>
      <c r="E16" s="25"/>
      <c r="F16" s="50"/>
      <c r="G16" s="53">
        <v>0.15465350908796999</v>
      </c>
      <c r="H16" s="53">
        <v>0</v>
      </c>
      <c r="I16" s="53">
        <v>0.15465350908796999</v>
      </c>
      <c r="J16" s="54">
        <v>11</v>
      </c>
      <c r="K16" s="54">
        <v>11</v>
      </c>
      <c r="L16" s="24"/>
      <c r="M16" s="8"/>
      <c r="R16" s="26"/>
      <c r="S16" s="55"/>
      <c r="T16" s="56">
        <v>0.15465350908796999</v>
      </c>
      <c r="U16" s="56">
        <v>0</v>
      </c>
      <c r="V16" s="56">
        <v>0.15465350908796999</v>
      </c>
      <c r="W16" s="57">
        <v>1</v>
      </c>
      <c r="X16" s="57">
        <v>1</v>
      </c>
      <c r="Y16" s="8"/>
      <c r="Z16" s="24"/>
      <c r="AE16" s="8"/>
      <c r="AF16" s="50"/>
      <c r="AG16" s="53">
        <v>8.0299999999999994</v>
      </c>
      <c r="AH16" s="53">
        <v>4.1500000000000004</v>
      </c>
      <c r="AI16" s="53">
        <v>3.879999999999999</v>
      </c>
      <c r="AJ16" s="54">
        <v>10</v>
      </c>
      <c r="AK16" s="54">
        <v>10</v>
      </c>
      <c r="AR16" s="58" t="s">
        <v>243</v>
      </c>
      <c r="AS16" s="51">
        <v>1</v>
      </c>
      <c r="AT16" s="51">
        <v>1</v>
      </c>
      <c r="AU16" s="61">
        <v>1</v>
      </c>
      <c r="AV16" s="47"/>
      <c r="AW16" s="47"/>
      <c r="AZ16" s="13" t="s">
        <v>184</v>
      </c>
      <c r="BA16" s="14">
        <v>0.57099999999999995</v>
      </c>
      <c r="BB16" s="14">
        <v>0.63900000000000001</v>
      </c>
      <c r="BC16" s="8">
        <f t="shared" si="6"/>
        <v>11.908931698774092</v>
      </c>
      <c r="BE16" s="50"/>
      <c r="BF16" s="53">
        <v>9.9</v>
      </c>
      <c r="BG16" s="53">
        <v>4</v>
      </c>
      <c r="BH16" s="53">
        <v>5.9</v>
      </c>
      <c r="BI16" s="54">
        <v>18</v>
      </c>
      <c r="BJ16" s="54">
        <v>18</v>
      </c>
    </row>
    <row r="17" spans="1:62" x14ac:dyDescent="0.25">
      <c r="A17" t="s">
        <v>124</v>
      </c>
      <c r="B17" s="24">
        <v>3.22</v>
      </c>
      <c r="C17" s="24">
        <v>1.31</v>
      </c>
      <c r="D17" s="8">
        <f t="shared" si="7"/>
        <v>-59.316770186335397</v>
      </c>
      <c r="E17" s="25"/>
      <c r="F17" s="50"/>
      <c r="G17" s="53">
        <v>2.69</v>
      </c>
      <c r="H17" s="53">
        <v>1.76</v>
      </c>
      <c r="I17" s="53">
        <v>0.92999999999999994</v>
      </c>
      <c r="J17" s="54">
        <v>18</v>
      </c>
      <c r="K17" s="54">
        <v>18</v>
      </c>
      <c r="L17" s="25"/>
      <c r="M17" s="8"/>
      <c r="R17" s="24"/>
      <c r="S17" s="58" t="s">
        <v>239</v>
      </c>
      <c r="T17" s="53">
        <v>12.9</v>
      </c>
      <c r="U17" s="53">
        <v>0</v>
      </c>
      <c r="V17" s="53"/>
      <c r="W17" s="54"/>
      <c r="X17" s="54"/>
      <c r="Y17" s="8"/>
      <c r="Z17" s="24"/>
      <c r="AE17" s="8"/>
      <c r="AF17" s="50"/>
      <c r="AG17" s="53">
        <v>5.71</v>
      </c>
      <c r="AH17" s="53">
        <v>3.91</v>
      </c>
      <c r="AI17" s="53">
        <v>1.7999999999999998</v>
      </c>
      <c r="AJ17" s="54">
        <v>8</v>
      </c>
      <c r="AK17" s="54">
        <v>8</v>
      </c>
      <c r="AR17" s="58" t="s">
        <v>244</v>
      </c>
      <c r="AS17" s="53">
        <v>2</v>
      </c>
      <c r="AT17" s="53">
        <v>2</v>
      </c>
      <c r="AU17" s="62">
        <v>1</v>
      </c>
      <c r="AV17" s="47"/>
      <c r="AW17" s="47"/>
      <c r="AZ17" s="13" t="s">
        <v>188</v>
      </c>
      <c r="BA17" s="14">
        <v>7.8E-2</v>
      </c>
      <c r="BB17" s="14">
        <v>0</v>
      </c>
      <c r="BC17" s="8">
        <f t="shared" si="6"/>
        <v>-100</v>
      </c>
      <c r="BE17" s="50"/>
      <c r="BF17" s="53">
        <v>1089</v>
      </c>
      <c r="BG17" s="53">
        <v>1.2</v>
      </c>
      <c r="BH17" s="53">
        <v>1087.8</v>
      </c>
      <c r="BI17" s="54">
        <v>26</v>
      </c>
      <c r="BJ17" s="54">
        <v>26</v>
      </c>
    </row>
    <row r="18" spans="1:62" ht="15.75" thickBot="1" x14ac:dyDescent="0.3">
      <c r="A18" t="s">
        <v>126</v>
      </c>
      <c r="B18" s="24">
        <v>6.87</v>
      </c>
      <c r="C18" s="24">
        <v>2.25</v>
      </c>
      <c r="D18" s="8">
        <f t="shared" si="7"/>
        <v>-67.248908296943227</v>
      </c>
      <c r="E18" s="25"/>
      <c r="F18" s="50"/>
      <c r="G18" s="53">
        <v>5.63</v>
      </c>
      <c r="H18" s="53">
        <v>4.6399999999999997</v>
      </c>
      <c r="I18" s="53">
        <v>0.99000000000000021</v>
      </c>
      <c r="J18" s="54">
        <v>20</v>
      </c>
      <c r="K18" s="54">
        <v>20</v>
      </c>
      <c r="L18" s="24"/>
      <c r="M18" s="8"/>
      <c r="R18" s="26"/>
      <c r="S18" s="58" t="s">
        <v>240</v>
      </c>
      <c r="T18" s="53">
        <v>120.1365209289426</v>
      </c>
      <c r="U18" s="53">
        <v>0</v>
      </c>
      <c r="V18" s="53"/>
      <c r="W18" s="54"/>
      <c r="X18" s="54"/>
      <c r="Y18" s="8"/>
      <c r="Z18" s="24"/>
      <c r="AE18" s="8"/>
      <c r="AF18" s="55"/>
      <c r="AG18" s="56">
        <v>0.31900000000000001</v>
      </c>
      <c r="AH18" s="56">
        <v>0</v>
      </c>
      <c r="AI18" s="56">
        <v>0.31900000000000001</v>
      </c>
      <c r="AJ18" s="57">
        <v>1</v>
      </c>
      <c r="AK18" s="57">
        <v>1</v>
      </c>
      <c r="AR18" s="59" t="s">
        <v>245</v>
      </c>
      <c r="AS18" s="63">
        <v>0</v>
      </c>
      <c r="AT18" s="63">
        <v>0</v>
      </c>
      <c r="AU18" s="60">
        <v>0</v>
      </c>
      <c r="AV18" s="47"/>
      <c r="AW18" s="47"/>
      <c r="AZ18" s="13" t="s">
        <v>190</v>
      </c>
      <c r="BA18" s="37">
        <v>6.0400000000000002E-2</v>
      </c>
      <c r="BB18" s="37">
        <v>0</v>
      </c>
      <c r="BC18" s="8">
        <f t="shared" si="6"/>
        <v>-100</v>
      </c>
      <c r="BE18" s="50"/>
      <c r="BF18" s="53">
        <v>2.4099999999999997</v>
      </c>
      <c r="BG18" s="53">
        <v>0</v>
      </c>
      <c r="BH18" s="53">
        <v>2.4099999999999997</v>
      </c>
      <c r="BI18" s="54">
        <v>15</v>
      </c>
      <c r="BJ18" s="54">
        <v>15</v>
      </c>
    </row>
    <row r="19" spans="1:62" ht="15.75" thickBot="1" x14ac:dyDescent="0.3">
      <c r="A19" t="s">
        <v>128</v>
      </c>
      <c r="B19" s="24">
        <v>8.0299999999999994</v>
      </c>
      <c r="C19" s="24">
        <v>4.1500000000000004</v>
      </c>
      <c r="D19" s="8">
        <f t="shared" si="7"/>
        <v>-48.318804483188032</v>
      </c>
      <c r="E19" s="24"/>
      <c r="F19" s="50"/>
      <c r="G19" s="53">
        <v>0.90200000000000002</v>
      </c>
      <c r="H19" s="53">
        <v>0.27200000000000002</v>
      </c>
      <c r="I19" s="53">
        <v>0.63</v>
      </c>
      <c r="J19" s="54">
        <v>17</v>
      </c>
      <c r="K19" s="54">
        <v>17</v>
      </c>
      <c r="L19" s="26"/>
      <c r="M19" s="8"/>
      <c r="R19" s="26"/>
      <c r="S19" s="59" t="s">
        <v>241</v>
      </c>
      <c r="T19" s="60">
        <v>9</v>
      </c>
      <c r="U19" s="60">
        <v>9</v>
      </c>
      <c r="V19" s="60"/>
      <c r="W19" s="60"/>
      <c r="X19" s="60"/>
      <c r="Y19" s="8"/>
      <c r="Z19" s="24"/>
      <c r="AE19" s="8"/>
      <c r="AF19" s="58" t="s">
        <v>239</v>
      </c>
      <c r="AG19" s="53">
        <v>3.55</v>
      </c>
      <c r="AH19" s="53">
        <v>1.82</v>
      </c>
      <c r="AI19" s="53"/>
      <c r="AJ19" s="54"/>
      <c r="AK19" s="54"/>
      <c r="AR19" s="47"/>
      <c r="AS19" s="47"/>
      <c r="AT19" s="47"/>
      <c r="AU19" s="47"/>
      <c r="AV19" s="47"/>
      <c r="AW19" s="47"/>
      <c r="AZ19" s="13" t="s">
        <v>192</v>
      </c>
      <c r="BA19" s="14">
        <v>3.7949999999999999</v>
      </c>
      <c r="BB19" s="14">
        <v>3.7450000000000001</v>
      </c>
      <c r="BC19" s="8">
        <f t="shared" si="6"/>
        <v>-1.3175230566534868</v>
      </c>
      <c r="BE19" s="50"/>
      <c r="BF19" s="53">
        <v>3.9460000000000002</v>
      </c>
      <c r="BG19" s="53">
        <v>3.9159999999999999</v>
      </c>
      <c r="BH19" s="53">
        <v>3.0000000000000249E-2</v>
      </c>
      <c r="BI19" s="54">
        <v>1</v>
      </c>
      <c r="BJ19" s="54">
        <v>1</v>
      </c>
    </row>
    <row r="20" spans="1:62" ht="15.75" thickBot="1" x14ac:dyDescent="0.3">
      <c r="A20" t="s">
        <v>130</v>
      </c>
      <c r="B20" s="24">
        <v>5.71</v>
      </c>
      <c r="C20" s="24">
        <v>3.91</v>
      </c>
      <c r="D20" s="8">
        <f t="shared" si="7"/>
        <v>-31.523642732049034</v>
      </c>
      <c r="E20" s="25"/>
      <c r="F20" s="50"/>
      <c r="G20" s="53">
        <v>3.55</v>
      </c>
      <c r="H20" s="53">
        <v>1.82</v>
      </c>
      <c r="I20" s="53">
        <v>1.7299999999999998</v>
      </c>
      <c r="J20" s="54">
        <v>23</v>
      </c>
      <c r="K20" s="54">
        <v>23</v>
      </c>
      <c r="L20" s="24"/>
      <c r="M20" s="8"/>
      <c r="R20" s="26"/>
      <c r="S20" s="47"/>
      <c r="T20" s="47"/>
      <c r="U20" s="47"/>
      <c r="V20" s="47"/>
      <c r="W20" s="47"/>
      <c r="X20" s="47"/>
      <c r="Y20" s="8"/>
      <c r="Z20" s="24"/>
      <c r="AE20" s="8"/>
      <c r="AF20" s="58" t="s">
        <v>240</v>
      </c>
      <c r="AG20" s="53">
        <v>44.610999999999997</v>
      </c>
      <c r="AH20" s="53">
        <v>24.762</v>
      </c>
      <c r="AI20" s="53"/>
      <c r="AJ20" s="54"/>
      <c r="AK20" s="54"/>
      <c r="AR20" s="48" t="s">
        <v>335</v>
      </c>
      <c r="AS20" s="47"/>
      <c r="AT20" s="47"/>
      <c r="AU20" s="47"/>
      <c r="AV20" s="47"/>
      <c r="AW20" s="47"/>
      <c r="AZ20" s="13" t="s">
        <v>196</v>
      </c>
      <c r="BA20" s="14">
        <v>1.927</v>
      </c>
      <c r="BB20" s="14">
        <v>1.96</v>
      </c>
      <c r="BC20" s="8">
        <f t="shared" si="6"/>
        <v>1.712506486766991</v>
      </c>
      <c r="BE20" s="50"/>
      <c r="BF20" s="53">
        <v>244.5</v>
      </c>
      <c r="BG20" s="53">
        <v>55.599999999999994</v>
      </c>
      <c r="BH20" s="53">
        <v>188.9</v>
      </c>
      <c r="BI20" s="54">
        <v>25</v>
      </c>
      <c r="BJ20" s="54">
        <v>25</v>
      </c>
    </row>
    <row r="21" spans="1:62" ht="15.75" thickBot="1" x14ac:dyDescent="0.3">
      <c r="A21" t="s">
        <v>132</v>
      </c>
      <c r="B21" s="25">
        <v>0.31900000000000001</v>
      </c>
      <c r="C21" s="25">
        <v>0</v>
      </c>
      <c r="D21" s="8">
        <f t="shared" si="7"/>
        <v>-100</v>
      </c>
      <c r="E21" s="25"/>
      <c r="F21" s="50"/>
      <c r="G21" s="53">
        <v>2.69</v>
      </c>
      <c r="H21" s="53">
        <v>1.19</v>
      </c>
      <c r="I21" s="53">
        <v>1.5</v>
      </c>
      <c r="J21" s="54">
        <v>21</v>
      </c>
      <c r="K21" s="54">
        <v>21</v>
      </c>
      <c r="L21" s="25"/>
      <c r="M21" s="8"/>
      <c r="R21" s="25"/>
      <c r="S21" s="48" t="s">
        <v>242</v>
      </c>
      <c r="T21" s="47"/>
      <c r="U21" s="47"/>
      <c r="V21" s="47"/>
      <c r="W21" s="47"/>
      <c r="X21" s="47"/>
      <c r="Y21" s="8"/>
      <c r="Z21" s="25"/>
      <c r="AE21" s="8"/>
      <c r="AF21" s="59" t="s">
        <v>241</v>
      </c>
      <c r="AG21" s="60">
        <v>11</v>
      </c>
      <c r="AH21" s="60">
        <v>11</v>
      </c>
      <c r="AI21" s="60"/>
      <c r="AJ21" s="60"/>
      <c r="AK21" s="60"/>
      <c r="AR21" s="49" t="s">
        <v>254</v>
      </c>
      <c r="AS21" s="49" t="s">
        <v>241</v>
      </c>
      <c r="AT21" s="49" t="s">
        <v>248</v>
      </c>
      <c r="AU21" s="47"/>
      <c r="AV21" s="47"/>
      <c r="AW21" s="47"/>
      <c r="AZ21" s="13" t="s">
        <v>198</v>
      </c>
      <c r="BA21" s="14">
        <v>63.48</v>
      </c>
      <c r="BB21" s="14">
        <v>82.77</v>
      </c>
      <c r="BC21" s="8">
        <f t="shared" si="6"/>
        <v>30.387523629489603</v>
      </c>
      <c r="BE21" s="50"/>
      <c r="BF21" s="53">
        <v>2.1</v>
      </c>
      <c r="BG21" s="53">
        <v>0</v>
      </c>
      <c r="BH21" s="53">
        <v>2.1</v>
      </c>
      <c r="BI21" s="54">
        <v>14</v>
      </c>
      <c r="BJ21" s="54">
        <v>14</v>
      </c>
    </row>
    <row r="22" spans="1:62" ht="15.75" thickBot="1" x14ac:dyDescent="0.3">
      <c r="A22" s="6" t="s">
        <v>140</v>
      </c>
      <c r="B22" s="8">
        <v>0</v>
      </c>
      <c r="C22" s="8">
        <v>740</v>
      </c>
      <c r="D22" s="8">
        <v>100</v>
      </c>
      <c r="E22" s="8"/>
      <c r="F22" s="50"/>
      <c r="G22" s="53">
        <v>5</v>
      </c>
      <c r="H22" s="53">
        <v>3.46</v>
      </c>
      <c r="I22" s="53">
        <v>1.54</v>
      </c>
      <c r="J22" s="54">
        <v>22</v>
      </c>
      <c r="K22" s="54">
        <v>22</v>
      </c>
      <c r="L22" s="8"/>
      <c r="M22" s="8"/>
      <c r="R22" s="8"/>
      <c r="S22" s="49"/>
      <c r="T22" s="49" t="s">
        <v>239</v>
      </c>
      <c r="U22" s="49" t="s">
        <v>240</v>
      </c>
      <c r="V22" s="49" t="s">
        <v>241</v>
      </c>
      <c r="W22" s="47"/>
      <c r="X22" s="47"/>
      <c r="Y22" s="8"/>
      <c r="Z22" s="8"/>
      <c r="AE22" s="8"/>
      <c r="AF22" s="47"/>
      <c r="AG22" s="47"/>
      <c r="AH22" s="47"/>
      <c r="AI22" s="47"/>
      <c r="AJ22" s="47"/>
      <c r="AK22" s="47"/>
      <c r="AR22" s="64">
        <v>2</v>
      </c>
      <c r="AS22" s="65">
        <v>2</v>
      </c>
      <c r="AT22" s="64">
        <v>0.75</v>
      </c>
      <c r="AU22" s="47"/>
      <c r="AV22" s="47"/>
      <c r="AW22" s="47"/>
      <c r="AZ22" s="13" t="s">
        <v>200</v>
      </c>
      <c r="BA22" s="14">
        <v>114.9</v>
      </c>
      <c r="BB22" s="14">
        <v>111.5</v>
      </c>
      <c r="BC22" s="8">
        <f t="shared" si="6"/>
        <v>-2.9590948651000919</v>
      </c>
      <c r="BE22" s="50"/>
      <c r="BF22" s="53">
        <v>0.57099999999999995</v>
      </c>
      <c r="BG22" s="53">
        <v>0.63900000000000001</v>
      </c>
      <c r="BH22" s="53">
        <v>-6.800000000000006E-2</v>
      </c>
      <c r="BI22" s="54">
        <v>7</v>
      </c>
      <c r="BJ22" s="54">
        <v>-7</v>
      </c>
    </row>
    <row r="23" spans="1:62" ht="15.75" thickBot="1" x14ac:dyDescent="0.3">
      <c r="A23" s="6" t="s">
        <v>144</v>
      </c>
      <c r="B23" s="8">
        <v>98</v>
      </c>
      <c r="C23" s="8">
        <v>0</v>
      </c>
      <c r="D23" s="8">
        <f t="shared" ref="D23" si="8">IFERROR((100*(C23-B23)/B23), "")</f>
        <v>-100</v>
      </c>
      <c r="E23" s="8"/>
      <c r="F23" s="50"/>
      <c r="G23" s="53">
        <v>3.22</v>
      </c>
      <c r="H23" s="53">
        <v>1.31</v>
      </c>
      <c r="I23" s="53">
        <v>1.9100000000000001</v>
      </c>
      <c r="J23" s="54">
        <v>25</v>
      </c>
      <c r="K23" s="54">
        <v>25</v>
      </c>
      <c r="L23" s="8"/>
      <c r="M23" s="8"/>
      <c r="R23" s="8"/>
      <c r="S23" s="58" t="s">
        <v>243</v>
      </c>
      <c r="T23" s="51">
        <v>5</v>
      </c>
      <c r="U23" s="51">
        <v>45</v>
      </c>
      <c r="V23" s="61">
        <v>9</v>
      </c>
      <c r="W23" s="47"/>
      <c r="X23" s="47"/>
      <c r="Y23" s="8"/>
      <c r="Z23" s="8"/>
      <c r="AE23" s="8"/>
      <c r="AF23" s="48" t="s">
        <v>242</v>
      </c>
      <c r="AG23" s="47"/>
      <c r="AH23" s="47"/>
      <c r="AI23" s="47"/>
      <c r="AJ23" s="47"/>
      <c r="AK23" s="47"/>
      <c r="AR23" s="47"/>
      <c r="AS23" s="47"/>
      <c r="AT23" s="47"/>
      <c r="AU23" s="47"/>
      <c r="AV23" s="47"/>
      <c r="AW23" s="47"/>
      <c r="AZ23" s="13" t="s">
        <v>202</v>
      </c>
      <c r="BA23" s="14">
        <v>10.0817</v>
      </c>
      <c r="BB23" s="14">
        <v>36.783499999999997</v>
      </c>
      <c r="BC23" s="8">
        <f t="shared" si="6"/>
        <v>264.85414166261643</v>
      </c>
      <c r="BE23" s="50"/>
      <c r="BF23" s="53">
        <v>7.8E-2</v>
      </c>
      <c r="BG23" s="53">
        <v>0</v>
      </c>
      <c r="BH23" s="53">
        <v>7.8E-2</v>
      </c>
      <c r="BI23" s="54">
        <v>8</v>
      </c>
      <c r="BJ23" s="54">
        <v>8</v>
      </c>
    </row>
    <row r="24" spans="1:62" x14ac:dyDescent="0.25">
      <c r="A24" s="13" t="s">
        <v>147</v>
      </c>
      <c r="B24" s="14">
        <v>91.300000000000011</v>
      </c>
      <c r="C24" s="14">
        <v>15.299999999999999</v>
      </c>
      <c r="D24" s="8">
        <f>IFERROR((100*(C24-B24)/B24), "")</f>
        <v>-83.242059145673608</v>
      </c>
      <c r="E24" s="14"/>
      <c r="F24" s="50"/>
      <c r="G24" s="53">
        <v>6.87</v>
      </c>
      <c r="H24" s="53">
        <v>2.25</v>
      </c>
      <c r="I24" s="53">
        <v>4.62</v>
      </c>
      <c r="J24" s="54">
        <v>31</v>
      </c>
      <c r="K24" s="54">
        <v>31</v>
      </c>
      <c r="L24" s="14"/>
      <c r="M24" s="8"/>
      <c r="R24" s="14"/>
      <c r="S24" s="58" t="s">
        <v>244</v>
      </c>
      <c r="T24" s="53">
        <v>0</v>
      </c>
      <c r="U24" s="53">
        <v>0</v>
      </c>
      <c r="V24" s="62">
        <v>0</v>
      </c>
      <c r="W24" s="47"/>
      <c r="X24" s="47"/>
      <c r="Y24" s="8"/>
      <c r="Z24" s="14"/>
      <c r="AE24" s="8"/>
      <c r="AF24" s="49"/>
      <c r="AG24" s="49" t="s">
        <v>239</v>
      </c>
      <c r="AH24" s="49" t="s">
        <v>240</v>
      </c>
      <c r="AI24" s="49" t="s">
        <v>241</v>
      </c>
      <c r="AJ24" s="47"/>
      <c r="AK24" s="47"/>
      <c r="AR24" s="46"/>
      <c r="AS24" s="46"/>
      <c r="AT24" s="46"/>
      <c r="AU24" s="46"/>
      <c r="AV24" s="46"/>
      <c r="AW24" s="46"/>
      <c r="AZ24" s="13" t="s">
        <v>204</v>
      </c>
      <c r="BA24" s="14">
        <v>3.7440000000000002</v>
      </c>
      <c r="BB24" s="14">
        <v>12.96</v>
      </c>
      <c r="BC24" s="8">
        <f t="shared" si="6"/>
        <v>246.15384615384619</v>
      </c>
      <c r="BE24" s="50"/>
      <c r="BF24" s="53">
        <v>6.0400000000000002E-2</v>
      </c>
      <c r="BG24" s="53">
        <v>0</v>
      </c>
      <c r="BH24" s="53">
        <v>6.0400000000000002E-2</v>
      </c>
      <c r="BI24" s="54">
        <v>6</v>
      </c>
      <c r="BJ24" s="54">
        <v>6</v>
      </c>
    </row>
    <row r="25" spans="1:62" ht="15.75" thickBot="1" x14ac:dyDescent="0.3">
      <c r="A25" s="13" t="s">
        <v>150</v>
      </c>
      <c r="B25" s="14">
        <v>3.9E-2</v>
      </c>
      <c r="C25" s="14">
        <v>0.379</v>
      </c>
      <c r="D25" s="8">
        <f t="shared" ref="D25:D49" si="9">IFERROR((100*(C25-B25)/B25), "")</f>
        <v>871.79487179487182</v>
      </c>
      <c r="E25" s="14"/>
      <c r="F25" s="50"/>
      <c r="G25" s="53">
        <v>8.0299999999999994</v>
      </c>
      <c r="H25" s="53">
        <v>4.1500000000000004</v>
      </c>
      <c r="I25" s="53">
        <v>3.879999999999999</v>
      </c>
      <c r="J25" s="54">
        <v>30</v>
      </c>
      <c r="K25" s="54">
        <v>30</v>
      </c>
      <c r="L25" s="14"/>
      <c r="M25" s="8"/>
      <c r="R25" s="14"/>
      <c r="S25" s="59" t="s">
        <v>245</v>
      </c>
      <c r="T25" s="63">
        <v>0</v>
      </c>
      <c r="U25" s="63">
        <v>0</v>
      </c>
      <c r="V25" s="60">
        <v>0</v>
      </c>
      <c r="W25" s="47"/>
      <c r="X25" s="47"/>
      <c r="Y25" s="8"/>
      <c r="Z25" s="14"/>
      <c r="AE25" s="8"/>
      <c r="AF25" s="58" t="s">
        <v>243</v>
      </c>
      <c r="AG25" s="51">
        <v>6</v>
      </c>
      <c r="AH25" s="51">
        <v>66</v>
      </c>
      <c r="AI25" s="61">
        <v>11</v>
      </c>
      <c r="AJ25" s="47"/>
      <c r="AK25" s="47"/>
      <c r="AZ25" s="13" t="s">
        <v>206</v>
      </c>
      <c r="BA25" s="14">
        <v>3.7</v>
      </c>
      <c r="BB25" s="14">
        <v>3.9</v>
      </c>
      <c r="BC25" s="8">
        <f t="shared" si="6"/>
        <v>5.4054054054053973</v>
      </c>
      <c r="BE25" s="50"/>
      <c r="BF25" s="53">
        <v>3.7949999999999999</v>
      </c>
      <c r="BG25" s="53">
        <v>3.7450000000000001</v>
      </c>
      <c r="BH25" s="53">
        <v>4.9999999999999822E-2</v>
      </c>
      <c r="BI25" s="54">
        <v>4</v>
      </c>
      <c r="BJ25" s="54">
        <v>4</v>
      </c>
    </row>
    <row r="26" spans="1:62" x14ac:dyDescent="0.25">
      <c r="A26" s="35" t="s">
        <v>154</v>
      </c>
      <c r="B26" s="14">
        <v>1.48</v>
      </c>
      <c r="C26" s="14">
        <v>0.51</v>
      </c>
      <c r="D26" s="8">
        <f t="shared" si="9"/>
        <v>-65.540540540540547</v>
      </c>
      <c r="E26" s="14"/>
      <c r="F26" s="50"/>
      <c r="G26" s="53">
        <v>5.71</v>
      </c>
      <c r="H26" s="53">
        <v>3.91</v>
      </c>
      <c r="I26" s="53">
        <v>1.7999999999999998</v>
      </c>
      <c r="J26" s="54">
        <v>24</v>
      </c>
      <c r="K26" s="54">
        <v>24</v>
      </c>
      <c r="L26" s="14"/>
      <c r="M26" s="8"/>
      <c r="R26" s="14"/>
      <c r="S26" s="47"/>
      <c r="T26" s="47"/>
      <c r="U26" s="47"/>
      <c r="V26" s="47"/>
      <c r="W26" s="47"/>
      <c r="X26" s="47"/>
      <c r="Y26" s="8"/>
      <c r="Z26" s="14"/>
      <c r="AE26" s="8"/>
      <c r="AF26" s="58" t="s">
        <v>244</v>
      </c>
      <c r="AG26" s="53">
        <v>0</v>
      </c>
      <c r="AH26" s="53">
        <v>0</v>
      </c>
      <c r="AI26" s="62">
        <v>0</v>
      </c>
      <c r="AJ26" s="47"/>
      <c r="AK26" s="47"/>
      <c r="AZ26" s="13" t="s">
        <v>207</v>
      </c>
      <c r="BA26" s="14">
        <v>1.05</v>
      </c>
      <c r="BB26" s="14">
        <v>0.94</v>
      </c>
      <c r="BC26" s="8">
        <f t="shared" si="6"/>
        <v>-10.476190476190485</v>
      </c>
      <c r="BE26" s="50"/>
      <c r="BF26" s="53">
        <v>1.927</v>
      </c>
      <c r="BG26" s="53">
        <v>1.96</v>
      </c>
      <c r="BH26" s="53">
        <v>-3.2999999999999918E-2</v>
      </c>
      <c r="BI26" s="54">
        <v>2</v>
      </c>
      <c r="BJ26" s="54">
        <v>-2</v>
      </c>
    </row>
    <row r="27" spans="1:62" ht="15.75" thickBot="1" x14ac:dyDescent="0.3">
      <c r="A27" s="13" t="s">
        <v>156</v>
      </c>
      <c r="B27" s="14">
        <v>26.3</v>
      </c>
      <c r="C27" s="14">
        <v>21.6</v>
      </c>
      <c r="D27" s="8">
        <f t="shared" si="9"/>
        <v>-17.870722433460074</v>
      </c>
      <c r="E27" s="14"/>
      <c r="F27" s="50"/>
      <c r="G27" s="53">
        <v>0.31900000000000001</v>
      </c>
      <c r="H27" s="53">
        <v>0</v>
      </c>
      <c r="I27" s="53">
        <v>0.31900000000000001</v>
      </c>
      <c r="J27" s="54">
        <v>14</v>
      </c>
      <c r="K27" s="54">
        <v>14</v>
      </c>
      <c r="L27" s="14"/>
      <c r="M27" s="8"/>
      <c r="R27" s="14"/>
      <c r="S27" s="48" t="s">
        <v>419</v>
      </c>
      <c r="T27" s="47"/>
      <c r="U27" s="47"/>
      <c r="V27" s="47"/>
      <c r="W27" s="47"/>
      <c r="X27" s="47"/>
      <c r="Y27" s="8"/>
      <c r="Z27" s="14"/>
      <c r="AE27" s="8"/>
      <c r="AF27" s="59" t="s">
        <v>245</v>
      </c>
      <c r="AG27" s="63">
        <v>0</v>
      </c>
      <c r="AH27" s="63">
        <v>0</v>
      </c>
      <c r="AI27" s="60">
        <v>0</v>
      </c>
      <c r="AJ27" s="47"/>
      <c r="AK27" s="47"/>
      <c r="AZ27" s="13" t="s">
        <v>212</v>
      </c>
      <c r="BA27" s="14">
        <v>11.799999999999999</v>
      </c>
      <c r="BB27" s="14">
        <v>0.8</v>
      </c>
      <c r="BC27" s="8">
        <f t="shared" si="6"/>
        <v>-93.220338983050837</v>
      </c>
      <c r="BE27" s="50"/>
      <c r="BF27" s="53">
        <v>63.48</v>
      </c>
      <c r="BG27" s="53">
        <v>82.77</v>
      </c>
      <c r="BH27" s="53">
        <v>-19.29</v>
      </c>
      <c r="BI27" s="54">
        <v>22</v>
      </c>
      <c r="BJ27" s="54">
        <v>-22</v>
      </c>
    </row>
    <row r="28" spans="1:62" x14ac:dyDescent="0.25">
      <c r="A28" s="13" t="s">
        <v>160</v>
      </c>
      <c r="B28" s="14">
        <v>9.3600000000000003E-2</v>
      </c>
      <c r="C28" s="14">
        <v>4.2500000000000003E-2</v>
      </c>
      <c r="D28" s="8">
        <f t="shared" si="9"/>
        <v>-54.594017094017097</v>
      </c>
      <c r="E28" s="14"/>
      <c r="F28" s="50"/>
      <c r="G28" s="53">
        <v>0</v>
      </c>
      <c r="H28" s="53">
        <v>740</v>
      </c>
      <c r="I28" s="53">
        <v>-740</v>
      </c>
      <c r="J28" s="54">
        <v>48</v>
      </c>
      <c r="K28" s="54">
        <v>-48</v>
      </c>
      <c r="L28" s="14"/>
      <c r="M28" s="8"/>
      <c r="R28" s="14"/>
      <c r="S28" s="49" t="s">
        <v>254</v>
      </c>
      <c r="T28" s="49" t="s">
        <v>241</v>
      </c>
      <c r="U28" s="49" t="s">
        <v>248</v>
      </c>
      <c r="V28" s="47"/>
      <c r="W28" s="47"/>
      <c r="X28" s="47"/>
      <c r="Y28" s="8"/>
      <c r="Z28" s="14"/>
      <c r="AE28" s="8"/>
      <c r="AF28" s="47"/>
      <c r="AG28" s="47"/>
      <c r="AH28" s="47"/>
      <c r="AI28" s="47"/>
      <c r="AJ28" s="47"/>
      <c r="AK28" s="47"/>
      <c r="BE28" s="50"/>
      <c r="BF28" s="53">
        <v>114.9</v>
      </c>
      <c r="BG28" s="53">
        <v>111.5</v>
      </c>
      <c r="BH28" s="53">
        <v>3.4000000000000057</v>
      </c>
      <c r="BI28" s="54">
        <v>16</v>
      </c>
      <c r="BJ28" s="54">
        <v>16</v>
      </c>
    </row>
    <row r="29" spans="1:62" ht="15.75" thickBot="1" x14ac:dyDescent="0.3">
      <c r="A29" s="13" t="s">
        <v>162</v>
      </c>
      <c r="B29" s="14">
        <v>17.66</v>
      </c>
      <c r="C29" s="14">
        <v>17.579999999999998</v>
      </c>
      <c r="D29" s="8">
        <f t="shared" si="9"/>
        <v>-0.45300113250284174</v>
      </c>
      <c r="E29" s="14"/>
      <c r="F29" s="50"/>
      <c r="G29" s="53">
        <v>98</v>
      </c>
      <c r="H29" s="53">
        <v>0</v>
      </c>
      <c r="I29" s="53">
        <v>98</v>
      </c>
      <c r="J29" s="54">
        <v>46</v>
      </c>
      <c r="K29" s="54">
        <v>46</v>
      </c>
      <c r="L29" s="14"/>
      <c r="M29" s="8"/>
      <c r="R29" s="14"/>
      <c r="S29" s="64">
        <v>0</v>
      </c>
      <c r="T29" s="65">
        <v>9</v>
      </c>
      <c r="U29" s="64">
        <v>1.953125E-3</v>
      </c>
      <c r="V29" s="47"/>
      <c r="W29" s="47"/>
      <c r="X29" s="47"/>
      <c r="Y29" s="8"/>
      <c r="Z29" s="14"/>
      <c r="AE29" s="8"/>
      <c r="AF29" s="48" t="s">
        <v>253</v>
      </c>
      <c r="AG29" s="47"/>
      <c r="AH29" s="47"/>
      <c r="AI29" s="47"/>
      <c r="AJ29" s="47"/>
      <c r="AK29" s="47"/>
      <c r="BC29" s="8">
        <f>COUNT(BC2:BC27)</f>
        <v>26</v>
      </c>
      <c r="BE29" s="50"/>
      <c r="BF29" s="53">
        <v>10.0817</v>
      </c>
      <c r="BG29" s="53">
        <v>36.783499999999997</v>
      </c>
      <c r="BH29" s="53">
        <v>-26.701799999999999</v>
      </c>
      <c r="BI29" s="54">
        <v>23</v>
      </c>
      <c r="BJ29" s="54">
        <v>-23</v>
      </c>
    </row>
    <row r="30" spans="1:62" x14ac:dyDescent="0.25">
      <c r="A30" s="13" t="s">
        <v>164</v>
      </c>
      <c r="B30" s="14">
        <v>0</v>
      </c>
      <c r="C30" s="14">
        <v>0.04</v>
      </c>
      <c r="D30" s="8">
        <v>100</v>
      </c>
      <c r="E30" s="14"/>
      <c r="F30" s="50"/>
      <c r="G30" s="53">
        <v>91.300000000000011</v>
      </c>
      <c r="H30" s="53">
        <v>15.299999999999999</v>
      </c>
      <c r="I30" s="53">
        <v>76.000000000000014</v>
      </c>
      <c r="J30" s="54">
        <v>45</v>
      </c>
      <c r="K30" s="54">
        <v>45</v>
      </c>
      <c r="L30" s="14"/>
      <c r="M30" s="8"/>
      <c r="R30" s="14"/>
      <c r="S30" s="47"/>
      <c r="T30" s="47"/>
      <c r="U30" s="47"/>
      <c r="V30" s="47"/>
      <c r="W30" s="47"/>
      <c r="X30" s="47"/>
      <c r="Y30" s="8"/>
      <c r="Z30" s="14"/>
      <c r="AE30" s="8"/>
      <c r="AF30" s="49" t="s">
        <v>254</v>
      </c>
      <c r="AG30" s="49" t="s">
        <v>241</v>
      </c>
      <c r="AH30" s="49" t="s">
        <v>248</v>
      </c>
      <c r="AI30" s="47"/>
      <c r="AJ30" s="47"/>
      <c r="AK30" s="47"/>
      <c r="BC30" s="33">
        <f>MEDIAN(BC2:BC27)</f>
        <v>-6.7176426706452883</v>
      </c>
      <c r="BE30" s="50"/>
      <c r="BF30" s="53">
        <v>3.7440000000000002</v>
      </c>
      <c r="BG30" s="53">
        <v>12.96</v>
      </c>
      <c r="BH30" s="53">
        <v>-9.2160000000000011</v>
      </c>
      <c r="BI30" s="54">
        <v>20</v>
      </c>
      <c r="BJ30" s="54">
        <v>-20</v>
      </c>
    </row>
    <row r="31" spans="1:62" ht="15.75" thickBot="1" x14ac:dyDescent="0.3">
      <c r="A31" s="13" t="s">
        <v>165</v>
      </c>
      <c r="B31" s="14">
        <v>0.03</v>
      </c>
      <c r="C31" s="14">
        <v>7.2140000000000004</v>
      </c>
      <c r="D31" s="8">
        <f t="shared" si="9"/>
        <v>23946.666666666668</v>
      </c>
      <c r="E31" s="14"/>
      <c r="F31" s="50"/>
      <c r="G31" s="53">
        <v>3.9E-2</v>
      </c>
      <c r="H31" s="53">
        <v>0.379</v>
      </c>
      <c r="I31" s="53">
        <v>-0.34</v>
      </c>
      <c r="J31" s="54">
        <v>16</v>
      </c>
      <c r="K31" s="54">
        <v>-16</v>
      </c>
      <c r="L31" s="14"/>
      <c r="M31" s="8"/>
      <c r="R31" s="14"/>
      <c r="S31" s="46"/>
      <c r="T31" s="46"/>
      <c r="U31" s="46"/>
      <c r="V31" s="46"/>
      <c r="W31" s="46"/>
      <c r="X31" s="46"/>
      <c r="Y31" s="8"/>
      <c r="Z31" s="14"/>
      <c r="AE31" s="8"/>
      <c r="AF31" s="64">
        <v>0</v>
      </c>
      <c r="AG31" s="65">
        <v>11</v>
      </c>
      <c r="AH31" s="64">
        <v>4.8828125E-4</v>
      </c>
      <c r="AI31" s="47"/>
      <c r="AJ31" s="47"/>
      <c r="AK31" s="47"/>
      <c r="BE31" s="50"/>
      <c r="BF31" s="53">
        <v>3.7</v>
      </c>
      <c r="BG31" s="53">
        <v>3.9</v>
      </c>
      <c r="BH31" s="53">
        <v>-0.19999999999999973</v>
      </c>
      <c r="BI31" s="54">
        <v>11</v>
      </c>
      <c r="BJ31" s="54">
        <v>-11</v>
      </c>
    </row>
    <row r="32" spans="1:62" x14ac:dyDescent="0.25">
      <c r="A32" s="13" t="s">
        <v>170</v>
      </c>
      <c r="B32" s="14">
        <v>9.9</v>
      </c>
      <c r="C32" s="14">
        <v>4</v>
      </c>
      <c r="D32" s="8">
        <f t="shared" si="9"/>
        <v>-59.595959595959592</v>
      </c>
      <c r="E32" s="14"/>
      <c r="F32" s="50"/>
      <c r="G32" s="53">
        <v>1.48</v>
      </c>
      <c r="H32" s="53">
        <v>0.51</v>
      </c>
      <c r="I32" s="53">
        <v>0.97</v>
      </c>
      <c r="J32" s="54">
        <v>19</v>
      </c>
      <c r="K32" s="54">
        <v>19</v>
      </c>
      <c r="L32" s="14"/>
      <c r="M32" s="8"/>
      <c r="R32" s="14"/>
      <c r="S32" s="8"/>
      <c r="T32" s="14"/>
      <c r="U32" s="14"/>
      <c r="V32" s="8"/>
      <c r="W32" s="14"/>
      <c r="X32" s="14"/>
      <c r="Y32" s="8"/>
      <c r="Z32" s="14"/>
      <c r="AE32" s="8"/>
      <c r="AF32" s="47"/>
      <c r="AG32" s="47"/>
      <c r="AH32" s="47"/>
      <c r="AI32" s="47"/>
      <c r="AJ32" s="47"/>
      <c r="AK32" s="47"/>
      <c r="BE32" s="50"/>
      <c r="BF32" s="53">
        <v>1.05</v>
      </c>
      <c r="BG32" s="53">
        <v>0.94</v>
      </c>
      <c r="BH32" s="53">
        <v>0.1100000000000001</v>
      </c>
      <c r="BI32" s="54">
        <v>10</v>
      </c>
      <c r="BJ32" s="54">
        <v>10</v>
      </c>
    </row>
    <row r="33" spans="1:62" x14ac:dyDescent="0.25">
      <c r="A33" s="13" t="s">
        <v>174</v>
      </c>
      <c r="B33" s="14">
        <v>1089</v>
      </c>
      <c r="C33" s="14">
        <v>1.2</v>
      </c>
      <c r="D33" s="8">
        <f t="shared" si="9"/>
        <v>-99.889807162534439</v>
      </c>
      <c r="E33" s="14"/>
      <c r="F33" s="50"/>
      <c r="G33" s="53">
        <v>26.3</v>
      </c>
      <c r="H33" s="53">
        <v>21.6</v>
      </c>
      <c r="I33" s="53">
        <v>4.6999999999999993</v>
      </c>
      <c r="J33" s="54">
        <v>32</v>
      </c>
      <c r="K33" s="54">
        <v>32</v>
      </c>
      <c r="L33" s="14"/>
      <c r="M33" s="8"/>
      <c r="R33" s="14"/>
      <c r="S33" s="8"/>
      <c r="T33" s="14"/>
      <c r="U33" s="14"/>
      <c r="V33" s="8"/>
      <c r="W33" s="14"/>
      <c r="X33" s="14"/>
      <c r="Y33" s="8"/>
      <c r="Z33" s="14"/>
      <c r="AE33" s="8"/>
      <c r="AF33" s="46"/>
      <c r="AG33" s="46"/>
      <c r="AH33" s="46"/>
      <c r="AI33" s="46"/>
      <c r="AJ33" s="46"/>
      <c r="AK33" s="46"/>
      <c r="BE33" s="55"/>
      <c r="BF33" s="56">
        <v>11.799999999999999</v>
      </c>
      <c r="BG33" s="56">
        <v>0.8</v>
      </c>
      <c r="BH33" s="56">
        <v>10.999999999999998</v>
      </c>
      <c r="BI33" s="57">
        <v>21</v>
      </c>
      <c r="BJ33" s="57">
        <v>21</v>
      </c>
    </row>
    <row r="34" spans="1:62" x14ac:dyDescent="0.25">
      <c r="A34" s="13" t="s">
        <v>176</v>
      </c>
      <c r="B34" s="14">
        <v>2.4099999999999997</v>
      </c>
      <c r="C34" s="14">
        <v>0</v>
      </c>
      <c r="D34" s="8">
        <f t="shared" si="9"/>
        <v>-100</v>
      </c>
      <c r="E34" s="14"/>
      <c r="F34" s="50"/>
      <c r="G34" s="53">
        <v>9.3600000000000003E-2</v>
      </c>
      <c r="H34" s="53">
        <v>4.2500000000000003E-2</v>
      </c>
      <c r="I34" s="53">
        <v>5.11E-2</v>
      </c>
      <c r="J34" s="54">
        <v>5</v>
      </c>
      <c r="K34" s="54">
        <v>5</v>
      </c>
      <c r="L34" s="14"/>
      <c r="M34" s="8"/>
      <c r="R34" s="14"/>
      <c r="S34" s="8"/>
      <c r="T34" s="14"/>
      <c r="U34" s="14"/>
      <c r="V34" s="8"/>
      <c r="W34" s="14"/>
      <c r="X34" s="14"/>
      <c r="Y34" s="8"/>
      <c r="Z34" s="14"/>
      <c r="AE34" s="8"/>
      <c r="AF34" s="14"/>
      <c r="AG34" s="14"/>
      <c r="AH34" s="8"/>
      <c r="AI34" s="14"/>
      <c r="AJ34" s="14"/>
      <c r="AK34" s="8"/>
      <c r="BE34" s="58" t="s">
        <v>239</v>
      </c>
      <c r="BF34" s="53">
        <v>3.7220000000000004</v>
      </c>
      <c r="BG34" s="53">
        <v>2.8525</v>
      </c>
      <c r="BH34" s="53"/>
      <c r="BI34" s="54"/>
      <c r="BJ34" s="54"/>
    </row>
    <row r="35" spans="1:62" x14ac:dyDescent="0.25">
      <c r="A35" s="13" t="s">
        <v>178</v>
      </c>
      <c r="B35" s="14">
        <v>3.9460000000000002</v>
      </c>
      <c r="C35" s="14">
        <v>3.9159999999999999</v>
      </c>
      <c r="D35" s="8">
        <f t="shared" si="9"/>
        <v>-0.76026355803345791</v>
      </c>
      <c r="E35" s="14"/>
      <c r="F35" s="50"/>
      <c r="G35" s="53">
        <v>17.66</v>
      </c>
      <c r="H35" s="53">
        <v>17.579999999999998</v>
      </c>
      <c r="I35" s="53">
        <v>8.0000000000001847E-2</v>
      </c>
      <c r="J35" s="54">
        <v>9</v>
      </c>
      <c r="K35" s="54">
        <v>9</v>
      </c>
      <c r="L35" s="14"/>
      <c r="M35" s="8"/>
      <c r="R35" s="14"/>
      <c r="S35" s="8"/>
      <c r="T35" s="14"/>
      <c r="U35" s="14"/>
      <c r="V35" s="8"/>
      <c r="W35" s="14"/>
      <c r="X35" s="14"/>
      <c r="Y35" s="8"/>
      <c r="Z35" s="14"/>
      <c r="AE35" s="8"/>
      <c r="AF35" s="14"/>
      <c r="AG35" s="14"/>
      <c r="AH35" s="8"/>
      <c r="AI35" s="14"/>
      <c r="AJ35" s="14"/>
      <c r="AK35" s="8"/>
      <c r="BE35" s="58" t="s">
        <v>240</v>
      </c>
      <c r="BF35" s="53">
        <v>1703.9457</v>
      </c>
      <c r="BG35" s="53">
        <v>383.37899999999996</v>
      </c>
      <c r="BH35" s="53"/>
      <c r="BI35" s="54"/>
      <c r="BJ35" s="54"/>
    </row>
    <row r="36" spans="1:62" ht="15.75" thickBot="1" x14ac:dyDescent="0.3">
      <c r="A36" s="13" t="s">
        <v>180</v>
      </c>
      <c r="B36" s="14">
        <v>244.5</v>
      </c>
      <c r="C36" s="14">
        <v>55.599999999999994</v>
      </c>
      <c r="D36" s="8">
        <f t="shared" si="9"/>
        <v>-77.259713701431494</v>
      </c>
      <c r="E36" s="14"/>
      <c r="F36" s="50"/>
      <c r="G36" s="53">
        <v>0</v>
      </c>
      <c r="H36" s="53">
        <v>0.04</v>
      </c>
      <c r="I36" s="53">
        <v>-0.04</v>
      </c>
      <c r="J36" s="54">
        <v>3</v>
      </c>
      <c r="K36" s="54">
        <v>-3</v>
      </c>
      <c r="L36" s="14"/>
      <c r="M36" s="8"/>
      <c r="R36" s="14"/>
      <c r="S36" s="8"/>
      <c r="T36" s="14"/>
      <c r="U36" s="14"/>
      <c r="V36" s="8"/>
      <c r="W36" s="14"/>
      <c r="X36" s="14"/>
      <c r="Y36" s="8"/>
      <c r="Z36" s="14"/>
      <c r="AE36" s="8"/>
      <c r="AF36" s="14"/>
      <c r="AG36" s="14"/>
      <c r="AH36" s="8"/>
      <c r="AI36" s="14"/>
      <c r="AJ36" s="14"/>
      <c r="AK36" s="8"/>
      <c r="BE36" s="59" t="s">
        <v>241</v>
      </c>
      <c r="BF36" s="60">
        <v>26</v>
      </c>
      <c r="BG36" s="60">
        <v>26</v>
      </c>
      <c r="BH36" s="60"/>
      <c r="BI36" s="60"/>
      <c r="BJ36" s="60"/>
    </row>
    <row r="37" spans="1:62" x14ac:dyDescent="0.25">
      <c r="A37" s="13" t="s">
        <v>182</v>
      </c>
      <c r="B37" s="14">
        <v>2.1</v>
      </c>
      <c r="C37" s="14">
        <v>0</v>
      </c>
      <c r="D37" s="8">
        <f t="shared" si="9"/>
        <v>-100</v>
      </c>
      <c r="E37" s="14"/>
      <c r="F37" s="50"/>
      <c r="G37" s="53">
        <v>0.03</v>
      </c>
      <c r="H37" s="53">
        <v>7.2140000000000004</v>
      </c>
      <c r="I37" s="53">
        <v>-7.1840000000000002</v>
      </c>
      <c r="J37" s="54">
        <v>34</v>
      </c>
      <c r="K37" s="54">
        <v>-34</v>
      </c>
      <c r="L37" s="14"/>
      <c r="M37" s="8"/>
      <c r="R37" s="14"/>
      <c r="S37" s="8"/>
      <c r="T37" s="14"/>
      <c r="U37" s="14"/>
      <c r="V37" s="8"/>
      <c r="W37" s="14"/>
      <c r="X37" s="14"/>
      <c r="Y37" s="8"/>
      <c r="Z37" s="14"/>
      <c r="AE37" s="8"/>
      <c r="AF37" s="14"/>
      <c r="AG37" s="14"/>
      <c r="AH37" s="8"/>
      <c r="AI37" s="14"/>
      <c r="AJ37" s="14"/>
      <c r="AK37" s="8"/>
      <c r="BE37" s="47"/>
      <c r="BF37" s="47"/>
      <c r="BG37" s="47"/>
      <c r="BH37" s="47"/>
      <c r="BI37" s="47"/>
      <c r="BJ37" s="47"/>
    </row>
    <row r="38" spans="1:62" ht="15.75" thickBot="1" x14ac:dyDescent="0.3">
      <c r="A38" s="13" t="s">
        <v>184</v>
      </c>
      <c r="B38" s="14">
        <v>0.57099999999999995</v>
      </c>
      <c r="C38" s="14">
        <v>0.63900000000000001</v>
      </c>
      <c r="D38" s="8">
        <f t="shared" si="9"/>
        <v>11.908931698774092</v>
      </c>
      <c r="E38" s="14"/>
      <c r="F38" s="50"/>
      <c r="G38" s="53">
        <v>9.9</v>
      </c>
      <c r="H38" s="53">
        <v>4</v>
      </c>
      <c r="I38" s="53">
        <v>5.9</v>
      </c>
      <c r="J38" s="54">
        <v>33</v>
      </c>
      <c r="K38" s="54">
        <v>33</v>
      </c>
      <c r="L38" s="14"/>
      <c r="M38" s="8"/>
      <c r="R38" s="14"/>
      <c r="S38" s="8"/>
      <c r="T38" s="14"/>
      <c r="U38" s="14"/>
      <c r="V38" s="8"/>
      <c r="W38" s="14"/>
      <c r="X38" s="14"/>
      <c r="Y38" s="8"/>
      <c r="Z38" s="14"/>
      <c r="AE38" s="8"/>
      <c r="AF38" s="14"/>
      <c r="AG38" s="14"/>
      <c r="AH38" s="8"/>
      <c r="AI38" s="14"/>
      <c r="AJ38" s="14"/>
      <c r="AK38" s="8"/>
      <c r="BE38" s="48" t="s">
        <v>242</v>
      </c>
      <c r="BF38" s="47"/>
      <c r="BG38" s="47"/>
      <c r="BH38" s="47"/>
      <c r="BI38" s="47"/>
      <c r="BJ38" s="47"/>
    </row>
    <row r="39" spans="1:62" x14ac:dyDescent="0.25">
      <c r="A39" s="13" t="s">
        <v>188</v>
      </c>
      <c r="B39" s="14">
        <v>7.8E-2</v>
      </c>
      <c r="C39" s="14">
        <v>0</v>
      </c>
      <c r="D39" s="8">
        <f t="shared" si="9"/>
        <v>-100</v>
      </c>
      <c r="E39" s="14"/>
      <c r="F39" s="50"/>
      <c r="G39" s="53">
        <v>1089</v>
      </c>
      <c r="H39" s="53">
        <v>1.2</v>
      </c>
      <c r="I39" s="53">
        <v>1087.8</v>
      </c>
      <c r="J39" s="54">
        <v>49</v>
      </c>
      <c r="K39" s="54">
        <v>49</v>
      </c>
      <c r="L39" s="14"/>
      <c r="M39" s="8"/>
      <c r="R39" s="14"/>
      <c r="S39" s="8"/>
      <c r="T39" s="14"/>
      <c r="U39" s="14"/>
      <c r="V39" s="8"/>
      <c r="W39" s="14"/>
      <c r="X39" s="14"/>
      <c r="Y39" s="8"/>
      <c r="Z39" s="14"/>
      <c r="AE39" s="8"/>
      <c r="AF39" s="14"/>
      <c r="AG39" s="14"/>
      <c r="AH39" s="8"/>
      <c r="AI39" s="14"/>
      <c r="AJ39" s="14"/>
      <c r="AK39" s="8"/>
      <c r="BE39" s="49"/>
      <c r="BF39" s="49" t="s">
        <v>239</v>
      </c>
      <c r="BG39" s="49" t="s">
        <v>240</v>
      </c>
      <c r="BH39" s="49" t="s">
        <v>241</v>
      </c>
      <c r="BI39" s="47"/>
      <c r="BJ39" s="47"/>
    </row>
    <row r="40" spans="1:62" x14ac:dyDescent="0.25">
      <c r="A40" s="13" t="s">
        <v>190</v>
      </c>
      <c r="B40" s="37">
        <v>6.0400000000000002E-2</v>
      </c>
      <c r="C40" s="37">
        <v>0</v>
      </c>
      <c r="D40" s="8">
        <f t="shared" si="9"/>
        <v>-100</v>
      </c>
      <c r="E40" s="37"/>
      <c r="F40" s="50"/>
      <c r="G40" s="53">
        <v>2.4099999999999997</v>
      </c>
      <c r="H40" s="53">
        <v>0</v>
      </c>
      <c r="I40" s="53">
        <v>2.4099999999999997</v>
      </c>
      <c r="J40" s="54">
        <v>27</v>
      </c>
      <c r="K40" s="54">
        <v>27</v>
      </c>
      <c r="L40" s="37"/>
      <c r="M40" s="8"/>
      <c r="R40" s="37"/>
      <c r="S40" s="8"/>
      <c r="T40" s="37"/>
      <c r="U40" s="37"/>
      <c r="V40" s="8"/>
      <c r="W40" s="37"/>
      <c r="X40" s="37"/>
      <c r="Y40" s="8"/>
      <c r="Z40" s="37"/>
      <c r="AE40" s="8"/>
      <c r="AF40" s="37"/>
      <c r="AG40" s="37"/>
      <c r="AH40" s="8"/>
      <c r="AI40" s="37"/>
      <c r="AJ40" s="37"/>
      <c r="AK40" s="8"/>
      <c r="BE40" s="58" t="s">
        <v>243</v>
      </c>
      <c r="BF40" s="51">
        <v>14</v>
      </c>
      <c r="BG40" s="51">
        <v>232</v>
      </c>
      <c r="BH40" s="61">
        <v>17</v>
      </c>
      <c r="BI40" s="47"/>
      <c r="BJ40" s="47"/>
    </row>
    <row r="41" spans="1:62" x14ac:dyDescent="0.25">
      <c r="A41" s="13" t="s">
        <v>192</v>
      </c>
      <c r="B41" s="14">
        <v>3.7949999999999999</v>
      </c>
      <c r="C41" s="14">
        <v>3.7450000000000001</v>
      </c>
      <c r="D41" s="8">
        <f t="shared" si="9"/>
        <v>-1.3175230566534868</v>
      </c>
      <c r="E41" s="14"/>
      <c r="F41" s="50"/>
      <c r="G41" s="53">
        <v>3.9460000000000002</v>
      </c>
      <c r="H41" s="53">
        <v>3.9159999999999999</v>
      </c>
      <c r="I41" s="53">
        <v>3.0000000000000249E-2</v>
      </c>
      <c r="J41" s="54">
        <v>1</v>
      </c>
      <c r="K41" s="54">
        <v>1</v>
      </c>
      <c r="L41" s="14"/>
      <c r="M41" s="8"/>
      <c r="R41" s="14"/>
      <c r="S41" s="8"/>
      <c r="T41" s="14"/>
      <c r="U41" s="14"/>
      <c r="V41" s="8"/>
      <c r="W41" s="14"/>
      <c r="X41" s="14"/>
      <c r="Y41" s="8"/>
      <c r="Z41" s="14"/>
      <c r="AE41" s="8"/>
      <c r="AF41" s="14"/>
      <c r="AG41" s="14"/>
      <c r="AH41" s="8"/>
      <c r="AI41" s="14"/>
      <c r="AJ41" s="14"/>
      <c r="AK41" s="8"/>
      <c r="BE41" s="58" t="s">
        <v>244</v>
      </c>
      <c r="BF41" s="53">
        <v>12</v>
      </c>
      <c r="BG41" s="53">
        <v>119</v>
      </c>
      <c r="BH41" s="62">
        <v>9</v>
      </c>
      <c r="BI41" s="47"/>
      <c r="BJ41" s="47"/>
    </row>
    <row r="42" spans="1:62" ht="15.75" thickBot="1" x14ac:dyDescent="0.3">
      <c r="A42" s="13" t="s">
        <v>196</v>
      </c>
      <c r="B42" s="14">
        <v>1.927</v>
      </c>
      <c r="C42" s="14">
        <v>1.96</v>
      </c>
      <c r="D42" s="8">
        <f t="shared" si="9"/>
        <v>1.712506486766991</v>
      </c>
      <c r="E42" s="14"/>
      <c r="F42" s="50"/>
      <c r="G42" s="53">
        <v>244.5</v>
      </c>
      <c r="H42" s="53">
        <v>55.599999999999994</v>
      </c>
      <c r="I42" s="53">
        <v>188.9</v>
      </c>
      <c r="J42" s="54">
        <v>47</v>
      </c>
      <c r="K42" s="54">
        <v>47</v>
      </c>
      <c r="L42" s="14"/>
      <c r="M42" s="8"/>
      <c r="R42" s="14"/>
      <c r="S42" s="8"/>
      <c r="T42" s="14"/>
      <c r="U42" s="14"/>
      <c r="V42" s="8"/>
      <c r="W42" s="14"/>
      <c r="X42" s="14"/>
      <c r="Y42" s="8"/>
      <c r="Z42" s="14"/>
      <c r="AE42" s="8"/>
      <c r="AF42" s="14"/>
      <c r="AG42" s="14"/>
      <c r="AH42" s="8"/>
      <c r="AI42" s="14"/>
      <c r="AJ42" s="14"/>
      <c r="AK42" s="8"/>
      <c r="BE42" s="59" t="s">
        <v>245</v>
      </c>
      <c r="BF42" s="63">
        <v>0</v>
      </c>
      <c r="BG42" s="63">
        <v>0</v>
      </c>
      <c r="BH42" s="60">
        <v>0</v>
      </c>
      <c r="BI42" s="47"/>
      <c r="BJ42" s="47"/>
    </row>
    <row r="43" spans="1:62" x14ac:dyDescent="0.25">
      <c r="A43" s="13" t="s">
        <v>198</v>
      </c>
      <c r="B43" s="14">
        <v>63.48</v>
      </c>
      <c r="C43" s="14">
        <v>82.77</v>
      </c>
      <c r="D43" s="8">
        <f t="shared" si="9"/>
        <v>30.387523629489603</v>
      </c>
      <c r="E43" s="14"/>
      <c r="F43" s="50"/>
      <c r="G43" s="53">
        <v>2.1</v>
      </c>
      <c r="H43" s="53">
        <v>0</v>
      </c>
      <c r="I43" s="53">
        <v>2.1</v>
      </c>
      <c r="J43" s="54">
        <v>26</v>
      </c>
      <c r="K43" s="54">
        <v>26</v>
      </c>
      <c r="L43" s="14"/>
      <c r="M43" s="8"/>
      <c r="R43" s="14"/>
      <c r="S43" s="8"/>
      <c r="T43" s="14"/>
      <c r="U43" s="14"/>
      <c r="V43" s="8"/>
      <c r="W43" s="14"/>
      <c r="X43" s="14"/>
      <c r="Y43" s="8"/>
      <c r="Z43" s="14"/>
      <c r="AE43" s="8"/>
      <c r="AF43" s="14"/>
      <c r="AG43" s="14"/>
      <c r="AH43" s="8"/>
      <c r="AI43" s="14"/>
      <c r="AJ43" s="14"/>
      <c r="AK43" s="8"/>
      <c r="BE43" s="47"/>
      <c r="BF43" s="47"/>
      <c r="BG43" s="47"/>
      <c r="BH43" s="47"/>
      <c r="BI43" s="47"/>
      <c r="BJ43" s="47"/>
    </row>
    <row r="44" spans="1:62" ht="15.75" thickBot="1" x14ac:dyDescent="0.3">
      <c r="A44" s="13" t="s">
        <v>200</v>
      </c>
      <c r="B44" s="14">
        <v>114.9</v>
      </c>
      <c r="C44" s="14">
        <v>111.5</v>
      </c>
      <c r="D44" s="8">
        <f t="shared" si="9"/>
        <v>-2.9590948651000919</v>
      </c>
      <c r="E44" s="14"/>
      <c r="F44" s="50"/>
      <c r="G44" s="53">
        <v>0.57099999999999995</v>
      </c>
      <c r="H44" s="53">
        <v>0.63900000000000001</v>
      </c>
      <c r="I44" s="53">
        <v>-6.800000000000006E-2</v>
      </c>
      <c r="J44" s="54">
        <v>7</v>
      </c>
      <c r="K44" s="54">
        <v>-7</v>
      </c>
      <c r="L44" s="14"/>
      <c r="M44" s="8"/>
      <c r="R44" s="14"/>
      <c r="S44" s="8"/>
      <c r="T44" s="14"/>
      <c r="U44" s="14"/>
      <c r="V44" s="8"/>
      <c r="W44" s="14"/>
      <c r="X44" s="14"/>
      <c r="Y44" s="8"/>
      <c r="Z44" s="14"/>
      <c r="AE44" s="8"/>
      <c r="AF44" s="14"/>
      <c r="AG44" s="14"/>
      <c r="AH44" s="8"/>
      <c r="AI44" s="14"/>
      <c r="AJ44" s="14"/>
      <c r="AK44" s="8"/>
      <c r="BE44" s="48" t="s">
        <v>425</v>
      </c>
      <c r="BF44" s="47"/>
      <c r="BG44" s="47"/>
      <c r="BH44" s="47"/>
      <c r="BI44" s="47"/>
      <c r="BJ44" s="47"/>
    </row>
    <row r="45" spans="1:62" x14ac:dyDescent="0.25">
      <c r="A45" s="13" t="s">
        <v>202</v>
      </c>
      <c r="B45" s="14">
        <v>10.0817</v>
      </c>
      <c r="C45" s="14">
        <v>36.783499999999997</v>
      </c>
      <c r="D45" s="8">
        <f t="shared" si="9"/>
        <v>264.85414166261643</v>
      </c>
      <c r="E45" s="14"/>
      <c r="F45" s="50"/>
      <c r="G45" s="53">
        <v>7.8E-2</v>
      </c>
      <c r="H45" s="53">
        <v>0</v>
      </c>
      <c r="I45" s="53">
        <v>7.8E-2</v>
      </c>
      <c r="J45" s="54">
        <v>8</v>
      </c>
      <c r="K45" s="54">
        <v>8</v>
      </c>
      <c r="L45" s="14"/>
      <c r="M45" s="8"/>
      <c r="R45" s="14"/>
      <c r="S45" s="8"/>
      <c r="T45" s="14"/>
      <c r="U45" s="14"/>
      <c r="V45" s="8"/>
      <c r="W45" s="14"/>
      <c r="X45" s="14"/>
      <c r="Y45" s="8"/>
      <c r="Z45" s="14"/>
      <c r="AE45" s="8"/>
      <c r="AF45" s="14"/>
      <c r="AG45" s="14"/>
      <c r="AH45" s="8"/>
      <c r="AI45" s="14"/>
      <c r="AJ45" s="14"/>
      <c r="AK45" s="8"/>
      <c r="BE45" s="49" t="s">
        <v>254</v>
      </c>
      <c r="BF45" s="49" t="s">
        <v>241</v>
      </c>
      <c r="BG45" s="49" t="s">
        <v>248</v>
      </c>
      <c r="BH45" s="47"/>
      <c r="BI45" s="47"/>
      <c r="BJ45" s="47"/>
    </row>
    <row r="46" spans="1:62" ht="15.75" thickBot="1" x14ac:dyDescent="0.3">
      <c r="A46" s="13" t="s">
        <v>204</v>
      </c>
      <c r="B46" s="14">
        <v>3.7440000000000002</v>
      </c>
      <c r="C46" s="14">
        <v>12.96</v>
      </c>
      <c r="D46" s="8">
        <f t="shared" si="9"/>
        <v>246.15384615384619</v>
      </c>
      <c r="E46" s="14"/>
      <c r="F46" s="50"/>
      <c r="G46" s="53">
        <v>6.0400000000000002E-2</v>
      </c>
      <c r="H46" s="53">
        <v>0</v>
      </c>
      <c r="I46" s="53">
        <v>6.0400000000000002E-2</v>
      </c>
      <c r="J46" s="54">
        <v>6</v>
      </c>
      <c r="K46" s="54">
        <v>6</v>
      </c>
      <c r="L46" s="14"/>
      <c r="M46" s="8"/>
      <c r="R46" s="14"/>
      <c r="S46" s="8"/>
      <c r="T46" s="14"/>
      <c r="U46" s="14"/>
      <c r="V46" s="8"/>
      <c r="W46" s="14"/>
      <c r="X46" s="14"/>
      <c r="Y46" s="8"/>
      <c r="Z46" s="14"/>
      <c r="AE46" s="8"/>
      <c r="AF46" s="14"/>
      <c r="AG46" s="14"/>
      <c r="AH46" s="8"/>
      <c r="AI46" s="14"/>
      <c r="AJ46" s="14"/>
      <c r="AK46" s="8"/>
      <c r="BE46" s="64">
        <v>119</v>
      </c>
      <c r="BF46" s="65">
        <v>26</v>
      </c>
      <c r="BG46" s="64">
        <v>7.8682586550712585E-2</v>
      </c>
      <c r="BH46" s="47"/>
      <c r="BI46" s="47"/>
      <c r="BJ46" s="47"/>
    </row>
    <row r="47" spans="1:62" x14ac:dyDescent="0.25">
      <c r="A47" s="13" t="s">
        <v>206</v>
      </c>
      <c r="B47" s="14">
        <v>3.7</v>
      </c>
      <c r="C47" s="14">
        <v>3.9</v>
      </c>
      <c r="D47" s="8">
        <f t="shared" si="9"/>
        <v>5.4054054054053973</v>
      </c>
      <c r="E47" s="14"/>
      <c r="F47" s="50"/>
      <c r="G47" s="53">
        <v>3.7949999999999999</v>
      </c>
      <c r="H47" s="53">
        <v>3.7450000000000001</v>
      </c>
      <c r="I47" s="53">
        <v>4.9999999999999822E-2</v>
      </c>
      <c r="J47" s="54">
        <v>4</v>
      </c>
      <c r="K47" s="54">
        <v>4</v>
      </c>
      <c r="L47" s="14"/>
      <c r="M47" s="8"/>
      <c r="R47" s="14"/>
      <c r="S47" s="8"/>
      <c r="T47" s="14"/>
      <c r="U47" s="14"/>
      <c r="V47" s="8"/>
      <c r="W47" s="14"/>
      <c r="X47" s="14"/>
      <c r="Y47" s="8"/>
      <c r="Z47" s="14"/>
      <c r="AE47" s="8"/>
      <c r="AF47" s="14"/>
      <c r="AG47" s="14"/>
      <c r="AH47" s="8"/>
      <c r="AI47" s="14"/>
      <c r="AJ47" s="14"/>
      <c r="AK47" s="8"/>
      <c r="BE47" s="47"/>
      <c r="BF47" s="47"/>
      <c r="BG47" s="47"/>
      <c r="BH47" s="47"/>
      <c r="BI47" s="47"/>
      <c r="BJ47" s="47"/>
    </row>
    <row r="48" spans="1:62" x14ac:dyDescent="0.25">
      <c r="A48" s="13" t="s">
        <v>207</v>
      </c>
      <c r="B48" s="14">
        <v>1.05</v>
      </c>
      <c r="C48" s="14">
        <v>0.94</v>
      </c>
      <c r="D48" s="8">
        <f t="shared" si="9"/>
        <v>-10.476190476190485</v>
      </c>
      <c r="E48" s="14"/>
      <c r="F48" s="50"/>
      <c r="G48" s="53">
        <v>1.927</v>
      </c>
      <c r="H48" s="53">
        <v>1.96</v>
      </c>
      <c r="I48" s="53">
        <v>-3.2999999999999918E-2</v>
      </c>
      <c r="J48" s="54">
        <v>2</v>
      </c>
      <c r="K48" s="54">
        <v>-2</v>
      </c>
      <c r="L48" s="14"/>
      <c r="M48" s="8"/>
      <c r="R48" s="14"/>
      <c r="S48" s="8"/>
      <c r="T48" s="14"/>
      <c r="U48" s="14"/>
      <c r="V48" s="8"/>
      <c r="W48" s="14"/>
      <c r="X48" s="14"/>
      <c r="Y48" s="8"/>
      <c r="Z48" s="14"/>
      <c r="AE48" s="8"/>
      <c r="AF48" s="14"/>
      <c r="AG48" s="14"/>
      <c r="AH48" s="8"/>
      <c r="AI48" s="14"/>
      <c r="AJ48" s="14"/>
      <c r="AK48" s="8"/>
      <c r="BE48" s="46"/>
      <c r="BF48" s="46"/>
      <c r="BG48" s="46"/>
      <c r="BH48" s="46"/>
      <c r="BI48" s="46"/>
      <c r="BJ48" s="46"/>
    </row>
    <row r="49" spans="1:37" x14ac:dyDescent="0.25">
      <c r="A49" s="13" t="s">
        <v>212</v>
      </c>
      <c r="B49" s="14">
        <v>11.799999999999999</v>
      </c>
      <c r="C49" s="14">
        <v>0.8</v>
      </c>
      <c r="D49" s="8">
        <f t="shared" si="9"/>
        <v>-93.220338983050837</v>
      </c>
      <c r="E49" s="14"/>
      <c r="F49" s="50"/>
      <c r="G49" s="53">
        <v>63.48</v>
      </c>
      <c r="H49" s="53">
        <v>82.77</v>
      </c>
      <c r="I49" s="53">
        <v>-19.29</v>
      </c>
      <c r="J49" s="54">
        <v>41</v>
      </c>
      <c r="K49" s="54">
        <v>-41</v>
      </c>
      <c r="L49" s="14"/>
      <c r="M49" s="8"/>
      <c r="R49" s="14"/>
      <c r="S49" s="8"/>
      <c r="T49" s="14"/>
      <c r="U49" s="14"/>
      <c r="V49" s="8"/>
      <c r="W49" s="14"/>
      <c r="X49" s="14"/>
      <c r="Y49" s="8"/>
      <c r="Z49" s="14"/>
      <c r="AE49" s="8"/>
      <c r="AF49" s="14"/>
      <c r="AG49" s="14"/>
      <c r="AH49" s="8"/>
      <c r="AI49" s="14"/>
      <c r="AJ49" s="14"/>
      <c r="AK49" s="8"/>
    </row>
    <row r="50" spans="1:37" x14ac:dyDescent="0.25">
      <c r="A50" s="38" t="s">
        <v>214</v>
      </c>
      <c r="B50" s="14">
        <v>10</v>
      </c>
      <c r="C50" s="14">
        <v>0</v>
      </c>
      <c r="D50" s="8">
        <f>IFERROR((100*(C50-B50)/B50), "")</f>
        <v>-100</v>
      </c>
      <c r="E50" s="14"/>
      <c r="F50" s="50"/>
      <c r="G50" s="53">
        <v>114.9</v>
      </c>
      <c r="H50" s="53">
        <v>111.5</v>
      </c>
      <c r="I50" s="53">
        <v>3.4000000000000057</v>
      </c>
      <c r="J50" s="54">
        <v>28</v>
      </c>
      <c r="K50" s="54">
        <v>28</v>
      </c>
      <c r="L50" s="14"/>
      <c r="M50" s="8"/>
      <c r="R50" s="14"/>
      <c r="S50" s="8"/>
      <c r="T50" s="14"/>
      <c r="U50" s="14"/>
      <c r="V50" s="8"/>
      <c r="W50" s="14"/>
      <c r="X50" s="14"/>
      <c r="Y50" s="8"/>
      <c r="Z50" s="14"/>
      <c r="AE50" s="8"/>
      <c r="AF50" s="14"/>
      <c r="AG50" s="14"/>
      <c r="AH50" s="8"/>
      <c r="AI50" s="14"/>
      <c r="AJ50" s="14"/>
      <c r="AK50" s="8"/>
    </row>
    <row r="51" spans="1:37" x14ac:dyDescent="0.25">
      <c r="F51" s="50"/>
      <c r="G51" s="53">
        <v>10.0817</v>
      </c>
      <c r="H51" s="53">
        <v>36.783499999999997</v>
      </c>
      <c r="I51" s="53">
        <v>-26.701799999999999</v>
      </c>
      <c r="J51" s="54">
        <v>42</v>
      </c>
      <c r="K51" s="54">
        <v>-42</v>
      </c>
    </row>
    <row r="52" spans="1:37" x14ac:dyDescent="0.25">
      <c r="D52" s="8">
        <f>COUNT(D2:D50)</f>
        <v>49</v>
      </c>
      <c r="F52" s="50"/>
      <c r="G52" s="53">
        <v>3.7440000000000002</v>
      </c>
      <c r="H52" s="53">
        <v>12.96</v>
      </c>
      <c r="I52" s="53">
        <v>-9.2160000000000011</v>
      </c>
      <c r="J52" s="54">
        <v>35</v>
      </c>
      <c r="K52" s="54">
        <v>-35</v>
      </c>
      <c r="M52" s="8"/>
      <c r="S52" s="8"/>
      <c r="V52" s="8"/>
      <c r="Y52" s="8"/>
      <c r="AE52" s="8"/>
      <c r="AH52" s="8"/>
      <c r="AK52" s="8"/>
    </row>
    <row r="53" spans="1:37" x14ac:dyDescent="0.25">
      <c r="D53" s="33">
        <f>MEDIAN(D2:D50)</f>
        <v>-59.316770186335397</v>
      </c>
      <c r="F53" s="50"/>
      <c r="G53" s="53">
        <v>3.7</v>
      </c>
      <c r="H53" s="53">
        <v>3.9</v>
      </c>
      <c r="I53" s="53">
        <v>-0.19999999999999973</v>
      </c>
      <c r="J53" s="54">
        <v>12</v>
      </c>
      <c r="K53" s="54">
        <v>-12</v>
      </c>
      <c r="M53" s="33"/>
      <c r="S53" s="33"/>
      <c r="V53" s="33"/>
      <c r="Y53" s="33"/>
      <c r="AE53" s="33"/>
      <c r="AH53" s="33"/>
      <c r="AK53" s="33"/>
    </row>
    <row r="54" spans="1:37" x14ac:dyDescent="0.25">
      <c r="F54" s="50"/>
      <c r="G54" s="53">
        <v>1.05</v>
      </c>
      <c r="H54" s="53">
        <v>0.94</v>
      </c>
      <c r="I54" s="53">
        <v>0.1100000000000001</v>
      </c>
      <c r="J54" s="54">
        <v>10</v>
      </c>
      <c r="K54" s="54">
        <v>10</v>
      </c>
    </row>
    <row r="55" spans="1:37" x14ac:dyDescent="0.25">
      <c r="F55" s="50"/>
      <c r="G55" s="53">
        <v>11.799999999999999</v>
      </c>
      <c r="H55" s="53">
        <v>0.8</v>
      </c>
      <c r="I55" s="53">
        <v>10.999999999999998</v>
      </c>
      <c r="J55" s="54">
        <v>37</v>
      </c>
      <c r="K55" s="54">
        <v>37</v>
      </c>
    </row>
    <row r="56" spans="1:37" x14ac:dyDescent="0.25">
      <c r="F56" s="55"/>
      <c r="G56" s="56">
        <v>10</v>
      </c>
      <c r="H56" s="56">
        <v>0</v>
      </c>
      <c r="I56" s="56">
        <v>10</v>
      </c>
      <c r="J56" s="57">
        <v>36</v>
      </c>
      <c r="K56" s="57">
        <v>36</v>
      </c>
    </row>
    <row r="57" spans="1:37" x14ac:dyDescent="0.25">
      <c r="F57" s="58" t="s">
        <v>239</v>
      </c>
      <c r="G57" s="53">
        <v>3.7949999999999999</v>
      </c>
      <c r="H57" s="53">
        <v>1.19</v>
      </c>
      <c r="I57" s="53"/>
      <c r="J57" s="54"/>
      <c r="K57" s="54"/>
    </row>
    <row r="58" spans="1:37" x14ac:dyDescent="0.25">
      <c r="F58" s="58" t="s">
        <v>240</v>
      </c>
      <c r="G58" s="53">
        <v>1976.6932209289425</v>
      </c>
      <c r="H58" s="53">
        <v>1148.1410000000001</v>
      </c>
      <c r="I58" s="53"/>
      <c r="J58" s="54"/>
      <c r="K58" s="54"/>
    </row>
    <row r="59" spans="1:37" ht="15.75" thickBot="1" x14ac:dyDescent="0.3">
      <c r="F59" s="59" t="s">
        <v>241</v>
      </c>
      <c r="G59" s="60">
        <v>49</v>
      </c>
      <c r="H59" s="60">
        <v>49</v>
      </c>
      <c r="I59" s="60"/>
      <c r="J59" s="60"/>
      <c r="K59" s="60"/>
    </row>
    <row r="60" spans="1:37" x14ac:dyDescent="0.25">
      <c r="F60" s="47"/>
      <c r="G60" s="47"/>
      <c r="H60" s="47"/>
      <c r="I60" s="47"/>
      <c r="J60" s="47"/>
      <c r="K60" s="47"/>
    </row>
    <row r="61" spans="1:37" ht="15.75" thickBot="1" x14ac:dyDescent="0.3">
      <c r="F61" s="48" t="s">
        <v>242</v>
      </c>
      <c r="G61" s="47"/>
      <c r="H61" s="47"/>
      <c r="I61" s="47"/>
      <c r="J61" s="47"/>
      <c r="K61" s="47"/>
    </row>
    <row r="62" spans="1:37" x14ac:dyDescent="0.25">
      <c r="F62" s="49"/>
      <c r="G62" s="49" t="s">
        <v>239</v>
      </c>
      <c r="H62" s="49" t="s">
        <v>240</v>
      </c>
      <c r="I62" s="49" t="s">
        <v>241</v>
      </c>
      <c r="J62" s="47"/>
      <c r="K62" s="47"/>
    </row>
    <row r="63" spans="1:37" x14ac:dyDescent="0.25">
      <c r="F63" s="58" t="s">
        <v>243</v>
      </c>
      <c r="G63" s="51">
        <v>25</v>
      </c>
      <c r="H63" s="51">
        <v>985</v>
      </c>
      <c r="I63" s="61">
        <v>39</v>
      </c>
      <c r="J63" s="47"/>
      <c r="K63" s="47"/>
    </row>
    <row r="64" spans="1:37" x14ac:dyDescent="0.25">
      <c r="F64" s="58" t="s">
        <v>244</v>
      </c>
      <c r="G64" s="53">
        <v>25</v>
      </c>
      <c r="H64" s="53">
        <v>240</v>
      </c>
      <c r="I64" s="62">
        <v>10</v>
      </c>
      <c r="J64" s="47"/>
      <c r="K64" s="47"/>
    </row>
    <row r="65" spans="6:11" ht="15.75" thickBot="1" x14ac:dyDescent="0.3">
      <c r="F65" s="59" t="s">
        <v>245</v>
      </c>
      <c r="G65" s="63">
        <v>0</v>
      </c>
      <c r="H65" s="63">
        <v>0</v>
      </c>
      <c r="I65" s="60">
        <v>0</v>
      </c>
      <c r="J65" s="47"/>
      <c r="K65" s="47"/>
    </row>
    <row r="66" spans="6:11" x14ac:dyDescent="0.25">
      <c r="F66" s="47"/>
      <c r="G66" s="47"/>
      <c r="H66" s="47"/>
      <c r="I66" s="47"/>
      <c r="J66" s="47"/>
      <c r="K66" s="47"/>
    </row>
    <row r="67" spans="6:11" ht="15.75" thickBot="1" x14ac:dyDescent="0.3">
      <c r="F67" s="48" t="s">
        <v>274</v>
      </c>
      <c r="G67" s="47"/>
      <c r="H67" s="47"/>
      <c r="I67" s="47"/>
      <c r="J67" s="47"/>
      <c r="K67" s="47"/>
    </row>
    <row r="68" spans="6:11" x14ac:dyDescent="0.25">
      <c r="F68" s="49" t="s">
        <v>254</v>
      </c>
      <c r="G68" s="49" t="s">
        <v>241</v>
      </c>
      <c r="H68" s="49" t="s">
        <v>248</v>
      </c>
      <c r="I68" s="47"/>
      <c r="J68" s="47"/>
      <c r="K68" s="47"/>
    </row>
    <row r="69" spans="6:11" ht="15.75" thickBot="1" x14ac:dyDescent="0.3">
      <c r="F69" s="64">
        <v>240</v>
      </c>
      <c r="G69" s="65">
        <v>49</v>
      </c>
      <c r="H69" s="64">
        <v>6.049807978669719E-5</v>
      </c>
      <c r="I69" s="47"/>
      <c r="J69" s="47"/>
      <c r="K69" s="47"/>
    </row>
    <row r="70" spans="6:11" x14ac:dyDescent="0.25">
      <c r="F70" s="47"/>
      <c r="G70" s="47"/>
      <c r="H70" s="47"/>
      <c r="I70" s="47"/>
      <c r="J70" s="47"/>
      <c r="K70" s="47"/>
    </row>
    <row r="71" spans="6:11" x14ac:dyDescent="0.25">
      <c r="F71" s="46"/>
      <c r="G71" s="46"/>
      <c r="H71" s="46"/>
      <c r="I71" s="46"/>
      <c r="J71" s="46"/>
      <c r="K71" s="4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topLeftCell="A13" workbookViewId="0">
      <selection sqref="A1:D39"/>
    </sheetView>
  </sheetViews>
  <sheetFormatPr defaultRowHeight="15" x14ac:dyDescent="0.25"/>
  <sheetData>
    <row r="1" spans="1:48" ht="45" x14ac:dyDescent="0.25">
      <c r="A1" s="1" t="s">
        <v>0</v>
      </c>
      <c r="B1" s="5" t="s">
        <v>34</v>
      </c>
      <c r="C1" s="5" t="s">
        <v>35</v>
      </c>
      <c r="D1" s="5" t="s">
        <v>7</v>
      </c>
      <c r="M1" s="1" t="s">
        <v>0</v>
      </c>
      <c r="N1" s="5" t="s">
        <v>34</v>
      </c>
      <c r="O1" s="5" t="s">
        <v>35</v>
      </c>
      <c r="P1" s="5" t="s">
        <v>7</v>
      </c>
      <c r="Z1" s="1" t="s">
        <v>0</v>
      </c>
      <c r="AA1" s="5" t="s">
        <v>34</v>
      </c>
      <c r="AB1" s="5" t="s">
        <v>35</v>
      </c>
      <c r="AC1" s="5" t="s">
        <v>7</v>
      </c>
      <c r="AL1" s="1" t="s">
        <v>0</v>
      </c>
      <c r="AM1" s="5" t="s">
        <v>34</v>
      </c>
      <c r="AN1" s="5" t="s">
        <v>35</v>
      </c>
      <c r="AO1" s="5" t="s">
        <v>7</v>
      </c>
    </row>
    <row r="2" spans="1:48" x14ac:dyDescent="0.25">
      <c r="A2" s="13" t="s">
        <v>106</v>
      </c>
      <c r="B2" s="14">
        <v>5.5</v>
      </c>
      <c r="C2" s="14">
        <v>7.3</v>
      </c>
      <c r="D2" s="8">
        <f t="shared" ref="D2" si="0">IFERROR((100*(C2-B2)/B2), "")</f>
        <v>32.72727272727272</v>
      </c>
      <c r="E2" s="46" t="s">
        <v>230</v>
      </c>
      <c r="F2" s="46"/>
      <c r="G2" s="46"/>
      <c r="H2" s="46"/>
      <c r="I2" s="46"/>
      <c r="J2" s="46"/>
      <c r="M2" s="13" t="s">
        <v>106</v>
      </c>
      <c r="N2" s="14">
        <v>5.5</v>
      </c>
      <c r="O2" s="14">
        <v>7.3</v>
      </c>
      <c r="P2" s="8">
        <f t="shared" ref="P2" si="1">IFERROR((100*(O2-N2)/N2), "")</f>
        <v>32.72727272727272</v>
      </c>
      <c r="Z2" t="s">
        <v>109</v>
      </c>
      <c r="AA2" s="25">
        <v>0.45200000000000001</v>
      </c>
      <c r="AB2" s="25">
        <v>0.47199999999999998</v>
      </c>
      <c r="AC2" s="8">
        <f>IFERROR((100*(AB2-AA2)/AA2), "")</f>
        <v>4.4247787610619387</v>
      </c>
      <c r="AE2" s="46" t="s">
        <v>230</v>
      </c>
      <c r="AF2" s="46"/>
      <c r="AG2" s="46"/>
      <c r="AH2" s="46"/>
      <c r="AI2" s="46"/>
      <c r="AJ2" s="46"/>
      <c r="AL2" s="13" t="s">
        <v>147</v>
      </c>
      <c r="AM2" s="14">
        <v>91</v>
      </c>
      <c r="AN2" s="14">
        <v>9.1999999999999993</v>
      </c>
      <c r="AO2" s="8">
        <f>IFERROR((100*(AN2-AM2)/AM2), "")</f>
        <v>-89.890109890109883</v>
      </c>
      <c r="AQ2" s="46" t="s">
        <v>230</v>
      </c>
      <c r="AR2" s="46"/>
      <c r="AS2" s="46"/>
      <c r="AT2" s="46"/>
      <c r="AU2" s="46"/>
      <c r="AV2" s="46"/>
    </row>
    <row r="3" spans="1:48" x14ac:dyDescent="0.25">
      <c r="A3" t="s">
        <v>109</v>
      </c>
      <c r="B3" s="25">
        <v>0.45200000000000001</v>
      </c>
      <c r="C3" s="25">
        <v>0.47199999999999998</v>
      </c>
      <c r="D3" s="8">
        <f>IFERROR((100*(C3-B3)/B3), "")</f>
        <v>4.4247787610619387</v>
      </c>
      <c r="E3" s="46" t="s">
        <v>438</v>
      </c>
      <c r="F3" s="46"/>
      <c r="G3" s="46"/>
      <c r="H3" s="46"/>
      <c r="I3" s="46"/>
      <c r="J3" s="46"/>
      <c r="Z3" t="s">
        <v>112</v>
      </c>
      <c r="AA3" s="26">
        <v>13</v>
      </c>
      <c r="AB3" s="26">
        <v>13.7</v>
      </c>
      <c r="AC3" s="8">
        <f t="shared" ref="AC3:AC10" si="2">IFERROR((100*(AB3-AA3)/AA3), "")</f>
        <v>5.3846153846153788</v>
      </c>
      <c r="AE3" s="46" t="s">
        <v>440</v>
      </c>
      <c r="AF3" s="46"/>
      <c r="AG3" s="46"/>
      <c r="AH3" s="46"/>
      <c r="AI3" s="46"/>
      <c r="AJ3" s="46"/>
      <c r="AL3" s="13" t="s">
        <v>150</v>
      </c>
      <c r="AM3" s="14">
        <v>0</v>
      </c>
      <c r="AN3" s="14">
        <v>0.73599999999999999</v>
      </c>
      <c r="AO3" s="8">
        <v>100</v>
      </c>
      <c r="AQ3" s="46" t="s">
        <v>442</v>
      </c>
      <c r="AR3" s="46"/>
      <c r="AS3" s="46"/>
      <c r="AT3" s="46"/>
      <c r="AU3" s="46"/>
      <c r="AV3" s="46"/>
    </row>
    <row r="4" spans="1:48" x14ac:dyDescent="0.25">
      <c r="A4" t="s">
        <v>112</v>
      </c>
      <c r="B4" s="26">
        <v>13</v>
      </c>
      <c r="C4" s="26">
        <v>13.7</v>
      </c>
      <c r="D4" s="8">
        <f t="shared" ref="D4:D11" si="3">IFERROR((100*(C4-B4)/B4), "")</f>
        <v>5.3846153846153788</v>
      </c>
      <c r="E4" s="46" t="s">
        <v>439</v>
      </c>
      <c r="F4" s="46"/>
      <c r="G4" s="46"/>
      <c r="H4" s="46"/>
      <c r="I4" s="46"/>
      <c r="J4" s="46"/>
      <c r="P4" s="8">
        <f>COUNT(P2:P2)</f>
        <v>1</v>
      </c>
      <c r="Z4" t="s">
        <v>118</v>
      </c>
      <c r="AA4" s="25">
        <v>0.60799999999999998</v>
      </c>
      <c r="AB4" s="25">
        <v>0.53600000000000003</v>
      </c>
      <c r="AC4" s="8">
        <f t="shared" si="2"/>
        <v>-11.842105263157888</v>
      </c>
      <c r="AE4" s="46" t="s">
        <v>441</v>
      </c>
      <c r="AF4" s="46"/>
      <c r="AG4" s="46"/>
      <c r="AH4" s="46"/>
      <c r="AI4" s="46"/>
      <c r="AJ4" s="46"/>
      <c r="AL4" s="13" t="s">
        <v>153</v>
      </c>
      <c r="AM4" s="14">
        <v>3</v>
      </c>
      <c r="AN4" s="14">
        <v>3.5</v>
      </c>
      <c r="AO4" s="8">
        <f t="shared" ref="AO4:AO29" si="4">IFERROR((100*(AN4-AM4)/AM4), "")</f>
        <v>16.666666666666668</v>
      </c>
      <c r="AQ4" s="46" t="s">
        <v>443</v>
      </c>
      <c r="AR4" s="46"/>
      <c r="AS4" s="46"/>
      <c r="AT4" s="46"/>
      <c r="AU4" s="46"/>
      <c r="AV4" s="46"/>
    </row>
    <row r="5" spans="1:48" x14ac:dyDescent="0.25">
      <c r="A5" t="s">
        <v>118</v>
      </c>
      <c r="B5" s="25">
        <v>0.60799999999999998</v>
      </c>
      <c r="C5" s="25">
        <v>0.53600000000000003</v>
      </c>
      <c r="D5" s="8">
        <f t="shared" si="3"/>
        <v>-11.842105263157888</v>
      </c>
      <c r="E5" s="47"/>
      <c r="F5" s="47"/>
      <c r="G5" s="47"/>
      <c r="H5" s="47"/>
      <c r="I5" s="47"/>
      <c r="J5" s="47"/>
      <c r="P5" s="33">
        <f>MEDIAN(P2:P2)</f>
        <v>32.72727272727272</v>
      </c>
      <c r="Z5" t="s">
        <v>120</v>
      </c>
      <c r="AA5" s="25">
        <v>0.52600000000000002</v>
      </c>
      <c r="AB5" s="25">
        <v>0.50700000000000001</v>
      </c>
      <c r="AC5" s="8">
        <f t="shared" si="2"/>
        <v>-3.6121673003802313</v>
      </c>
      <c r="AE5" s="47"/>
      <c r="AF5" s="47"/>
      <c r="AG5" s="47"/>
      <c r="AH5" s="47"/>
      <c r="AI5" s="47"/>
      <c r="AJ5" s="47"/>
      <c r="AL5" s="35" t="s">
        <v>154</v>
      </c>
      <c r="AM5" s="14">
        <v>1.23</v>
      </c>
      <c r="AN5" s="14">
        <v>0.38</v>
      </c>
      <c r="AO5" s="8">
        <f t="shared" si="4"/>
        <v>-69.105691056910572</v>
      </c>
      <c r="AQ5" s="47"/>
      <c r="AR5" s="47"/>
      <c r="AS5" s="47"/>
      <c r="AT5" s="47"/>
      <c r="AU5" s="47"/>
      <c r="AV5" s="47"/>
    </row>
    <row r="6" spans="1:48" ht="15.75" thickBot="1" x14ac:dyDescent="0.3">
      <c r="A6" t="s">
        <v>120</v>
      </c>
      <c r="B6" s="25">
        <v>0.52600000000000002</v>
      </c>
      <c r="C6" s="25">
        <v>0.50700000000000001</v>
      </c>
      <c r="D6" s="8">
        <f t="shared" si="3"/>
        <v>-3.6121673003802313</v>
      </c>
      <c r="E6" s="48" t="s">
        <v>233</v>
      </c>
      <c r="F6" s="47"/>
      <c r="G6" s="47"/>
      <c r="H6" s="47"/>
      <c r="I6" s="47"/>
      <c r="J6" s="47"/>
      <c r="Z6" t="s">
        <v>122</v>
      </c>
      <c r="AA6" s="25">
        <v>0.91100000000000003</v>
      </c>
      <c r="AB6" s="25">
        <v>0.9</v>
      </c>
      <c r="AC6" s="8">
        <f t="shared" si="2"/>
        <v>-1.207464324917674</v>
      </c>
      <c r="AE6" s="48" t="s">
        <v>233</v>
      </c>
      <c r="AF6" s="47"/>
      <c r="AG6" s="47"/>
      <c r="AH6" s="47"/>
      <c r="AI6" s="47"/>
      <c r="AJ6" s="47"/>
      <c r="AL6" s="13" t="s">
        <v>156</v>
      </c>
      <c r="AM6" s="14">
        <v>54.5</v>
      </c>
      <c r="AN6" s="14">
        <v>8.8000000000000007</v>
      </c>
      <c r="AO6" s="8">
        <f t="shared" si="4"/>
        <v>-83.853211009174316</v>
      </c>
      <c r="AQ6" s="48" t="s">
        <v>233</v>
      </c>
      <c r="AR6" s="47"/>
      <c r="AS6" s="47"/>
      <c r="AT6" s="47"/>
      <c r="AU6" s="47"/>
      <c r="AV6" s="47"/>
    </row>
    <row r="7" spans="1:48" x14ac:dyDescent="0.25">
      <c r="A7" t="s">
        <v>122</v>
      </c>
      <c r="B7" s="25">
        <v>0.91100000000000003</v>
      </c>
      <c r="C7" s="25">
        <v>0.9</v>
      </c>
      <c r="D7" s="8">
        <f t="shared" si="3"/>
        <v>-1.207464324917674</v>
      </c>
      <c r="E7" s="49"/>
      <c r="F7" s="49" t="s">
        <v>272</v>
      </c>
      <c r="G7" s="49" t="s">
        <v>273</v>
      </c>
      <c r="H7" s="49" t="s">
        <v>236</v>
      </c>
      <c r="I7" s="49" t="s">
        <v>237</v>
      </c>
      <c r="J7" s="49" t="s">
        <v>238</v>
      </c>
      <c r="Z7" t="s">
        <v>124</v>
      </c>
      <c r="AA7" s="25">
        <v>0.40899999999999997</v>
      </c>
      <c r="AB7" s="25">
        <v>0.41099999999999998</v>
      </c>
      <c r="AC7" s="8">
        <f t="shared" si="2"/>
        <v>0.48899755501222542</v>
      </c>
      <c r="AE7" s="49"/>
      <c r="AF7" s="49" t="s">
        <v>308</v>
      </c>
      <c r="AG7" s="49" t="s">
        <v>251</v>
      </c>
      <c r="AH7" s="49" t="s">
        <v>236</v>
      </c>
      <c r="AI7" s="49" t="s">
        <v>237</v>
      </c>
      <c r="AJ7" s="49" t="s">
        <v>238</v>
      </c>
      <c r="AL7" s="13" t="s">
        <v>160</v>
      </c>
      <c r="AM7" s="14">
        <v>0.01</v>
      </c>
      <c r="AN7" s="14">
        <v>0.01</v>
      </c>
      <c r="AO7" s="8">
        <f t="shared" si="4"/>
        <v>0</v>
      </c>
      <c r="AQ7" s="49"/>
      <c r="AR7" s="49" t="s">
        <v>313</v>
      </c>
      <c r="AS7" s="49" t="s">
        <v>333</v>
      </c>
      <c r="AT7" s="49" t="s">
        <v>236</v>
      </c>
      <c r="AU7" s="49" t="s">
        <v>237</v>
      </c>
      <c r="AV7" s="49" t="s">
        <v>238</v>
      </c>
    </row>
    <row r="8" spans="1:48" x14ac:dyDescent="0.25">
      <c r="A8" t="s">
        <v>124</v>
      </c>
      <c r="B8" s="25">
        <v>0.40899999999999997</v>
      </c>
      <c r="C8" s="25">
        <v>0.41099999999999998</v>
      </c>
      <c r="D8" s="8">
        <f t="shared" si="3"/>
        <v>0.48899755501222542</v>
      </c>
      <c r="E8" s="50"/>
      <c r="F8" s="51">
        <v>5.5</v>
      </c>
      <c r="G8" s="51">
        <v>7.3</v>
      </c>
      <c r="H8" s="51">
        <v>-1.7999999999999998</v>
      </c>
      <c r="I8" s="52">
        <v>25</v>
      </c>
      <c r="J8" s="52">
        <v>-25</v>
      </c>
      <c r="Z8" t="s">
        <v>126</v>
      </c>
      <c r="AA8" s="25">
        <v>0.46700000000000003</v>
      </c>
      <c r="AB8" s="25">
        <v>0.433</v>
      </c>
      <c r="AC8" s="8">
        <f t="shared" si="2"/>
        <v>-7.2805139186295564</v>
      </c>
      <c r="AE8" s="50"/>
      <c r="AF8" s="51">
        <v>0.45200000000000001</v>
      </c>
      <c r="AG8" s="51">
        <v>0.47199999999999998</v>
      </c>
      <c r="AH8" s="51">
        <v>-1.9999999999999962E-2</v>
      </c>
      <c r="AI8" s="52">
        <v>4</v>
      </c>
      <c r="AJ8" s="52">
        <v>-4</v>
      </c>
      <c r="AL8" s="13" t="s">
        <v>162</v>
      </c>
      <c r="AM8" s="14">
        <v>49.19</v>
      </c>
      <c r="AN8" s="14">
        <v>16.18</v>
      </c>
      <c r="AO8" s="8">
        <f t="shared" si="4"/>
        <v>-67.107135596665998</v>
      </c>
      <c r="AQ8" s="50"/>
      <c r="AR8" s="51">
        <v>91</v>
      </c>
      <c r="AS8" s="51">
        <v>9.1999999999999993</v>
      </c>
      <c r="AT8" s="51">
        <v>81.8</v>
      </c>
      <c r="AU8" s="52">
        <v>26</v>
      </c>
      <c r="AV8" s="52">
        <v>26</v>
      </c>
    </row>
    <row r="9" spans="1:48" x14ac:dyDescent="0.25">
      <c r="A9" t="s">
        <v>126</v>
      </c>
      <c r="B9" s="25">
        <v>0.46700000000000003</v>
      </c>
      <c r="C9" s="25">
        <v>0.433</v>
      </c>
      <c r="D9" s="8">
        <f t="shared" si="3"/>
        <v>-7.2805139186295564</v>
      </c>
      <c r="E9" s="50"/>
      <c r="F9" s="53">
        <v>0.45200000000000001</v>
      </c>
      <c r="G9" s="53">
        <v>0.47199999999999998</v>
      </c>
      <c r="H9" s="53">
        <v>-1.9999999999999962E-2</v>
      </c>
      <c r="I9" s="54">
        <v>6</v>
      </c>
      <c r="J9" s="54">
        <v>-6</v>
      </c>
      <c r="Z9" t="s">
        <v>128</v>
      </c>
      <c r="AA9" s="24">
        <v>1.44</v>
      </c>
      <c r="AB9" s="24">
        <v>1.55</v>
      </c>
      <c r="AC9" s="8">
        <f t="shared" si="2"/>
        <v>7.6388888888888964</v>
      </c>
      <c r="AE9" s="50"/>
      <c r="AF9" s="53">
        <v>13</v>
      </c>
      <c r="AG9" s="53">
        <v>13.7</v>
      </c>
      <c r="AH9" s="53">
        <v>-0.69999999999999929</v>
      </c>
      <c r="AI9" s="54">
        <v>9</v>
      </c>
      <c r="AJ9" s="54">
        <v>-9</v>
      </c>
      <c r="AL9" s="13" t="s">
        <v>165</v>
      </c>
      <c r="AM9" s="14">
        <v>17.667000000000002</v>
      </c>
      <c r="AN9" s="14">
        <v>23.613399999999999</v>
      </c>
      <c r="AO9" s="8">
        <f t="shared" si="4"/>
        <v>33.658232863530856</v>
      </c>
      <c r="AQ9" s="50"/>
      <c r="AR9" s="53">
        <v>0</v>
      </c>
      <c r="AS9" s="53">
        <v>0.73599999999999999</v>
      </c>
      <c r="AT9" s="53">
        <v>-0.73599999999999999</v>
      </c>
      <c r="AU9" s="54">
        <v>12</v>
      </c>
      <c r="AV9" s="54">
        <v>-12</v>
      </c>
    </row>
    <row r="10" spans="1:48" x14ac:dyDescent="0.25">
      <c r="A10" t="s">
        <v>128</v>
      </c>
      <c r="B10" s="24">
        <v>1.44</v>
      </c>
      <c r="C10" s="24">
        <v>1.55</v>
      </c>
      <c r="D10" s="8">
        <f t="shared" si="3"/>
        <v>7.6388888888888964</v>
      </c>
      <c r="E10" s="50"/>
      <c r="F10" s="53">
        <v>13</v>
      </c>
      <c r="G10" s="53">
        <v>13.7</v>
      </c>
      <c r="H10" s="53">
        <v>-0.69999999999999929</v>
      </c>
      <c r="I10" s="54">
        <v>19.5</v>
      </c>
      <c r="J10" s="54">
        <v>-19.5</v>
      </c>
      <c r="Z10" t="s">
        <v>130</v>
      </c>
      <c r="AA10" s="25">
        <v>0.99199999999999999</v>
      </c>
      <c r="AB10" s="25">
        <v>0.94199999999999995</v>
      </c>
      <c r="AC10" s="8">
        <f t="shared" si="2"/>
        <v>-5.0403225806451655</v>
      </c>
      <c r="AE10" s="50"/>
      <c r="AF10" s="53">
        <v>0.60799999999999998</v>
      </c>
      <c r="AG10" s="53">
        <v>0.53600000000000003</v>
      </c>
      <c r="AH10" s="53">
        <v>7.1999999999999953E-2</v>
      </c>
      <c r="AI10" s="54">
        <v>7</v>
      </c>
      <c r="AJ10" s="54">
        <v>7</v>
      </c>
      <c r="AL10" s="13" t="s">
        <v>170</v>
      </c>
      <c r="AM10" s="14">
        <v>4.2</v>
      </c>
      <c r="AN10" s="14">
        <v>28.299999999999997</v>
      </c>
      <c r="AO10" s="8">
        <f t="shared" si="4"/>
        <v>573.80952380952374</v>
      </c>
      <c r="AQ10" s="50"/>
      <c r="AR10" s="53">
        <v>3</v>
      </c>
      <c r="AS10" s="53">
        <v>3.5</v>
      </c>
      <c r="AT10" s="53">
        <v>-0.5</v>
      </c>
      <c r="AU10" s="54">
        <v>9</v>
      </c>
      <c r="AV10" s="54">
        <v>-9</v>
      </c>
    </row>
    <row r="11" spans="1:48" x14ac:dyDescent="0.25">
      <c r="A11" t="s">
        <v>130</v>
      </c>
      <c r="B11" s="25">
        <v>0.99199999999999999</v>
      </c>
      <c r="C11" s="25">
        <v>0.94199999999999995</v>
      </c>
      <c r="D11" s="8">
        <f t="shared" si="3"/>
        <v>-5.0403225806451655</v>
      </c>
      <c r="E11" s="50"/>
      <c r="F11" s="53">
        <v>0.60799999999999998</v>
      </c>
      <c r="G11" s="53">
        <v>0.53600000000000003</v>
      </c>
      <c r="H11" s="53">
        <v>7.1999999999999953E-2</v>
      </c>
      <c r="I11" s="54">
        <v>13</v>
      </c>
      <c r="J11" s="54">
        <v>13</v>
      </c>
      <c r="AE11" s="50"/>
      <c r="AF11" s="53">
        <v>0.52600000000000002</v>
      </c>
      <c r="AG11" s="53">
        <v>0.50700000000000001</v>
      </c>
      <c r="AH11" s="53">
        <v>1.9000000000000017E-2</v>
      </c>
      <c r="AI11" s="54">
        <v>3</v>
      </c>
      <c r="AJ11" s="54">
        <v>3</v>
      </c>
      <c r="AL11" s="13" t="s">
        <v>172</v>
      </c>
      <c r="AM11" s="14">
        <v>0.15679999999999999</v>
      </c>
      <c r="AN11" s="14">
        <v>0.1164</v>
      </c>
      <c r="AO11" s="8">
        <f t="shared" si="4"/>
        <v>-25.765306122448976</v>
      </c>
      <c r="AQ11" s="50"/>
      <c r="AR11" s="53">
        <v>1.23</v>
      </c>
      <c r="AS11" s="53">
        <v>0.38</v>
      </c>
      <c r="AT11" s="53">
        <v>0.85</v>
      </c>
      <c r="AU11" s="54">
        <v>13</v>
      </c>
      <c r="AV11" s="54">
        <v>13</v>
      </c>
    </row>
    <row r="12" spans="1:48" x14ac:dyDescent="0.25">
      <c r="A12" s="13" t="s">
        <v>147</v>
      </c>
      <c r="B12" s="14">
        <v>91</v>
      </c>
      <c r="C12" s="14">
        <v>9.1999999999999993</v>
      </c>
      <c r="D12" s="8">
        <f>IFERROR((100*(C12-B12)/B12), "")</f>
        <v>-89.890109890109883</v>
      </c>
      <c r="E12" s="50"/>
      <c r="F12" s="53">
        <v>0.52600000000000002</v>
      </c>
      <c r="G12" s="53">
        <v>0.50700000000000001</v>
      </c>
      <c r="H12" s="53">
        <v>1.9000000000000017E-2</v>
      </c>
      <c r="I12" s="54">
        <v>5</v>
      </c>
      <c r="J12" s="54">
        <v>5</v>
      </c>
      <c r="AC12" s="8">
        <f>COUNT(AC2:AC10)</f>
        <v>9</v>
      </c>
      <c r="AE12" s="50"/>
      <c r="AF12" s="53">
        <v>0.91100000000000003</v>
      </c>
      <c r="AG12" s="53">
        <v>0.9</v>
      </c>
      <c r="AH12" s="53">
        <v>1.100000000000001E-2</v>
      </c>
      <c r="AI12" s="54">
        <v>2</v>
      </c>
      <c r="AJ12" s="54">
        <v>2</v>
      </c>
      <c r="AL12" s="13" t="s">
        <v>174</v>
      </c>
      <c r="AM12" s="14">
        <v>536.69999999999993</v>
      </c>
      <c r="AN12" s="14">
        <v>0</v>
      </c>
      <c r="AO12" s="8">
        <f t="shared" si="4"/>
        <v>-100</v>
      </c>
      <c r="AQ12" s="50"/>
      <c r="AR12" s="53">
        <v>54.5</v>
      </c>
      <c r="AS12" s="53">
        <v>8.8000000000000007</v>
      </c>
      <c r="AT12" s="53">
        <v>45.7</v>
      </c>
      <c r="AU12" s="54">
        <v>25</v>
      </c>
      <c r="AV12" s="54">
        <v>25</v>
      </c>
    </row>
    <row r="13" spans="1:48" x14ac:dyDescent="0.25">
      <c r="A13" s="13" t="s">
        <v>150</v>
      </c>
      <c r="B13" s="14">
        <v>0</v>
      </c>
      <c r="C13" s="14">
        <v>0.73599999999999999</v>
      </c>
      <c r="D13" s="8">
        <v>100</v>
      </c>
      <c r="E13" s="50"/>
      <c r="F13" s="53">
        <v>0.91100000000000003</v>
      </c>
      <c r="G13" s="53">
        <v>0.9</v>
      </c>
      <c r="H13" s="53">
        <v>1.100000000000001E-2</v>
      </c>
      <c r="I13" s="54">
        <v>3</v>
      </c>
      <c r="J13" s="54">
        <v>3</v>
      </c>
      <c r="AC13" s="33">
        <f>MEDIAN(AC2:AC10)</f>
        <v>-1.207464324917674</v>
      </c>
      <c r="AE13" s="50"/>
      <c r="AF13" s="53">
        <v>0.40899999999999997</v>
      </c>
      <c r="AG13" s="53">
        <v>0.41099999999999998</v>
      </c>
      <c r="AH13" s="53">
        <v>-2.0000000000000018E-3</v>
      </c>
      <c r="AI13" s="54">
        <v>1</v>
      </c>
      <c r="AJ13" s="54">
        <v>-1</v>
      </c>
      <c r="AL13" s="13" t="s">
        <v>178</v>
      </c>
      <c r="AM13" s="14">
        <v>16.13</v>
      </c>
      <c r="AN13" s="14">
        <v>2.1779999999999999</v>
      </c>
      <c r="AO13" s="8">
        <f t="shared" si="4"/>
        <v>-86.497210167389952</v>
      </c>
      <c r="AQ13" s="50"/>
      <c r="AR13" s="53">
        <v>0.01</v>
      </c>
      <c r="AS13" s="53">
        <v>0.01</v>
      </c>
      <c r="AT13" s="53">
        <v>0</v>
      </c>
      <c r="AU13" s="54">
        <v>1</v>
      </c>
      <c r="AV13" s="54">
        <v>1</v>
      </c>
    </row>
    <row r="14" spans="1:48" x14ac:dyDescent="0.25">
      <c r="A14" s="13" t="s">
        <v>153</v>
      </c>
      <c r="B14" s="14">
        <v>3</v>
      </c>
      <c r="C14" s="14">
        <v>3.5</v>
      </c>
      <c r="D14" s="8">
        <f t="shared" ref="D14:D39" si="5">IFERROR((100*(C14-B14)/B14), "")</f>
        <v>16.666666666666668</v>
      </c>
      <c r="E14" s="50"/>
      <c r="F14" s="53">
        <v>0.40899999999999997</v>
      </c>
      <c r="G14" s="53">
        <v>0.41099999999999998</v>
      </c>
      <c r="H14" s="53">
        <v>-2.0000000000000018E-3</v>
      </c>
      <c r="I14" s="54">
        <v>2</v>
      </c>
      <c r="J14" s="54">
        <v>-2</v>
      </c>
      <c r="AE14" s="50"/>
      <c r="AF14" s="53">
        <v>0.46700000000000003</v>
      </c>
      <c r="AG14" s="53">
        <v>0.433</v>
      </c>
      <c r="AH14" s="53">
        <v>3.400000000000003E-2</v>
      </c>
      <c r="AI14" s="54">
        <v>5</v>
      </c>
      <c r="AJ14" s="54">
        <v>5</v>
      </c>
      <c r="AL14" s="13" t="s">
        <v>180</v>
      </c>
      <c r="AM14" s="14">
        <v>102.4</v>
      </c>
      <c r="AN14" s="14">
        <v>0</v>
      </c>
      <c r="AO14" s="8">
        <f t="shared" si="4"/>
        <v>-100</v>
      </c>
      <c r="AQ14" s="50"/>
      <c r="AR14" s="53">
        <v>49.19</v>
      </c>
      <c r="AS14" s="53">
        <v>16.18</v>
      </c>
      <c r="AT14" s="53">
        <v>33.01</v>
      </c>
      <c r="AU14" s="54">
        <v>24</v>
      </c>
      <c r="AV14" s="54">
        <v>24</v>
      </c>
    </row>
    <row r="15" spans="1:48" x14ac:dyDescent="0.25">
      <c r="A15" s="35" t="s">
        <v>154</v>
      </c>
      <c r="B15" s="14">
        <v>1.23</v>
      </c>
      <c r="C15" s="14">
        <v>0.38</v>
      </c>
      <c r="D15" s="8">
        <f t="shared" si="5"/>
        <v>-69.105691056910572</v>
      </c>
      <c r="E15" s="50"/>
      <c r="F15" s="53">
        <v>0.46700000000000003</v>
      </c>
      <c r="G15" s="53">
        <v>0.433</v>
      </c>
      <c r="H15" s="53">
        <v>3.400000000000003E-2</v>
      </c>
      <c r="I15" s="54">
        <v>8</v>
      </c>
      <c r="J15" s="54">
        <v>8</v>
      </c>
      <c r="AE15" s="50"/>
      <c r="AF15" s="53">
        <v>1.44</v>
      </c>
      <c r="AG15" s="53">
        <v>1.55</v>
      </c>
      <c r="AH15" s="53">
        <v>-0.1100000000000001</v>
      </c>
      <c r="AI15" s="54">
        <v>8</v>
      </c>
      <c r="AJ15" s="54">
        <v>-8</v>
      </c>
      <c r="AL15" s="13" t="s">
        <v>184</v>
      </c>
      <c r="AM15" s="14">
        <v>0.84899999999999998</v>
      </c>
      <c r="AN15" s="14">
        <v>0.79800000000000004</v>
      </c>
      <c r="AO15" s="8">
        <f t="shared" si="4"/>
        <v>-6.0070671378091793</v>
      </c>
      <c r="AQ15" s="50"/>
      <c r="AR15" s="53">
        <v>17.667000000000002</v>
      </c>
      <c r="AS15" s="53">
        <v>23.613399999999999</v>
      </c>
      <c r="AT15" s="53">
        <v>-5.946399999999997</v>
      </c>
      <c r="AU15" s="54">
        <v>19</v>
      </c>
      <c r="AV15" s="54">
        <v>-19</v>
      </c>
    </row>
    <row r="16" spans="1:48" x14ac:dyDescent="0.25">
      <c r="A16" s="13" t="s">
        <v>156</v>
      </c>
      <c r="B16" s="14">
        <v>54.5</v>
      </c>
      <c r="C16" s="14">
        <v>8.8000000000000007</v>
      </c>
      <c r="D16" s="8">
        <f t="shared" si="5"/>
        <v>-83.853211009174316</v>
      </c>
      <c r="E16" s="50"/>
      <c r="F16" s="53">
        <v>1.44</v>
      </c>
      <c r="G16" s="53">
        <v>1.55</v>
      </c>
      <c r="H16" s="53">
        <v>-0.1100000000000001</v>
      </c>
      <c r="I16" s="54">
        <v>15</v>
      </c>
      <c r="J16" s="54">
        <v>-15</v>
      </c>
      <c r="AE16" s="55"/>
      <c r="AF16" s="56">
        <v>0.99199999999999999</v>
      </c>
      <c r="AG16" s="56">
        <v>0.94199999999999995</v>
      </c>
      <c r="AH16" s="56">
        <v>5.0000000000000044E-2</v>
      </c>
      <c r="AI16" s="57">
        <v>6</v>
      </c>
      <c r="AJ16" s="57">
        <v>6</v>
      </c>
      <c r="AL16" s="13" t="s">
        <v>186</v>
      </c>
      <c r="AM16" s="14">
        <v>1.4E-2</v>
      </c>
      <c r="AN16" s="14">
        <v>0</v>
      </c>
      <c r="AO16" s="8">
        <f t="shared" si="4"/>
        <v>-100.00000000000001</v>
      </c>
      <c r="AQ16" s="50"/>
      <c r="AR16" s="53">
        <v>4.2</v>
      </c>
      <c r="AS16" s="53">
        <v>28.299999999999997</v>
      </c>
      <c r="AT16" s="53">
        <v>-24.099999999999998</v>
      </c>
      <c r="AU16" s="54">
        <v>22</v>
      </c>
      <c r="AV16" s="54">
        <v>-22</v>
      </c>
    </row>
    <row r="17" spans="1:48" x14ac:dyDescent="0.25">
      <c r="A17" s="13" t="s">
        <v>160</v>
      </c>
      <c r="B17" s="14">
        <v>0.01</v>
      </c>
      <c r="C17" s="14">
        <v>0.01</v>
      </c>
      <c r="D17" s="8">
        <f t="shared" si="5"/>
        <v>0</v>
      </c>
      <c r="E17" s="50"/>
      <c r="F17" s="53">
        <v>0.99199999999999999</v>
      </c>
      <c r="G17" s="53">
        <v>0.94199999999999995</v>
      </c>
      <c r="H17" s="53">
        <v>5.0000000000000044E-2</v>
      </c>
      <c r="I17" s="54">
        <v>10</v>
      </c>
      <c r="J17" s="54">
        <v>10</v>
      </c>
      <c r="AE17" s="58" t="s">
        <v>239</v>
      </c>
      <c r="AF17" s="53">
        <v>0.60799999999999998</v>
      </c>
      <c r="AG17" s="53">
        <v>0.53600000000000003</v>
      </c>
      <c r="AH17" s="53"/>
      <c r="AI17" s="54"/>
      <c r="AJ17" s="54"/>
      <c r="AL17" s="13" t="s">
        <v>188</v>
      </c>
      <c r="AM17" s="14">
        <v>8.5999999999999993E-2</v>
      </c>
      <c r="AN17" s="14">
        <v>0</v>
      </c>
      <c r="AO17" s="8">
        <f t="shared" si="4"/>
        <v>-100</v>
      </c>
      <c r="AQ17" s="50"/>
      <c r="AR17" s="53">
        <v>0.15679999999999999</v>
      </c>
      <c r="AS17" s="53">
        <v>0.1164</v>
      </c>
      <c r="AT17" s="53">
        <v>4.0399999999999991E-2</v>
      </c>
      <c r="AU17" s="54">
        <v>4</v>
      </c>
      <c r="AV17" s="54">
        <v>4</v>
      </c>
    </row>
    <row r="18" spans="1:48" x14ac:dyDescent="0.25">
      <c r="A18" s="13" t="s">
        <v>162</v>
      </c>
      <c r="B18" s="14">
        <v>49.19</v>
      </c>
      <c r="C18" s="14">
        <v>16.18</v>
      </c>
      <c r="D18" s="8">
        <f t="shared" si="5"/>
        <v>-67.107135596665998</v>
      </c>
      <c r="E18" s="50"/>
      <c r="F18" s="53">
        <v>91</v>
      </c>
      <c r="G18" s="53">
        <v>9.1999999999999993</v>
      </c>
      <c r="H18" s="53">
        <v>81.8</v>
      </c>
      <c r="I18" s="54">
        <v>36</v>
      </c>
      <c r="J18" s="54">
        <v>36</v>
      </c>
      <c r="AE18" s="58" t="s">
        <v>240</v>
      </c>
      <c r="AF18" s="53">
        <v>18.805</v>
      </c>
      <c r="AG18" s="53">
        <v>19.451000000000001</v>
      </c>
      <c r="AH18" s="53"/>
      <c r="AI18" s="54"/>
      <c r="AJ18" s="54"/>
      <c r="AL18" s="13" t="s">
        <v>190</v>
      </c>
      <c r="AM18" s="37">
        <v>7.1900000000000006E-2</v>
      </c>
      <c r="AN18" s="37">
        <v>0</v>
      </c>
      <c r="AO18" s="8">
        <f t="shared" si="4"/>
        <v>-100</v>
      </c>
      <c r="AQ18" s="50"/>
      <c r="AR18" s="53">
        <v>536.69999999999993</v>
      </c>
      <c r="AS18" s="53">
        <v>0</v>
      </c>
      <c r="AT18" s="53">
        <v>536.69999999999993</v>
      </c>
      <c r="AU18" s="54">
        <v>28</v>
      </c>
      <c r="AV18" s="54">
        <v>28</v>
      </c>
    </row>
    <row r="19" spans="1:48" ht="15.75" thickBot="1" x14ac:dyDescent="0.3">
      <c r="A19" s="13" t="s">
        <v>165</v>
      </c>
      <c r="B19" s="14">
        <v>17.667000000000002</v>
      </c>
      <c r="C19" s="14">
        <v>23.613399999999999</v>
      </c>
      <c r="D19" s="8">
        <f t="shared" si="5"/>
        <v>33.658232863530856</v>
      </c>
      <c r="E19" s="50"/>
      <c r="F19" s="53">
        <v>0</v>
      </c>
      <c r="G19" s="53">
        <v>0.73599999999999999</v>
      </c>
      <c r="H19" s="53">
        <v>-0.73599999999999999</v>
      </c>
      <c r="I19" s="54">
        <v>21</v>
      </c>
      <c r="J19" s="54">
        <v>-21</v>
      </c>
      <c r="AE19" s="59" t="s">
        <v>241</v>
      </c>
      <c r="AF19" s="60">
        <v>9</v>
      </c>
      <c r="AG19" s="60">
        <v>9</v>
      </c>
      <c r="AH19" s="60"/>
      <c r="AI19" s="60"/>
      <c r="AJ19" s="60"/>
      <c r="AL19" s="13" t="s">
        <v>192</v>
      </c>
      <c r="AM19" s="14">
        <v>1.91</v>
      </c>
      <c r="AN19" s="14">
        <v>1.9410000000000001</v>
      </c>
      <c r="AO19" s="8">
        <f t="shared" si="4"/>
        <v>1.6230366492146671</v>
      </c>
      <c r="AQ19" s="50"/>
      <c r="AR19" s="53">
        <v>16.13</v>
      </c>
      <c r="AS19" s="53">
        <v>2.1779999999999999</v>
      </c>
      <c r="AT19" s="53">
        <v>13.951999999999998</v>
      </c>
      <c r="AU19" s="54">
        <v>21</v>
      </c>
      <c r="AV19" s="54">
        <v>21</v>
      </c>
    </row>
    <row r="20" spans="1:48" x14ac:dyDescent="0.25">
      <c r="A20" s="13" t="s">
        <v>170</v>
      </c>
      <c r="B20" s="14">
        <v>4.2</v>
      </c>
      <c r="C20" s="14">
        <v>28.299999999999997</v>
      </c>
      <c r="D20" s="8">
        <f t="shared" si="5"/>
        <v>573.80952380952374</v>
      </c>
      <c r="E20" s="50"/>
      <c r="F20" s="53">
        <v>3</v>
      </c>
      <c r="G20" s="53">
        <v>3.5</v>
      </c>
      <c r="H20" s="53">
        <v>-0.5</v>
      </c>
      <c r="I20" s="54">
        <v>17</v>
      </c>
      <c r="J20" s="54">
        <v>-17</v>
      </c>
      <c r="AE20" s="47"/>
      <c r="AF20" s="47"/>
      <c r="AG20" s="47"/>
      <c r="AH20" s="47"/>
      <c r="AI20" s="47"/>
      <c r="AJ20" s="47"/>
      <c r="AL20" s="13" t="s">
        <v>196</v>
      </c>
      <c r="AM20" s="14">
        <v>5.5039999999999996</v>
      </c>
      <c r="AN20" s="14">
        <v>2.9329999999999998</v>
      </c>
      <c r="AO20" s="8">
        <f t="shared" si="4"/>
        <v>-46.711482558139529</v>
      </c>
      <c r="AQ20" s="50"/>
      <c r="AR20" s="53">
        <v>102.4</v>
      </c>
      <c r="AS20" s="53">
        <v>0</v>
      </c>
      <c r="AT20" s="53">
        <v>102.4</v>
      </c>
      <c r="AU20" s="54">
        <v>27</v>
      </c>
      <c r="AV20" s="54">
        <v>27</v>
      </c>
    </row>
    <row r="21" spans="1:48" ht="15.75" thickBot="1" x14ac:dyDescent="0.3">
      <c r="A21" s="13" t="s">
        <v>172</v>
      </c>
      <c r="B21" s="14">
        <v>0.15679999999999999</v>
      </c>
      <c r="C21" s="14">
        <v>0.1164</v>
      </c>
      <c r="D21" s="8">
        <f t="shared" si="5"/>
        <v>-25.765306122448976</v>
      </c>
      <c r="E21" s="50"/>
      <c r="F21" s="53">
        <v>1.23</v>
      </c>
      <c r="G21" s="53">
        <v>0.38</v>
      </c>
      <c r="H21" s="53">
        <v>0.85</v>
      </c>
      <c r="I21" s="54">
        <v>22</v>
      </c>
      <c r="J21" s="54">
        <v>22</v>
      </c>
      <c r="AE21" s="48" t="s">
        <v>242</v>
      </c>
      <c r="AF21" s="47"/>
      <c r="AG21" s="47"/>
      <c r="AH21" s="47"/>
      <c r="AI21" s="47"/>
      <c r="AJ21" s="47"/>
      <c r="AL21" s="13" t="s">
        <v>198</v>
      </c>
      <c r="AM21" s="14">
        <v>9.74</v>
      </c>
      <c r="AN21" s="14">
        <v>9.8610000000000007</v>
      </c>
      <c r="AO21" s="8">
        <f t="shared" si="4"/>
        <v>1.2422997946611956</v>
      </c>
      <c r="AQ21" s="50"/>
      <c r="AR21" s="53">
        <v>0.84899999999999998</v>
      </c>
      <c r="AS21" s="53">
        <v>0.79800000000000004</v>
      </c>
      <c r="AT21" s="53">
        <v>5.0999999999999934E-2</v>
      </c>
      <c r="AU21" s="54">
        <v>5</v>
      </c>
      <c r="AV21" s="54">
        <v>5</v>
      </c>
    </row>
    <row r="22" spans="1:48" x14ac:dyDescent="0.25">
      <c r="A22" s="13" t="s">
        <v>174</v>
      </c>
      <c r="B22" s="14">
        <v>536.69999999999993</v>
      </c>
      <c r="C22" s="14">
        <v>0</v>
      </c>
      <c r="D22" s="8">
        <f t="shared" si="5"/>
        <v>-100</v>
      </c>
      <c r="E22" s="50"/>
      <c r="F22" s="53">
        <v>54.5</v>
      </c>
      <c r="G22" s="53">
        <v>8.8000000000000007</v>
      </c>
      <c r="H22" s="53">
        <v>45.7</v>
      </c>
      <c r="I22" s="54">
        <v>35</v>
      </c>
      <c r="J22" s="54">
        <v>35</v>
      </c>
      <c r="AE22" s="49"/>
      <c r="AF22" s="49" t="s">
        <v>239</v>
      </c>
      <c r="AG22" s="49" t="s">
        <v>240</v>
      </c>
      <c r="AH22" s="49" t="s">
        <v>241</v>
      </c>
      <c r="AI22" s="47"/>
      <c r="AJ22" s="47"/>
      <c r="AL22" s="13" t="s">
        <v>200</v>
      </c>
      <c r="AM22" s="14">
        <v>96.9</v>
      </c>
      <c r="AN22" s="14">
        <v>67.3</v>
      </c>
      <c r="AO22" s="8">
        <f t="shared" si="4"/>
        <v>-30.546955624355014</v>
      </c>
      <c r="AQ22" s="50"/>
      <c r="AR22" s="53">
        <v>1.4E-2</v>
      </c>
      <c r="AS22" s="53">
        <v>0</v>
      </c>
      <c r="AT22" s="53">
        <v>1.4E-2</v>
      </c>
      <c r="AU22" s="54">
        <v>2</v>
      </c>
      <c r="AV22" s="54">
        <v>2</v>
      </c>
    </row>
    <row r="23" spans="1:48" x14ac:dyDescent="0.25">
      <c r="A23" s="13" t="s">
        <v>178</v>
      </c>
      <c r="B23" s="14">
        <v>16.13</v>
      </c>
      <c r="C23" s="14">
        <v>2.1779999999999999</v>
      </c>
      <c r="D23" s="8">
        <f t="shared" si="5"/>
        <v>-86.497210167389952</v>
      </c>
      <c r="E23" s="50"/>
      <c r="F23" s="53">
        <v>0.01</v>
      </c>
      <c r="G23" s="53">
        <v>0.01</v>
      </c>
      <c r="H23" s="53">
        <v>0</v>
      </c>
      <c r="I23" s="54">
        <v>1</v>
      </c>
      <c r="J23" s="54">
        <v>1</v>
      </c>
      <c r="AE23" s="58" t="s">
        <v>243</v>
      </c>
      <c r="AF23" s="51">
        <v>5</v>
      </c>
      <c r="AG23" s="51">
        <v>23</v>
      </c>
      <c r="AH23" s="61">
        <v>5</v>
      </c>
      <c r="AI23" s="47"/>
      <c r="AJ23" s="47"/>
      <c r="AL23" s="13" t="s">
        <v>202</v>
      </c>
      <c r="AM23" s="14">
        <v>12.478300000000001</v>
      </c>
      <c r="AN23" s="14">
        <v>19.410799999999998</v>
      </c>
      <c r="AO23" s="8">
        <f t="shared" si="4"/>
        <v>55.556445990239034</v>
      </c>
      <c r="AQ23" s="50"/>
      <c r="AR23" s="53">
        <v>8.5999999999999993E-2</v>
      </c>
      <c r="AS23" s="53">
        <v>0</v>
      </c>
      <c r="AT23" s="53">
        <v>8.5999999999999993E-2</v>
      </c>
      <c r="AU23" s="54">
        <v>7</v>
      </c>
      <c r="AV23" s="54">
        <v>7</v>
      </c>
    </row>
    <row r="24" spans="1:48" x14ac:dyDescent="0.25">
      <c r="A24" s="13" t="s">
        <v>180</v>
      </c>
      <c r="B24" s="14">
        <v>102.4</v>
      </c>
      <c r="C24" s="14">
        <v>0</v>
      </c>
      <c r="D24" s="8">
        <f t="shared" si="5"/>
        <v>-100</v>
      </c>
      <c r="E24" s="50"/>
      <c r="F24" s="53">
        <v>49.19</v>
      </c>
      <c r="G24" s="53">
        <v>16.18</v>
      </c>
      <c r="H24" s="53">
        <v>33.01</v>
      </c>
      <c r="I24" s="54">
        <v>34</v>
      </c>
      <c r="J24" s="54">
        <v>34</v>
      </c>
      <c r="AE24" s="58" t="s">
        <v>244</v>
      </c>
      <c r="AF24" s="53">
        <v>6</v>
      </c>
      <c r="AG24" s="53">
        <v>22</v>
      </c>
      <c r="AH24" s="62">
        <v>4</v>
      </c>
      <c r="AI24" s="47"/>
      <c r="AJ24" s="47"/>
      <c r="AL24" s="13" t="s">
        <v>204</v>
      </c>
      <c r="AM24" s="14">
        <v>4.5140000000000002</v>
      </c>
      <c r="AN24" s="14">
        <v>6.5460000000000003</v>
      </c>
      <c r="AO24" s="8">
        <f t="shared" si="4"/>
        <v>45.015507310589271</v>
      </c>
      <c r="AQ24" s="50"/>
      <c r="AR24" s="53">
        <v>7.1900000000000006E-2</v>
      </c>
      <c r="AS24" s="53">
        <v>0</v>
      </c>
      <c r="AT24" s="53">
        <v>7.1900000000000006E-2</v>
      </c>
      <c r="AU24" s="54">
        <v>6</v>
      </c>
      <c r="AV24" s="54">
        <v>6</v>
      </c>
    </row>
    <row r="25" spans="1:48" ht="15.75" thickBot="1" x14ac:dyDescent="0.3">
      <c r="A25" s="13" t="s">
        <v>184</v>
      </c>
      <c r="B25" s="14">
        <v>0.84899999999999998</v>
      </c>
      <c r="C25" s="14">
        <v>0.79800000000000004</v>
      </c>
      <c r="D25" s="8">
        <f t="shared" si="5"/>
        <v>-6.0070671378091793</v>
      </c>
      <c r="E25" s="50"/>
      <c r="F25" s="53">
        <v>17.667000000000002</v>
      </c>
      <c r="G25" s="53">
        <v>23.613399999999999</v>
      </c>
      <c r="H25" s="53">
        <v>-5.946399999999997</v>
      </c>
      <c r="I25" s="54">
        <v>29</v>
      </c>
      <c r="J25" s="54">
        <v>-29</v>
      </c>
      <c r="AE25" s="59" t="s">
        <v>245</v>
      </c>
      <c r="AF25" s="63">
        <v>0</v>
      </c>
      <c r="AG25" s="63">
        <v>0</v>
      </c>
      <c r="AH25" s="60">
        <v>0</v>
      </c>
      <c r="AI25" s="47"/>
      <c r="AJ25" s="47"/>
      <c r="AL25" s="13" t="s">
        <v>206</v>
      </c>
      <c r="AM25" s="14">
        <v>2.8</v>
      </c>
      <c r="AN25" s="14">
        <v>0</v>
      </c>
      <c r="AO25" s="8">
        <f t="shared" si="4"/>
        <v>-100</v>
      </c>
      <c r="AQ25" s="50"/>
      <c r="AR25" s="53">
        <v>1.91</v>
      </c>
      <c r="AS25" s="53">
        <v>1.9410000000000001</v>
      </c>
      <c r="AT25" s="53">
        <v>-3.1000000000000139E-2</v>
      </c>
      <c r="AU25" s="54">
        <v>3</v>
      </c>
      <c r="AV25" s="54">
        <v>-3</v>
      </c>
    </row>
    <row r="26" spans="1:48" x14ac:dyDescent="0.25">
      <c r="A26" s="13" t="s">
        <v>186</v>
      </c>
      <c r="B26" s="14">
        <v>1.4E-2</v>
      </c>
      <c r="C26" s="14">
        <v>0</v>
      </c>
      <c r="D26" s="8">
        <f t="shared" si="5"/>
        <v>-100.00000000000001</v>
      </c>
      <c r="E26" s="50"/>
      <c r="F26" s="53">
        <v>4.2</v>
      </c>
      <c r="G26" s="53">
        <v>28.299999999999997</v>
      </c>
      <c r="H26" s="53">
        <v>-24.099999999999998</v>
      </c>
      <c r="I26" s="54">
        <v>32</v>
      </c>
      <c r="J26" s="54">
        <v>-32</v>
      </c>
      <c r="AE26" s="47"/>
      <c r="AF26" s="47"/>
      <c r="AG26" s="47"/>
      <c r="AH26" s="47"/>
      <c r="AI26" s="47"/>
      <c r="AJ26" s="47"/>
      <c r="AL26" s="13" t="s">
        <v>207</v>
      </c>
      <c r="AM26" s="14">
        <v>1.38</v>
      </c>
      <c r="AN26" s="14">
        <v>2</v>
      </c>
      <c r="AO26" s="8">
        <f t="shared" si="4"/>
        <v>44.927536231884069</v>
      </c>
      <c r="AQ26" s="50"/>
      <c r="AR26" s="53">
        <v>5.5039999999999996</v>
      </c>
      <c r="AS26" s="53">
        <v>2.9329999999999998</v>
      </c>
      <c r="AT26" s="53">
        <v>2.5709999999999997</v>
      </c>
      <c r="AU26" s="54">
        <v>17</v>
      </c>
      <c r="AV26" s="54">
        <v>17</v>
      </c>
    </row>
    <row r="27" spans="1:48" ht="15.75" thickBot="1" x14ac:dyDescent="0.3">
      <c r="A27" s="13" t="s">
        <v>188</v>
      </c>
      <c r="B27" s="14">
        <v>8.5999999999999993E-2</v>
      </c>
      <c r="C27" s="14">
        <v>0</v>
      </c>
      <c r="D27" s="8">
        <f t="shared" si="5"/>
        <v>-100</v>
      </c>
      <c r="E27" s="50"/>
      <c r="F27" s="53">
        <v>0.15679999999999999</v>
      </c>
      <c r="G27" s="53">
        <v>0.1164</v>
      </c>
      <c r="H27" s="53">
        <v>4.0399999999999991E-2</v>
      </c>
      <c r="I27" s="54">
        <v>9</v>
      </c>
      <c r="J27" s="54">
        <v>9</v>
      </c>
      <c r="AE27" s="48" t="s">
        <v>330</v>
      </c>
      <c r="AF27" s="47"/>
      <c r="AG27" s="47"/>
      <c r="AH27" s="47"/>
      <c r="AI27" s="47"/>
      <c r="AJ27" s="47"/>
      <c r="AL27" s="13" t="s">
        <v>208</v>
      </c>
      <c r="AM27" s="14">
        <v>0.95</v>
      </c>
      <c r="AN27" s="14">
        <v>0</v>
      </c>
      <c r="AO27" s="8">
        <f t="shared" si="4"/>
        <v>-100</v>
      </c>
      <c r="AQ27" s="50"/>
      <c r="AR27" s="53">
        <v>9.74</v>
      </c>
      <c r="AS27" s="53">
        <v>9.8610000000000007</v>
      </c>
      <c r="AT27" s="53">
        <v>-0.12100000000000044</v>
      </c>
      <c r="AU27" s="54">
        <v>8</v>
      </c>
      <c r="AV27" s="54">
        <v>-8</v>
      </c>
    </row>
    <row r="28" spans="1:48" x14ac:dyDescent="0.25">
      <c r="A28" s="13" t="s">
        <v>190</v>
      </c>
      <c r="B28" s="37">
        <v>7.1900000000000006E-2</v>
      </c>
      <c r="C28" s="37">
        <v>0</v>
      </c>
      <c r="D28" s="8">
        <f t="shared" si="5"/>
        <v>-100</v>
      </c>
      <c r="E28" s="50"/>
      <c r="F28" s="53">
        <v>536.69999999999993</v>
      </c>
      <c r="G28" s="53">
        <v>0</v>
      </c>
      <c r="H28" s="53">
        <v>536.69999999999993</v>
      </c>
      <c r="I28" s="54">
        <v>38</v>
      </c>
      <c r="J28" s="54">
        <v>38</v>
      </c>
      <c r="AE28" s="49" t="s">
        <v>254</v>
      </c>
      <c r="AF28" s="49" t="s">
        <v>241</v>
      </c>
      <c r="AG28" s="49" t="s">
        <v>248</v>
      </c>
      <c r="AH28" s="47"/>
      <c r="AI28" s="47"/>
      <c r="AJ28" s="47"/>
      <c r="AL28" s="13" t="s">
        <v>210</v>
      </c>
      <c r="AM28" s="14">
        <v>1.1000000000000001</v>
      </c>
      <c r="AN28" s="14">
        <v>0</v>
      </c>
      <c r="AO28" s="8">
        <f t="shared" si="4"/>
        <v>-100</v>
      </c>
      <c r="AQ28" s="50"/>
      <c r="AR28" s="53">
        <v>96.9</v>
      </c>
      <c r="AS28" s="53">
        <v>67.3</v>
      </c>
      <c r="AT28" s="53">
        <v>29.600000000000009</v>
      </c>
      <c r="AU28" s="54">
        <v>23</v>
      </c>
      <c r="AV28" s="54">
        <v>23</v>
      </c>
    </row>
    <row r="29" spans="1:48" ht="15.75" thickBot="1" x14ac:dyDescent="0.3">
      <c r="A29" s="13" t="s">
        <v>192</v>
      </c>
      <c r="B29" s="14">
        <v>1.91</v>
      </c>
      <c r="C29" s="14">
        <v>1.9410000000000001</v>
      </c>
      <c r="D29" s="8">
        <f t="shared" si="5"/>
        <v>1.6230366492146671</v>
      </c>
      <c r="E29" s="50"/>
      <c r="F29" s="53">
        <v>16.13</v>
      </c>
      <c r="G29" s="53">
        <v>2.1779999999999999</v>
      </c>
      <c r="H29" s="53">
        <v>13.951999999999998</v>
      </c>
      <c r="I29" s="54">
        <v>31</v>
      </c>
      <c r="J29" s="54">
        <v>31</v>
      </c>
      <c r="AE29" s="64">
        <v>22</v>
      </c>
      <c r="AF29" s="65">
        <v>9</v>
      </c>
      <c r="AG29" s="64">
        <v>0.5</v>
      </c>
      <c r="AH29" s="47"/>
      <c r="AI29" s="47"/>
      <c r="AJ29" s="47"/>
      <c r="AL29" s="13" t="s">
        <v>212</v>
      </c>
      <c r="AM29" s="14">
        <v>0.7</v>
      </c>
      <c r="AN29" s="14">
        <v>0</v>
      </c>
      <c r="AO29" s="8">
        <f t="shared" si="4"/>
        <v>-100</v>
      </c>
      <c r="AQ29" s="50"/>
      <c r="AR29" s="53">
        <v>12.478300000000001</v>
      </c>
      <c r="AS29" s="53">
        <v>19.410799999999998</v>
      </c>
      <c r="AT29" s="53">
        <v>-6.9324999999999974</v>
      </c>
      <c r="AU29" s="54">
        <v>20</v>
      </c>
      <c r="AV29" s="54">
        <v>-20</v>
      </c>
    </row>
    <row r="30" spans="1:48" x14ac:dyDescent="0.25">
      <c r="A30" s="13" t="s">
        <v>196</v>
      </c>
      <c r="B30" s="14">
        <v>5.5039999999999996</v>
      </c>
      <c r="C30" s="14">
        <v>2.9329999999999998</v>
      </c>
      <c r="D30" s="8">
        <f t="shared" si="5"/>
        <v>-46.711482558139529</v>
      </c>
      <c r="E30" s="50"/>
      <c r="F30" s="53">
        <v>102.4</v>
      </c>
      <c r="G30" s="53">
        <v>0</v>
      </c>
      <c r="H30" s="53">
        <v>102.4</v>
      </c>
      <c r="I30" s="54">
        <v>37</v>
      </c>
      <c r="J30" s="54">
        <v>37</v>
      </c>
      <c r="AE30" s="47"/>
      <c r="AF30" s="47"/>
      <c r="AG30" s="47"/>
      <c r="AH30" s="47"/>
      <c r="AI30" s="47"/>
      <c r="AJ30" s="47"/>
      <c r="AQ30" s="50"/>
      <c r="AR30" s="53">
        <v>4.5140000000000002</v>
      </c>
      <c r="AS30" s="53">
        <v>6.5460000000000003</v>
      </c>
      <c r="AT30" s="53">
        <v>-2.032</v>
      </c>
      <c r="AU30" s="54">
        <v>16</v>
      </c>
      <c r="AV30" s="54">
        <v>-16</v>
      </c>
    </row>
    <row r="31" spans="1:48" x14ac:dyDescent="0.25">
      <c r="A31" s="13" t="s">
        <v>198</v>
      </c>
      <c r="B31" s="14">
        <v>9.74</v>
      </c>
      <c r="C31" s="14">
        <v>9.8610000000000007</v>
      </c>
      <c r="D31" s="8">
        <f t="shared" si="5"/>
        <v>1.2422997946611956</v>
      </c>
      <c r="E31" s="50"/>
      <c r="F31" s="53">
        <v>0.84899999999999998</v>
      </c>
      <c r="G31" s="53">
        <v>0.79800000000000004</v>
      </c>
      <c r="H31" s="53">
        <v>5.0999999999999934E-2</v>
      </c>
      <c r="I31" s="54">
        <v>11</v>
      </c>
      <c r="J31" s="54">
        <v>11</v>
      </c>
      <c r="AE31" s="46"/>
      <c r="AF31" s="46"/>
      <c r="AG31" s="46"/>
      <c r="AH31" s="46"/>
      <c r="AI31" s="46"/>
      <c r="AJ31" s="46"/>
      <c r="AO31" s="8">
        <f>COUNT(AO2:AO29)</f>
        <v>28</v>
      </c>
      <c r="AQ31" s="50"/>
      <c r="AR31" s="53">
        <v>2.8</v>
      </c>
      <c r="AS31" s="53">
        <v>0</v>
      </c>
      <c r="AT31" s="53">
        <v>2.8</v>
      </c>
      <c r="AU31" s="54">
        <v>18</v>
      </c>
      <c r="AV31" s="54">
        <v>18</v>
      </c>
    </row>
    <row r="32" spans="1:48" x14ac:dyDescent="0.25">
      <c r="A32" s="13" t="s">
        <v>200</v>
      </c>
      <c r="B32" s="14">
        <v>96.9</v>
      </c>
      <c r="C32" s="14">
        <v>67.3</v>
      </c>
      <c r="D32" s="8">
        <f t="shared" si="5"/>
        <v>-30.546955624355014</v>
      </c>
      <c r="E32" s="50"/>
      <c r="F32" s="53">
        <v>1.4E-2</v>
      </c>
      <c r="G32" s="53">
        <v>0</v>
      </c>
      <c r="H32" s="53">
        <v>1.4E-2</v>
      </c>
      <c r="I32" s="54">
        <v>4</v>
      </c>
      <c r="J32" s="54">
        <v>4</v>
      </c>
      <c r="AO32" s="33">
        <f>MEDIAN(AO2:AO29)</f>
        <v>-56.909309077402767</v>
      </c>
      <c r="AQ32" s="50"/>
      <c r="AR32" s="53">
        <v>1.38</v>
      </c>
      <c r="AS32" s="53">
        <v>2</v>
      </c>
      <c r="AT32" s="53">
        <v>-0.62000000000000011</v>
      </c>
      <c r="AU32" s="54">
        <v>10</v>
      </c>
      <c r="AV32" s="54">
        <v>-10</v>
      </c>
    </row>
    <row r="33" spans="1:48" x14ac:dyDescent="0.25">
      <c r="A33" s="13" t="s">
        <v>202</v>
      </c>
      <c r="B33" s="14">
        <v>12.478300000000001</v>
      </c>
      <c r="C33" s="14">
        <v>19.410799999999998</v>
      </c>
      <c r="D33" s="8">
        <f t="shared" si="5"/>
        <v>55.556445990239034</v>
      </c>
      <c r="E33" s="50"/>
      <c r="F33" s="53">
        <v>8.5999999999999993E-2</v>
      </c>
      <c r="G33" s="53">
        <v>0</v>
      </c>
      <c r="H33" s="53">
        <v>8.5999999999999993E-2</v>
      </c>
      <c r="I33" s="54">
        <v>14</v>
      </c>
      <c r="J33" s="54">
        <v>14</v>
      </c>
      <c r="AQ33" s="50"/>
      <c r="AR33" s="53">
        <v>0.95</v>
      </c>
      <c r="AS33" s="53">
        <v>0</v>
      </c>
      <c r="AT33" s="53">
        <v>0.95</v>
      </c>
      <c r="AU33" s="54">
        <v>14</v>
      </c>
      <c r="AV33" s="54">
        <v>14</v>
      </c>
    </row>
    <row r="34" spans="1:48" x14ac:dyDescent="0.25">
      <c r="A34" s="13" t="s">
        <v>204</v>
      </c>
      <c r="B34" s="14">
        <v>4.5140000000000002</v>
      </c>
      <c r="C34" s="14">
        <v>6.5460000000000003</v>
      </c>
      <c r="D34" s="8">
        <f t="shared" si="5"/>
        <v>45.015507310589271</v>
      </c>
      <c r="E34" s="50"/>
      <c r="F34" s="53">
        <v>7.1900000000000006E-2</v>
      </c>
      <c r="G34" s="53">
        <v>0</v>
      </c>
      <c r="H34" s="53">
        <v>7.1900000000000006E-2</v>
      </c>
      <c r="I34" s="54">
        <v>12</v>
      </c>
      <c r="J34" s="54">
        <v>12</v>
      </c>
      <c r="AQ34" s="50"/>
      <c r="AR34" s="53">
        <v>1.1000000000000001</v>
      </c>
      <c r="AS34" s="53">
        <v>0</v>
      </c>
      <c r="AT34" s="53">
        <v>1.1000000000000001</v>
      </c>
      <c r="AU34" s="54">
        <v>15</v>
      </c>
      <c r="AV34" s="54">
        <v>15</v>
      </c>
    </row>
    <row r="35" spans="1:48" x14ac:dyDescent="0.25">
      <c r="A35" s="13" t="s">
        <v>206</v>
      </c>
      <c r="B35" s="14">
        <v>2.8</v>
      </c>
      <c r="C35" s="14">
        <v>0</v>
      </c>
      <c r="D35" s="8">
        <f t="shared" si="5"/>
        <v>-100</v>
      </c>
      <c r="E35" s="50"/>
      <c r="F35" s="53">
        <v>1.91</v>
      </c>
      <c r="G35" s="53">
        <v>1.9410000000000001</v>
      </c>
      <c r="H35" s="53">
        <v>-3.1000000000000139E-2</v>
      </c>
      <c r="I35" s="54">
        <v>7</v>
      </c>
      <c r="J35" s="54">
        <v>-7</v>
      </c>
      <c r="AQ35" s="55"/>
      <c r="AR35" s="56">
        <v>0.7</v>
      </c>
      <c r="AS35" s="56">
        <v>0</v>
      </c>
      <c r="AT35" s="56">
        <v>0.7</v>
      </c>
      <c r="AU35" s="57">
        <v>11</v>
      </c>
      <c r="AV35" s="57">
        <v>11</v>
      </c>
    </row>
    <row r="36" spans="1:48" x14ac:dyDescent="0.25">
      <c r="A36" s="13" t="s">
        <v>207</v>
      </c>
      <c r="B36" s="14">
        <v>1.38</v>
      </c>
      <c r="C36" s="14">
        <v>2</v>
      </c>
      <c r="D36" s="8">
        <f t="shared" si="5"/>
        <v>44.927536231884069</v>
      </c>
      <c r="E36" s="50"/>
      <c r="F36" s="53">
        <v>5.5039999999999996</v>
      </c>
      <c r="G36" s="53">
        <v>2.9329999999999998</v>
      </c>
      <c r="H36" s="53">
        <v>2.5709999999999997</v>
      </c>
      <c r="I36" s="54">
        <v>27</v>
      </c>
      <c r="J36" s="54">
        <v>27</v>
      </c>
      <c r="AQ36" s="58" t="s">
        <v>239</v>
      </c>
      <c r="AR36" s="53">
        <v>2.9</v>
      </c>
      <c r="AS36" s="53">
        <v>1.3694999999999999</v>
      </c>
      <c r="AT36" s="53"/>
      <c r="AU36" s="54"/>
      <c r="AV36" s="54"/>
    </row>
    <row r="37" spans="1:48" x14ac:dyDescent="0.25">
      <c r="A37" s="13" t="s">
        <v>208</v>
      </c>
      <c r="B37" s="14">
        <v>0.95</v>
      </c>
      <c r="C37" s="14">
        <v>0</v>
      </c>
      <c r="D37" s="8">
        <f t="shared" si="5"/>
        <v>-100</v>
      </c>
      <c r="E37" s="50"/>
      <c r="F37" s="53">
        <v>9.74</v>
      </c>
      <c r="G37" s="53">
        <v>9.8610000000000007</v>
      </c>
      <c r="H37" s="53">
        <v>-0.12100000000000044</v>
      </c>
      <c r="I37" s="54">
        <v>16</v>
      </c>
      <c r="J37" s="54">
        <v>-16</v>
      </c>
      <c r="AQ37" s="58" t="s">
        <v>240</v>
      </c>
      <c r="AR37" s="53">
        <v>1015.1809999999999</v>
      </c>
      <c r="AS37" s="53">
        <v>203.80360000000002</v>
      </c>
      <c r="AT37" s="53"/>
      <c r="AU37" s="54"/>
      <c r="AV37" s="54"/>
    </row>
    <row r="38" spans="1:48" ht="15.75" thickBot="1" x14ac:dyDescent="0.3">
      <c r="A38" s="13" t="s">
        <v>210</v>
      </c>
      <c r="B38" s="14">
        <v>1.1000000000000001</v>
      </c>
      <c r="C38" s="14">
        <v>0</v>
      </c>
      <c r="D38" s="8">
        <f t="shared" si="5"/>
        <v>-100</v>
      </c>
      <c r="E38" s="50"/>
      <c r="F38" s="53">
        <v>96.9</v>
      </c>
      <c r="G38" s="53">
        <v>67.3</v>
      </c>
      <c r="H38" s="53">
        <v>29.600000000000009</v>
      </c>
      <c r="I38" s="54">
        <v>33</v>
      </c>
      <c r="J38" s="54">
        <v>33</v>
      </c>
      <c r="AQ38" s="59" t="s">
        <v>241</v>
      </c>
      <c r="AR38" s="60">
        <v>28</v>
      </c>
      <c r="AS38" s="60">
        <v>28</v>
      </c>
      <c r="AT38" s="60"/>
      <c r="AU38" s="60"/>
      <c r="AV38" s="60"/>
    </row>
    <row r="39" spans="1:48" x14ac:dyDescent="0.25">
      <c r="A39" s="13" t="s">
        <v>212</v>
      </c>
      <c r="B39" s="14">
        <v>0.7</v>
      </c>
      <c r="C39" s="14">
        <v>0</v>
      </c>
      <c r="D39" s="8">
        <f t="shared" si="5"/>
        <v>-100</v>
      </c>
      <c r="E39" s="50"/>
      <c r="F39" s="53">
        <v>12.478300000000001</v>
      </c>
      <c r="G39" s="53">
        <v>19.410799999999998</v>
      </c>
      <c r="H39" s="53">
        <v>-6.9324999999999974</v>
      </c>
      <c r="I39" s="54">
        <v>30</v>
      </c>
      <c r="J39" s="54">
        <v>-30</v>
      </c>
      <c r="AQ39" s="47"/>
      <c r="AR39" s="47"/>
      <c r="AS39" s="47"/>
      <c r="AT39" s="47"/>
      <c r="AU39" s="47"/>
      <c r="AV39" s="47"/>
    </row>
    <row r="40" spans="1:48" ht="15.75" thickBot="1" x14ac:dyDescent="0.3">
      <c r="E40" s="50"/>
      <c r="F40" s="53">
        <v>4.5140000000000002</v>
      </c>
      <c r="G40" s="53">
        <v>6.5460000000000003</v>
      </c>
      <c r="H40" s="53">
        <v>-2.032</v>
      </c>
      <c r="I40" s="54">
        <v>26</v>
      </c>
      <c r="J40" s="54">
        <v>-26</v>
      </c>
      <c r="AQ40" s="48" t="s">
        <v>242</v>
      </c>
      <c r="AR40" s="47"/>
      <c r="AS40" s="47"/>
      <c r="AT40" s="47"/>
      <c r="AU40" s="47"/>
      <c r="AV40" s="47"/>
    </row>
    <row r="41" spans="1:48" x14ac:dyDescent="0.25">
      <c r="D41" s="8">
        <f>COUNT(D2:D39)</f>
        <v>38</v>
      </c>
      <c r="E41" s="50"/>
      <c r="F41" s="53">
        <v>2.8</v>
      </c>
      <c r="G41" s="53">
        <v>0</v>
      </c>
      <c r="H41" s="53">
        <v>2.8</v>
      </c>
      <c r="I41" s="54">
        <v>28</v>
      </c>
      <c r="J41" s="54">
        <v>28</v>
      </c>
      <c r="AQ41" s="49"/>
      <c r="AR41" s="49" t="s">
        <v>239</v>
      </c>
      <c r="AS41" s="49" t="s">
        <v>240</v>
      </c>
      <c r="AT41" s="49" t="s">
        <v>241</v>
      </c>
      <c r="AU41" s="47"/>
      <c r="AV41" s="47"/>
    </row>
    <row r="42" spans="1:48" x14ac:dyDescent="0.25">
      <c r="D42" s="33">
        <f>MEDIAN(D2:D39)</f>
        <v>-6.6437905282193679</v>
      </c>
      <c r="E42" s="50"/>
      <c r="F42" s="53">
        <v>1.38</v>
      </c>
      <c r="G42" s="53">
        <v>2</v>
      </c>
      <c r="H42" s="53">
        <v>-0.62000000000000011</v>
      </c>
      <c r="I42" s="54">
        <v>18</v>
      </c>
      <c r="J42" s="54">
        <v>-18</v>
      </c>
      <c r="AQ42" s="58" t="s">
        <v>243</v>
      </c>
      <c r="AR42" s="51">
        <v>16</v>
      </c>
      <c r="AS42" s="51">
        <v>286</v>
      </c>
      <c r="AT42" s="61">
        <v>18</v>
      </c>
      <c r="AU42" s="47"/>
      <c r="AV42" s="47"/>
    </row>
    <row r="43" spans="1:48" x14ac:dyDescent="0.25">
      <c r="E43" s="50"/>
      <c r="F43" s="53">
        <v>0.95</v>
      </c>
      <c r="G43" s="53">
        <v>0</v>
      </c>
      <c r="H43" s="53">
        <v>0.95</v>
      </c>
      <c r="I43" s="54">
        <v>23</v>
      </c>
      <c r="J43" s="54">
        <v>23</v>
      </c>
      <c r="AQ43" s="58" t="s">
        <v>244</v>
      </c>
      <c r="AR43" s="53">
        <v>12</v>
      </c>
      <c r="AS43" s="53">
        <v>119</v>
      </c>
      <c r="AT43" s="62">
        <v>9</v>
      </c>
      <c r="AU43" s="47"/>
      <c r="AV43" s="47"/>
    </row>
    <row r="44" spans="1:48" ht="15.75" thickBot="1" x14ac:dyDescent="0.3">
      <c r="E44" s="50"/>
      <c r="F44" s="53">
        <v>1.1000000000000001</v>
      </c>
      <c r="G44" s="53">
        <v>0</v>
      </c>
      <c r="H44" s="53">
        <v>1.1000000000000001</v>
      </c>
      <c r="I44" s="54">
        <v>24</v>
      </c>
      <c r="J44" s="54">
        <v>24</v>
      </c>
      <c r="AQ44" s="59" t="s">
        <v>245</v>
      </c>
      <c r="AR44" s="63">
        <v>1</v>
      </c>
      <c r="AS44" s="63">
        <v>1</v>
      </c>
      <c r="AT44" s="60">
        <v>1</v>
      </c>
      <c r="AU44" s="47"/>
      <c r="AV44" s="47"/>
    </row>
    <row r="45" spans="1:48" x14ac:dyDescent="0.25">
      <c r="E45" s="55"/>
      <c r="F45" s="56">
        <v>0.7</v>
      </c>
      <c r="G45" s="56">
        <v>0</v>
      </c>
      <c r="H45" s="56">
        <v>0.7</v>
      </c>
      <c r="I45" s="57">
        <v>19.5</v>
      </c>
      <c r="J45" s="57">
        <v>19.5</v>
      </c>
      <c r="AQ45" s="47"/>
      <c r="AR45" s="47"/>
      <c r="AS45" s="47"/>
      <c r="AT45" s="47"/>
      <c r="AU45" s="47"/>
      <c r="AV45" s="47"/>
    </row>
    <row r="46" spans="1:48" ht="15.75" thickBot="1" x14ac:dyDescent="0.3">
      <c r="E46" s="58" t="s">
        <v>239</v>
      </c>
      <c r="F46" s="53">
        <v>1.41</v>
      </c>
      <c r="G46" s="53">
        <v>0.84899999999999998</v>
      </c>
      <c r="H46" s="53"/>
      <c r="I46" s="54"/>
      <c r="J46" s="54"/>
      <c r="AQ46" s="48" t="s">
        <v>402</v>
      </c>
      <c r="AR46" s="47"/>
      <c r="AS46" s="47"/>
      <c r="AT46" s="47"/>
      <c r="AU46" s="47"/>
      <c r="AV46" s="47"/>
    </row>
    <row r="47" spans="1:48" x14ac:dyDescent="0.25">
      <c r="E47" s="58" t="s">
        <v>240</v>
      </c>
      <c r="F47" s="53">
        <v>1039.4859999999999</v>
      </c>
      <c r="G47" s="53">
        <v>230.55460000000005</v>
      </c>
      <c r="H47" s="53"/>
      <c r="I47" s="54"/>
      <c r="J47" s="54"/>
      <c r="AQ47" s="49" t="s">
        <v>254</v>
      </c>
      <c r="AR47" s="49" t="s">
        <v>241</v>
      </c>
      <c r="AS47" s="49" t="s">
        <v>248</v>
      </c>
      <c r="AT47" s="47"/>
      <c r="AU47" s="47"/>
      <c r="AV47" s="47"/>
    </row>
    <row r="48" spans="1:48" ht="15.75" thickBot="1" x14ac:dyDescent="0.3">
      <c r="E48" s="59" t="s">
        <v>241</v>
      </c>
      <c r="F48" s="60">
        <v>38</v>
      </c>
      <c r="G48" s="60">
        <v>38</v>
      </c>
      <c r="H48" s="60"/>
      <c r="I48" s="60"/>
      <c r="J48" s="60"/>
      <c r="AQ48" s="64">
        <v>119</v>
      </c>
      <c r="AR48" s="65">
        <v>28</v>
      </c>
      <c r="AS48" s="64">
        <v>2.8962306678295135E-2</v>
      </c>
      <c r="AT48" s="47"/>
      <c r="AU48" s="47"/>
      <c r="AV48" s="47"/>
    </row>
    <row r="49" spans="5:48" x14ac:dyDescent="0.25">
      <c r="E49" s="47"/>
      <c r="F49" s="47"/>
      <c r="G49" s="47"/>
      <c r="H49" s="47"/>
      <c r="I49" s="47"/>
      <c r="J49" s="47"/>
      <c r="AQ49" s="47"/>
      <c r="AR49" s="47"/>
      <c r="AS49" s="47"/>
      <c r="AT49" s="47"/>
      <c r="AU49" s="47"/>
      <c r="AV49" s="47"/>
    </row>
    <row r="50" spans="5:48" ht="15.75" thickBot="1" x14ac:dyDescent="0.3">
      <c r="E50" s="48" t="s">
        <v>242</v>
      </c>
      <c r="F50" s="47"/>
      <c r="G50" s="47"/>
      <c r="H50" s="47"/>
      <c r="I50" s="47"/>
      <c r="J50" s="47"/>
      <c r="AQ50" s="46"/>
      <c r="AR50" s="46"/>
      <c r="AS50" s="46"/>
      <c r="AT50" s="46"/>
      <c r="AU50" s="46"/>
      <c r="AV50" s="46"/>
    </row>
    <row r="51" spans="5:48" x14ac:dyDescent="0.25">
      <c r="E51" s="49"/>
      <c r="F51" s="49" t="s">
        <v>239</v>
      </c>
      <c r="G51" s="49" t="s">
        <v>240</v>
      </c>
      <c r="H51" s="49" t="s">
        <v>241</v>
      </c>
      <c r="I51" s="47"/>
      <c r="J51" s="47"/>
    </row>
    <row r="52" spans="5:48" x14ac:dyDescent="0.25">
      <c r="E52" s="58" t="s">
        <v>243</v>
      </c>
      <c r="F52" s="51">
        <v>22</v>
      </c>
      <c r="G52" s="51">
        <v>476.5</v>
      </c>
      <c r="H52" s="61">
        <v>23</v>
      </c>
      <c r="I52" s="47"/>
      <c r="J52" s="47"/>
    </row>
    <row r="53" spans="5:48" x14ac:dyDescent="0.25">
      <c r="E53" s="58" t="s">
        <v>244</v>
      </c>
      <c r="F53" s="53">
        <v>18.75</v>
      </c>
      <c r="G53" s="53">
        <v>263.5</v>
      </c>
      <c r="H53" s="62">
        <v>14</v>
      </c>
      <c r="I53" s="47"/>
      <c r="J53" s="47"/>
    </row>
    <row r="54" spans="5:48" ht="15.75" thickBot="1" x14ac:dyDescent="0.3">
      <c r="E54" s="59" t="s">
        <v>245</v>
      </c>
      <c r="F54" s="63">
        <v>1</v>
      </c>
      <c r="G54" s="63">
        <v>1</v>
      </c>
      <c r="H54" s="60">
        <v>1</v>
      </c>
      <c r="I54" s="47"/>
      <c r="J54" s="47"/>
    </row>
    <row r="55" spans="5:48" x14ac:dyDescent="0.25">
      <c r="E55" s="47"/>
      <c r="F55" s="47"/>
      <c r="G55" s="47"/>
      <c r="H55" s="47"/>
      <c r="I55" s="47"/>
      <c r="J55" s="47"/>
    </row>
    <row r="56" spans="5:48" ht="15.75" thickBot="1" x14ac:dyDescent="0.3">
      <c r="E56" s="48" t="s">
        <v>274</v>
      </c>
      <c r="F56" s="47"/>
      <c r="G56" s="47"/>
      <c r="H56" s="47"/>
      <c r="I56" s="47"/>
      <c r="J56" s="47"/>
    </row>
    <row r="57" spans="5:48" x14ac:dyDescent="0.25">
      <c r="E57" s="49" t="s">
        <v>254</v>
      </c>
      <c r="F57" s="49" t="s">
        <v>241</v>
      </c>
      <c r="G57" s="49" t="s">
        <v>248</v>
      </c>
      <c r="H57" s="47"/>
      <c r="I57" s="47"/>
      <c r="J57" s="47"/>
    </row>
    <row r="58" spans="5:48" ht="15.75" thickBot="1" x14ac:dyDescent="0.3">
      <c r="E58" s="64">
        <v>263.5</v>
      </c>
      <c r="F58" s="65">
        <v>38</v>
      </c>
      <c r="G58" s="64">
        <v>6.2135745960404165E-2</v>
      </c>
      <c r="H58" s="47"/>
      <c r="I58" s="47"/>
      <c r="J58" s="47"/>
    </row>
    <row r="59" spans="5:48" x14ac:dyDescent="0.25">
      <c r="E59" s="47"/>
      <c r="F59" s="47"/>
      <c r="G59" s="47"/>
      <c r="H59" s="47"/>
      <c r="I59" s="47"/>
      <c r="J59" s="47"/>
    </row>
    <row r="60" spans="5:48" x14ac:dyDescent="0.25">
      <c r="E60" s="46"/>
      <c r="F60" s="46"/>
      <c r="G60" s="46"/>
      <c r="H60" s="46"/>
      <c r="I60" s="46"/>
      <c r="J60" s="4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5"/>
  <sheetViews>
    <sheetView topLeftCell="A13" workbookViewId="0">
      <selection sqref="A1:D44"/>
    </sheetView>
  </sheetViews>
  <sheetFormatPr defaultRowHeight="15" x14ac:dyDescent="0.25"/>
  <sheetData>
    <row r="1" spans="1:82" ht="45" x14ac:dyDescent="0.25">
      <c r="A1" s="1" t="s">
        <v>0</v>
      </c>
      <c r="B1" s="5" t="s">
        <v>36</v>
      </c>
      <c r="C1" s="5" t="s">
        <v>37</v>
      </c>
      <c r="D1" s="5" t="s">
        <v>7</v>
      </c>
      <c r="N1" s="1" t="s">
        <v>0</v>
      </c>
      <c r="O1" s="5" t="s">
        <v>36</v>
      </c>
      <c r="P1" s="5" t="s">
        <v>37</v>
      </c>
      <c r="Q1" s="5" t="s">
        <v>7</v>
      </c>
      <c r="AA1" s="1" t="s">
        <v>0</v>
      </c>
      <c r="AB1" s="5" t="s">
        <v>36</v>
      </c>
      <c r="AC1" s="5" t="s">
        <v>37</v>
      </c>
      <c r="AD1" s="5" t="s">
        <v>7</v>
      </c>
      <c r="AN1" s="1" t="s">
        <v>0</v>
      </c>
      <c r="AO1" s="5" t="s">
        <v>36</v>
      </c>
      <c r="AP1" s="5" t="s">
        <v>37</v>
      </c>
      <c r="AQ1" s="5" t="s">
        <v>7</v>
      </c>
      <c r="BA1" s="1" t="s">
        <v>0</v>
      </c>
      <c r="BB1" s="5" t="s">
        <v>36</v>
      </c>
      <c r="BC1" s="5" t="s">
        <v>37</v>
      </c>
      <c r="BD1" s="5" t="s">
        <v>7</v>
      </c>
      <c r="BM1" s="1" t="s">
        <v>0</v>
      </c>
      <c r="BN1" s="5" t="s">
        <v>36</v>
      </c>
      <c r="BO1" s="5" t="s">
        <v>37</v>
      </c>
      <c r="BP1" s="5" t="s">
        <v>7</v>
      </c>
      <c r="CA1" s="1" t="s">
        <v>0</v>
      </c>
      <c r="CB1" s="5" t="s">
        <v>36</v>
      </c>
      <c r="CC1" s="5" t="s">
        <v>37</v>
      </c>
      <c r="CD1" s="5" t="s">
        <v>7</v>
      </c>
    </row>
    <row r="2" spans="1:82" x14ac:dyDescent="0.25">
      <c r="A2" s="13" t="s">
        <v>106</v>
      </c>
      <c r="B2" s="14">
        <v>46</v>
      </c>
      <c r="C2" s="14">
        <v>42.7</v>
      </c>
      <c r="D2" s="8">
        <f t="shared" ref="D2" si="0">IFERROR((100*(C2-B2)/B2), "")</f>
        <v>-7.1739130434782545</v>
      </c>
      <c r="F2" s="46" t="s">
        <v>230</v>
      </c>
      <c r="G2" s="46"/>
      <c r="H2" s="46"/>
      <c r="I2" s="46"/>
      <c r="J2" s="46"/>
      <c r="K2" s="46"/>
      <c r="N2" s="13" t="s">
        <v>106</v>
      </c>
      <c r="O2" s="14">
        <v>46</v>
      </c>
      <c r="P2" s="14">
        <v>42.7</v>
      </c>
      <c r="Q2" s="8">
        <f t="shared" ref="Q2" si="1">IFERROR((100*(P2-O2)/O2), "")</f>
        <v>-7.1739130434782545</v>
      </c>
      <c r="AA2" t="s">
        <v>109</v>
      </c>
      <c r="AB2" s="25">
        <v>0.26800000000000002</v>
      </c>
      <c r="AC2" s="25">
        <v>0.33400000000000002</v>
      </c>
      <c r="AD2" s="8">
        <f>IFERROR((100*(AC2-AB2)/AB2), "")</f>
        <v>24.626865671641792</v>
      </c>
      <c r="AF2" s="46" t="s">
        <v>230</v>
      </c>
      <c r="AG2" s="46"/>
      <c r="AH2" s="46"/>
      <c r="AI2" s="46"/>
      <c r="AJ2" s="46"/>
      <c r="AK2" s="46"/>
      <c r="AN2" s="6" t="s">
        <v>140</v>
      </c>
      <c r="AO2" s="8">
        <v>0</v>
      </c>
      <c r="AP2" s="8">
        <v>230</v>
      </c>
      <c r="AQ2" s="8">
        <v>100</v>
      </c>
      <c r="AS2" s="46" t="s">
        <v>230</v>
      </c>
      <c r="AT2" s="46"/>
      <c r="AU2" s="46"/>
      <c r="AV2" s="46"/>
      <c r="AW2" s="46"/>
      <c r="AX2" s="46"/>
      <c r="BA2" s="13" t="s">
        <v>147</v>
      </c>
      <c r="BB2" s="14">
        <v>948.9</v>
      </c>
      <c r="BC2" s="14">
        <v>6</v>
      </c>
      <c r="BD2" s="8">
        <f>IFERROR((100*(BC2-BB2)/BB2), "")</f>
        <v>-99.367688902940245</v>
      </c>
      <c r="BF2" s="46" t="s">
        <v>230</v>
      </c>
      <c r="BG2" s="46"/>
      <c r="BH2" s="46"/>
      <c r="BI2" s="46"/>
      <c r="BJ2" s="46"/>
      <c r="BK2" s="46"/>
      <c r="BM2" s="38" t="s">
        <v>214</v>
      </c>
      <c r="BN2" s="14">
        <v>30</v>
      </c>
      <c r="BO2" s="14">
        <v>0</v>
      </c>
      <c r="BP2" s="8">
        <f>IFERROR((100*(BO2-BN2)/BN2), "")</f>
        <v>-100</v>
      </c>
      <c r="BR2" s="46" t="s">
        <v>230</v>
      </c>
      <c r="BS2" s="46"/>
      <c r="BT2" s="46"/>
      <c r="BU2" s="46"/>
      <c r="BV2" s="46"/>
      <c r="BW2" s="46"/>
      <c r="CA2" s="13" t="s">
        <v>106</v>
      </c>
      <c r="CB2" s="14">
        <v>46</v>
      </c>
      <c r="CC2" s="14">
        <v>42.7</v>
      </c>
      <c r="CD2" s="8">
        <f t="shared" ref="CD2" si="2">IFERROR((100*(CC2-CB2)/CB2), "")</f>
        <v>-7.1739130434782545</v>
      </c>
    </row>
    <row r="3" spans="1:82" x14ac:dyDescent="0.25">
      <c r="A3" t="s">
        <v>109</v>
      </c>
      <c r="B3" s="25">
        <v>0.26800000000000002</v>
      </c>
      <c r="C3" s="25">
        <v>0.33400000000000002</v>
      </c>
      <c r="D3" s="8">
        <f>IFERROR((100*(C3-B3)/B3), "")</f>
        <v>24.626865671641792</v>
      </c>
      <c r="F3" s="46" t="s">
        <v>444</v>
      </c>
      <c r="G3" s="46"/>
      <c r="H3" s="46"/>
      <c r="I3" s="46"/>
      <c r="J3" s="46"/>
      <c r="K3" s="46"/>
      <c r="N3" s="42"/>
      <c r="O3" s="43"/>
      <c r="P3" s="45"/>
      <c r="Q3" s="8"/>
      <c r="AA3" t="s">
        <v>112</v>
      </c>
      <c r="AB3" s="25">
        <v>0.63600000000000001</v>
      </c>
      <c r="AC3" s="25">
        <v>0.66100000000000003</v>
      </c>
      <c r="AD3" s="8">
        <f t="shared" ref="AD3:AD7" si="3">IFERROR((100*(AC3-AB3)/AB3), "")</f>
        <v>3.9308176100628964</v>
      </c>
      <c r="AF3" s="46" t="s">
        <v>446</v>
      </c>
      <c r="AG3" s="46"/>
      <c r="AH3" s="46"/>
      <c r="AI3" s="46"/>
      <c r="AJ3" s="46"/>
      <c r="AK3" s="46"/>
      <c r="AN3" s="6" t="s">
        <v>141</v>
      </c>
      <c r="AO3" s="8">
        <v>18</v>
      </c>
      <c r="AP3" s="8">
        <v>6</v>
      </c>
      <c r="AQ3" s="8">
        <f t="shared" ref="AQ3" si="4">IFERROR((100*(AP3-AO3)/AO3), "")</f>
        <v>-66.666666666666671</v>
      </c>
      <c r="AS3" s="46" t="s">
        <v>448</v>
      </c>
      <c r="AT3" s="46"/>
      <c r="AU3" s="46"/>
      <c r="AV3" s="46"/>
      <c r="AW3" s="46"/>
      <c r="AX3" s="46"/>
      <c r="BA3" s="13" t="s">
        <v>153</v>
      </c>
      <c r="BB3" s="14">
        <v>3.3</v>
      </c>
      <c r="BC3" s="14">
        <v>4.8999999999999995</v>
      </c>
      <c r="BD3" s="8">
        <f t="shared" ref="BD3:BD7" si="5">IFERROR((100*(BC3-BB3)/BB3), "")</f>
        <v>48.484848484848477</v>
      </c>
      <c r="BF3" s="46" t="s">
        <v>452</v>
      </c>
      <c r="BG3" s="46"/>
      <c r="BH3" s="46"/>
      <c r="BI3" s="46"/>
      <c r="BJ3" s="46"/>
      <c r="BK3" s="46"/>
      <c r="BM3" s="38" t="s">
        <v>217</v>
      </c>
      <c r="BN3" s="14">
        <v>10</v>
      </c>
      <c r="BO3" s="14">
        <v>0</v>
      </c>
      <c r="BP3" s="8">
        <f t="shared" ref="BP3:BP4" si="6">IFERROR((100*(BO3-BN3)/BN3), "")</f>
        <v>-100</v>
      </c>
      <c r="BR3" s="46" t="s">
        <v>456</v>
      </c>
      <c r="BS3" s="46"/>
      <c r="BT3" s="46"/>
      <c r="BU3" s="46"/>
      <c r="BV3" s="46"/>
      <c r="BW3" s="46"/>
      <c r="CA3" t="s">
        <v>109</v>
      </c>
      <c r="CB3" s="25">
        <v>0.26800000000000002</v>
      </c>
      <c r="CC3" s="25">
        <v>0.33400000000000002</v>
      </c>
      <c r="CD3" s="8">
        <f>IFERROR((100*(CC3-CB3)/CB3), "")</f>
        <v>24.626865671641792</v>
      </c>
    </row>
    <row r="4" spans="1:82" x14ac:dyDescent="0.25">
      <c r="A4" t="s">
        <v>112</v>
      </c>
      <c r="B4" s="25">
        <v>0.63600000000000001</v>
      </c>
      <c r="C4" s="25">
        <v>0.66100000000000003</v>
      </c>
      <c r="D4" s="8">
        <f t="shared" ref="D4:D8" si="7">IFERROR((100*(C4-B4)/B4), "")</f>
        <v>3.9308176100628964</v>
      </c>
      <c r="F4" s="46" t="s">
        <v>445</v>
      </c>
      <c r="G4" s="46"/>
      <c r="H4" s="46"/>
      <c r="I4" s="46"/>
      <c r="J4" s="46"/>
      <c r="K4" s="46"/>
      <c r="AA4" t="s">
        <v>118</v>
      </c>
      <c r="AB4" s="25">
        <v>9.2700000000000005E-2</v>
      </c>
      <c r="AC4" s="25">
        <v>0.107</v>
      </c>
      <c r="AD4" s="8">
        <f t="shared" si="3"/>
        <v>15.426105717367845</v>
      </c>
      <c r="AF4" s="46" t="s">
        <v>447</v>
      </c>
      <c r="AG4" s="46"/>
      <c r="AH4" s="46"/>
      <c r="AI4" s="46"/>
      <c r="AJ4" s="46"/>
      <c r="AK4" s="46"/>
      <c r="AN4" s="42"/>
      <c r="AO4" s="43"/>
      <c r="AP4" s="45"/>
      <c r="AQ4" s="8"/>
      <c r="AS4" s="46" t="s">
        <v>449</v>
      </c>
      <c r="AT4" s="46"/>
      <c r="AU4" s="46"/>
      <c r="AV4" s="46"/>
      <c r="AW4" s="46"/>
      <c r="AX4" s="46"/>
      <c r="BA4" s="35" t="s">
        <v>154</v>
      </c>
      <c r="BB4" s="14">
        <v>3.13</v>
      </c>
      <c r="BC4" s="14">
        <v>0</v>
      </c>
      <c r="BD4" s="8">
        <f t="shared" si="5"/>
        <v>-100</v>
      </c>
      <c r="BF4" s="46" t="s">
        <v>453</v>
      </c>
      <c r="BG4" s="46"/>
      <c r="BH4" s="46"/>
      <c r="BI4" s="46"/>
      <c r="BJ4" s="46"/>
      <c r="BK4" s="46"/>
      <c r="BM4" s="38" t="s">
        <v>218</v>
      </c>
      <c r="BN4" s="14">
        <v>1100</v>
      </c>
      <c r="BO4" s="14">
        <v>0</v>
      </c>
      <c r="BP4" s="8">
        <f t="shared" si="6"/>
        <v>-100</v>
      </c>
      <c r="BR4" s="46" t="s">
        <v>457</v>
      </c>
      <c r="BS4" s="46"/>
      <c r="BT4" s="46"/>
      <c r="BU4" s="46"/>
      <c r="BV4" s="46"/>
      <c r="BW4" s="46"/>
      <c r="CA4" t="s">
        <v>112</v>
      </c>
      <c r="CB4" s="25">
        <v>0.63600000000000001</v>
      </c>
      <c r="CC4" s="25">
        <v>0.66100000000000003</v>
      </c>
      <c r="CD4" s="8">
        <f t="shared" ref="CD4:CD8" si="8">IFERROR((100*(CC4-CB4)/CB4), "")</f>
        <v>3.9308176100628964</v>
      </c>
    </row>
    <row r="5" spans="1:82" x14ac:dyDescent="0.25">
      <c r="A5" t="s">
        <v>118</v>
      </c>
      <c r="B5" s="25">
        <v>9.2700000000000005E-2</v>
      </c>
      <c r="C5" s="25">
        <v>0.107</v>
      </c>
      <c r="D5" s="8">
        <f t="shared" si="7"/>
        <v>15.426105717367845</v>
      </c>
      <c r="F5" s="47"/>
      <c r="G5" s="47"/>
      <c r="H5" s="47"/>
      <c r="I5" s="47"/>
      <c r="J5" s="47"/>
      <c r="K5" s="47"/>
      <c r="Q5" s="8">
        <f>COUNT(Q2:Q3)</f>
        <v>1</v>
      </c>
      <c r="AA5" t="s">
        <v>122</v>
      </c>
      <c r="AB5" s="25">
        <v>0.30399999999999999</v>
      </c>
      <c r="AC5" s="25">
        <v>0.56999999999999995</v>
      </c>
      <c r="AD5" s="8">
        <f t="shared" si="3"/>
        <v>87.499999999999986</v>
      </c>
      <c r="AF5" s="47"/>
      <c r="AG5" s="47"/>
      <c r="AH5" s="47"/>
      <c r="AI5" s="47"/>
      <c r="AJ5" s="47"/>
      <c r="AK5" s="47"/>
      <c r="AS5" s="47"/>
      <c r="AT5" s="47"/>
      <c r="AU5" s="47"/>
      <c r="AV5" s="47"/>
      <c r="AW5" s="47"/>
      <c r="AX5" s="47"/>
      <c r="BA5" s="13" t="s">
        <v>156</v>
      </c>
      <c r="BB5" s="14">
        <v>83.2</v>
      </c>
      <c r="BC5" s="14">
        <v>44.6</v>
      </c>
      <c r="BD5" s="8">
        <f t="shared" si="5"/>
        <v>-46.394230769230766</v>
      </c>
      <c r="BF5" s="47"/>
      <c r="BG5" s="47"/>
      <c r="BH5" s="47"/>
      <c r="BI5" s="47"/>
      <c r="BJ5" s="47"/>
      <c r="BK5" s="47"/>
      <c r="BM5" s="38" t="s">
        <v>221</v>
      </c>
      <c r="BN5" s="14">
        <v>0</v>
      </c>
      <c r="BO5" s="14">
        <v>9654.7999999999993</v>
      </c>
      <c r="BP5" s="8">
        <v>100</v>
      </c>
      <c r="BR5" s="47"/>
      <c r="BS5" s="47"/>
      <c r="BT5" s="47"/>
      <c r="BU5" s="47"/>
      <c r="BV5" s="47"/>
      <c r="BW5" s="47"/>
      <c r="CA5" t="s">
        <v>118</v>
      </c>
      <c r="CB5" s="25">
        <v>9.2700000000000005E-2</v>
      </c>
      <c r="CC5" s="25">
        <v>0.107</v>
      </c>
      <c r="CD5" s="8">
        <f t="shared" si="8"/>
        <v>15.426105717367845</v>
      </c>
    </row>
    <row r="6" spans="1:82" ht="15.75" thickBot="1" x14ac:dyDescent="0.3">
      <c r="A6" t="s">
        <v>122</v>
      </c>
      <c r="B6" s="25">
        <v>0.30399999999999999</v>
      </c>
      <c r="C6" s="25">
        <v>0.56999999999999995</v>
      </c>
      <c r="D6" s="8">
        <f t="shared" si="7"/>
        <v>87.499999999999986</v>
      </c>
      <c r="F6" s="48" t="s">
        <v>233</v>
      </c>
      <c r="G6" s="47"/>
      <c r="H6" s="47"/>
      <c r="I6" s="47"/>
      <c r="J6" s="47"/>
      <c r="K6" s="47"/>
      <c r="Q6" s="33">
        <f>MEDIAN(Q2:Q3)</f>
        <v>-7.1739130434782545</v>
      </c>
      <c r="AA6" t="s">
        <v>124</v>
      </c>
      <c r="AB6" s="25">
        <v>0.16800000000000001</v>
      </c>
      <c r="AC6" s="25">
        <v>0.13500000000000001</v>
      </c>
      <c r="AD6" s="8">
        <f t="shared" si="3"/>
        <v>-19.642857142857142</v>
      </c>
      <c r="AF6" s="48" t="s">
        <v>233</v>
      </c>
      <c r="AG6" s="47"/>
      <c r="AH6" s="47"/>
      <c r="AI6" s="47"/>
      <c r="AJ6" s="47"/>
      <c r="AK6" s="47"/>
      <c r="AQ6" s="8">
        <f>COUNT(AQ2:AQ4)</f>
        <v>2</v>
      </c>
      <c r="AS6" s="48" t="s">
        <v>233</v>
      </c>
      <c r="AT6" s="47"/>
      <c r="AU6" s="47"/>
      <c r="AV6" s="47"/>
      <c r="AW6" s="47"/>
      <c r="AX6" s="47"/>
      <c r="BA6" s="13" t="s">
        <v>160</v>
      </c>
      <c r="BB6" s="14">
        <v>4.2599999999999999E-2</v>
      </c>
      <c r="BC6" s="14">
        <v>0</v>
      </c>
      <c r="BD6" s="8">
        <f t="shared" si="5"/>
        <v>-100</v>
      </c>
      <c r="BF6" s="48" t="s">
        <v>233</v>
      </c>
      <c r="BG6" s="47"/>
      <c r="BH6" s="47"/>
      <c r="BI6" s="47"/>
      <c r="BJ6" s="47"/>
      <c r="BK6" s="47"/>
      <c r="BM6" s="38" t="s">
        <v>224</v>
      </c>
      <c r="BN6" s="14">
        <v>0</v>
      </c>
      <c r="BO6" s="14">
        <v>4221.8</v>
      </c>
      <c r="BP6" s="8">
        <v>100</v>
      </c>
      <c r="BR6" s="48" t="s">
        <v>233</v>
      </c>
      <c r="BS6" s="47"/>
      <c r="BT6" s="47"/>
      <c r="BU6" s="47"/>
      <c r="BV6" s="47"/>
      <c r="BW6" s="47"/>
      <c r="CA6" t="s">
        <v>122</v>
      </c>
      <c r="CB6" s="25">
        <v>0.30399999999999999</v>
      </c>
      <c r="CC6" s="25">
        <v>0.56999999999999995</v>
      </c>
      <c r="CD6" s="8">
        <f t="shared" si="8"/>
        <v>87.499999999999986</v>
      </c>
    </row>
    <row r="7" spans="1:82" ht="30" x14ac:dyDescent="0.25">
      <c r="A7" t="s">
        <v>124</v>
      </c>
      <c r="B7" s="25">
        <v>0.16800000000000001</v>
      </c>
      <c r="C7" s="25">
        <v>0.13500000000000001</v>
      </c>
      <c r="D7" s="8">
        <f t="shared" si="7"/>
        <v>-19.642857142857142</v>
      </c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AA7" t="s">
        <v>130</v>
      </c>
      <c r="AB7" s="25">
        <v>0.36499999999999999</v>
      </c>
      <c r="AC7" s="25">
        <v>0.53400000000000003</v>
      </c>
      <c r="AD7" s="8">
        <f t="shared" si="3"/>
        <v>46.301369863013718</v>
      </c>
      <c r="AF7" s="49"/>
      <c r="AG7" s="49" t="s">
        <v>251</v>
      </c>
      <c r="AH7" s="49" t="s">
        <v>252</v>
      </c>
      <c r="AI7" s="49" t="s">
        <v>236</v>
      </c>
      <c r="AJ7" s="49" t="s">
        <v>237</v>
      </c>
      <c r="AK7" s="49" t="s">
        <v>238</v>
      </c>
      <c r="AQ7" s="33">
        <f>MEDIAN(AQ2:AQ4)</f>
        <v>16.666666666666671</v>
      </c>
      <c r="AS7" s="49"/>
      <c r="AT7" s="49" t="s">
        <v>334</v>
      </c>
      <c r="AU7" s="49" t="s">
        <v>450</v>
      </c>
      <c r="AV7" s="49" t="s">
        <v>236</v>
      </c>
      <c r="AW7" s="49" t="s">
        <v>237</v>
      </c>
      <c r="AX7" s="49" t="s">
        <v>238</v>
      </c>
      <c r="BA7" s="13" t="s">
        <v>162</v>
      </c>
      <c r="BB7" s="14">
        <v>38.880000000000003</v>
      </c>
      <c r="BC7" s="14">
        <v>42.02</v>
      </c>
      <c r="BD7" s="8">
        <f t="shared" si="5"/>
        <v>8.0761316872427997</v>
      </c>
      <c r="BF7" s="49"/>
      <c r="BG7" s="49" t="s">
        <v>424</v>
      </c>
      <c r="BH7" s="49" t="s">
        <v>454</v>
      </c>
      <c r="BI7" s="49" t="s">
        <v>236</v>
      </c>
      <c r="BJ7" s="49" t="s">
        <v>237</v>
      </c>
      <c r="BK7" s="49" t="s">
        <v>238</v>
      </c>
      <c r="BM7" s="42" t="s">
        <v>227</v>
      </c>
      <c r="BN7" s="43">
        <v>0</v>
      </c>
      <c r="BO7" s="44">
        <v>3.6909999999999998</v>
      </c>
      <c r="BP7" s="8">
        <v>100</v>
      </c>
      <c r="BR7" s="49"/>
      <c r="BS7" s="49" t="s">
        <v>342</v>
      </c>
      <c r="BT7" s="49" t="s">
        <v>343</v>
      </c>
      <c r="BU7" s="49" t="s">
        <v>236</v>
      </c>
      <c r="BV7" s="49" t="s">
        <v>237</v>
      </c>
      <c r="BW7" s="49" t="s">
        <v>238</v>
      </c>
      <c r="CA7" t="s">
        <v>124</v>
      </c>
      <c r="CB7" s="25">
        <v>0.16800000000000001</v>
      </c>
      <c r="CC7" s="25">
        <v>0.13500000000000001</v>
      </c>
      <c r="CD7" s="8">
        <f t="shared" si="8"/>
        <v>-19.642857142857142</v>
      </c>
    </row>
    <row r="8" spans="1:82" x14ac:dyDescent="0.25">
      <c r="A8" t="s">
        <v>130</v>
      </c>
      <c r="B8" s="25">
        <v>0.36499999999999999</v>
      </c>
      <c r="C8" s="25">
        <v>0.53400000000000003</v>
      </c>
      <c r="D8" s="8">
        <f t="shared" si="7"/>
        <v>46.301369863013718</v>
      </c>
      <c r="F8" s="50"/>
      <c r="G8" s="51">
        <v>46</v>
      </c>
      <c r="H8" s="51">
        <v>42.7</v>
      </c>
      <c r="I8" s="51">
        <v>3.2999999999999972</v>
      </c>
      <c r="J8" s="52">
        <v>27</v>
      </c>
      <c r="K8" s="52">
        <v>27</v>
      </c>
      <c r="AA8" s="42"/>
      <c r="AB8" s="43"/>
      <c r="AC8" s="45"/>
      <c r="AD8" s="8"/>
      <c r="AF8" s="50"/>
      <c r="AG8" s="51">
        <v>0.26800000000000002</v>
      </c>
      <c r="AH8" s="51">
        <v>0.33400000000000002</v>
      </c>
      <c r="AI8" s="51">
        <v>-6.6000000000000003E-2</v>
      </c>
      <c r="AJ8" s="52">
        <v>4</v>
      </c>
      <c r="AK8" s="52">
        <v>-4</v>
      </c>
      <c r="AS8" s="50"/>
      <c r="AT8" s="51">
        <v>0</v>
      </c>
      <c r="AU8" s="51">
        <v>230</v>
      </c>
      <c r="AV8" s="51">
        <v>-230</v>
      </c>
      <c r="AW8" s="52">
        <v>2</v>
      </c>
      <c r="AX8" s="52">
        <v>-2</v>
      </c>
      <c r="BA8" s="13" t="s">
        <v>164</v>
      </c>
      <c r="BB8" s="14">
        <v>0</v>
      </c>
      <c r="BC8" s="14">
        <v>0.1103</v>
      </c>
      <c r="BD8" s="8">
        <v>100</v>
      </c>
      <c r="BF8" s="50"/>
      <c r="BG8" s="51">
        <v>948.9</v>
      </c>
      <c r="BH8" s="51">
        <v>6</v>
      </c>
      <c r="BI8" s="51">
        <v>942.9</v>
      </c>
      <c r="BJ8" s="52">
        <v>28</v>
      </c>
      <c r="BK8" s="52">
        <v>28</v>
      </c>
      <c r="BM8" s="42"/>
      <c r="BN8" s="43"/>
      <c r="BO8" s="45"/>
      <c r="BP8" s="8"/>
      <c r="BR8" s="50"/>
      <c r="BS8" s="51">
        <v>30</v>
      </c>
      <c r="BT8" s="51">
        <v>0</v>
      </c>
      <c r="BU8" s="51">
        <v>30</v>
      </c>
      <c r="BV8" s="52">
        <v>3</v>
      </c>
      <c r="BW8" s="52">
        <v>3</v>
      </c>
      <c r="CA8" t="s">
        <v>130</v>
      </c>
      <c r="CB8" s="25">
        <v>0.36499999999999999</v>
      </c>
      <c r="CC8" s="25">
        <v>0.53400000000000003</v>
      </c>
      <c r="CD8" s="8">
        <f t="shared" si="8"/>
        <v>46.301369863013718</v>
      </c>
    </row>
    <row r="9" spans="1:82" x14ac:dyDescent="0.25">
      <c r="A9" s="6" t="s">
        <v>140</v>
      </c>
      <c r="B9" s="8">
        <v>0</v>
      </c>
      <c r="C9" s="8">
        <v>230</v>
      </c>
      <c r="D9" s="8">
        <v>100</v>
      </c>
      <c r="F9" s="50"/>
      <c r="G9" s="53">
        <v>0.26800000000000002</v>
      </c>
      <c r="H9" s="53">
        <v>0.33400000000000002</v>
      </c>
      <c r="I9" s="53">
        <v>-6.6000000000000003E-2</v>
      </c>
      <c r="J9" s="54">
        <v>8</v>
      </c>
      <c r="K9" s="54">
        <v>-8</v>
      </c>
      <c r="AF9" s="50"/>
      <c r="AG9" s="53">
        <v>0.63600000000000001</v>
      </c>
      <c r="AH9" s="53">
        <v>0.66100000000000003</v>
      </c>
      <c r="AI9" s="53">
        <v>-2.5000000000000022E-2</v>
      </c>
      <c r="AJ9" s="54">
        <v>2</v>
      </c>
      <c r="AK9" s="54">
        <v>-2</v>
      </c>
      <c r="AS9" s="55"/>
      <c r="AT9" s="56">
        <v>18</v>
      </c>
      <c r="AU9" s="56">
        <v>6</v>
      </c>
      <c r="AV9" s="56">
        <v>12</v>
      </c>
      <c r="AW9" s="57">
        <v>1</v>
      </c>
      <c r="AX9" s="57">
        <v>1</v>
      </c>
      <c r="BA9" s="13" t="s">
        <v>165</v>
      </c>
      <c r="BB9" s="14">
        <v>11.0313</v>
      </c>
      <c r="BC9" s="14">
        <v>46.702300000000001</v>
      </c>
      <c r="BD9" s="8">
        <f t="shared" ref="BD9:BD29" si="9">IFERROR((100*(BC9-BB9)/BB9), "")</f>
        <v>323.36170714240387</v>
      </c>
      <c r="BF9" s="50"/>
      <c r="BG9" s="53">
        <v>3.3</v>
      </c>
      <c r="BH9" s="53">
        <v>4.8999999999999995</v>
      </c>
      <c r="BI9" s="53">
        <v>-1.5999999999999996</v>
      </c>
      <c r="BJ9" s="54">
        <v>16</v>
      </c>
      <c r="BK9" s="54">
        <v>-16</v>
      </c>
      <c r="BR9" s="50"/>
      <c r="BS9" s="53">
        <v>10</v>
      </c>
      <c r="BT9" s="53">
        <v>0</v>
      </c>
      <c r="BU9" s="53">
        <v>10</v>
      </c>
      <c r="BV9" s="54">
        <v>2</v>
      </c>
      <c r="BW9" s="54">
        <v>2</v>
      </c>
      <c r="CA9" s="6" t="s">
        <v>140</v>
      </c>
      <c r="CB9" s="8">
        <v>0</v>
      </c>
      <c r="CC9" s="8">
        <v>230</v>
      </c>
      <c r="CD9" s="8">
        <v>100</v>
      </c>
    </row>
    <row r="10" spans="1:82" x14ac:dyDescent="0.25">
      <c r="A10" s="6" t="s">
        <v>141</v>
      </c>
      <c r="B10" s="8">
        <v>18</v>
      </c>
      <c r="C10" s="8">
        <v>6</v>
      </c>
      <c r="D10" s="8">
        <f t="shared" ref="D10" si="10">IFERROR((100*(C10-B10)/B10), "")</f>
        <v>-66.666666666666671</v>
      </c>
      <c r="F10" s="50"/>
      <c r="G10" s="53">
        <v>0.63600000000000001</v>
      </c>
      <c r="H10" s="53">
        <v>0.66100000000000003</v>
      </c>
      <c r="I10" s="53">
        <v>-2.5000000000000022E-2</v>
      </c>
      <c r="J10" s="54">
        <v>4</v>
      </c>
      <c r="K10" s="54">
        <v>-4</v>
      </c>
      <c r="AD10" s="8">
        <f>COUNT(AD2:AD8)</f>
        <v>6</v>
      </c>
      <c r="AF10" s="50"/>
      <c r="AG10" s="53">
        <v>9.2700000000000005E-2</v>
      </c>
      <c r="AH10" s="53">
        <v>0.107</v>
      </c>
      <c r="AI10" s="53">
        <v>-1.4299999999999993E-2</v>
      </c>
      <c r="AJ10" s="54">
        <v>1</v>
      </c>
      <c r="AK10" s="54">
        <v>-1</v>
      </c>
      <c r="AS10" s="58" t="s">
        <v>239</v>
      </c>
      <c r="AT10" s="53">
        <v>9</v>
      </c>
      <c r="AU10" s="53">
        <v>118</v>
      </c>
      <c r="AV10" s="53"/>
      <c r="AW10" s="54"/>
      <c r="AX10" s="54"/>
      <c r="BA10" s="13" t="s">
        <v>168</v>
      </c>
      <c r="BB10" s="14">
        <v>1.2</v>
      </c>
      <c r="BC10" s="14">
        <v>1.1000000000000001</v>
      </c>
      <c r="BD10" s="8">
        <f t="shared" si="9"/>
        <v>-8.3333333333333215</v>
      </c>
      <c r="BF10" s="50"/>
      <c r="BG10" s="53">
        <v>3.13</v>
      </c>
      <c r="BH10" s="53">
        <v>0</v>
      </c>
      <c r="BI10" s="53">
        <v>3.13</v>
      </c>
      <c r="BJ10" s="54">
        <v>19</v>
      </c>
      <c r="BK10" s="54">
        <v>19</v>
      </c>
      <c r="BP10" s="8">
        <f>COUNT(BP2:BP8)</f>
        <v>6</v>
      </c>
      <c r="BR10" s="50"/>
      <c r="BS10" s="53">
        <v>1100</v>
      </c>
      <c r="BT10" s="53">
        <v>0</v>
      </c>
      <c r="BU10" s="53">
        <v>1100</v>
      </c>
      <c r="BV10" s="54">
        <v>4</v>
      </c>
      <c r="BW10" s="54">
        <v>4</v>
      </c>
      <c r="CA10" s="6" t="s">
        <v>141</v>
      </c>
      <c r="CB10" s="8">
        <v>18</v>
      </c>
      <c r="CC10" s="8">
        <v>6</v>
      </c>
      <c r="CD10" s="8">
        <f t="shared" ref="CD10" si="11">IFERROR((100*(CC10-CB10)/CB10), "")</f>
        <v>-66.666666666666671</v>
      </c>
    </row>
    <row r="11" spans="1:82" x14ac:dyDescent="0.25">
      <c r="A11" s="13" t="s">
        <v>147</v>
      </c>
      <c r="B11" s="14">
        <v>948.9</v>
      </c>
      <c r="C11" s="14">
        <v>6</v>
      </c>
      <c r="D11" s="8">
        <f>IFERROR((100*(C11-B11)/B11), "")</f>
        <v>-99.367688902940245</v>
      </c>
      <c r="F11" s="50"/>
      <c r="G11" s="53">
        <v>9.2700000000000005E-2</v>
      </c>
      <c r="H11" s="53">
        <v>0.107</v>
      </c>
      <c r="I11" s="53">
        <v>-1.4299999999999993E-2</v>
      </c>
      <c r="J11" s="54">
        <v>3</v>
      </c>
      <c r="K11" s="54">
        <v>-3</v>
      </c>
      <c r="AD11" s="33">
        <f>MEDIAN(AD2:AD8)</f>
        <v>20.026485694504817</v>
      </c>
      <c r="AF11" s="50"/>
      <c r="AG11" s="53">
        <v>0.30399999999999999</v>
      </c>
      <c r="AH11" s="53">
        <v>0.56999999999999995</v>
      </c>
      <c r="AI11" s="53">
        <v>-0.26599999999999996</v>
      </c>
      <c r="AJ11" s="54">
        <v>6</v>
      </c>
      <c r="AK11" s="54">
        <v>-6</v>
      </c>
      <c r="AS11" s="58" t="s">
        <v>240</v>
      </c>
      <c r="AT11" s="53">
        <v>18</v>
      </c>
      <c r="AU11" s="53">
        <v>236</v>
      </c>
      <c r="AV11" s="53"/>
      <c r="AW11" s="54"/>
      <c r="AX11" s="54"/>
      <c r="BA11" s="13" t="s">
        <v>170</v>
      </c>
      <c r="BB11" s="14">
        <v>1.5</v>
      </c>
      <c r="BC11" s="14">
        <v>0</v>
      </c>
      <c r="BD11" s="8">
        <f t="shared" si="9"/>
        <v>-100</v>
      </c>
      <c r="BF11" s="50"/>
      <c r="BG11" s="53">
        <v>83.2</v>
      </c>
      <c r="BH11" s="53">
        <v>44.6</v>
      </c>
      <c r="BI11" s="53">
        <v>38.6</v>
      </c>
      <c r="BJ11" s="54">
        <v>25</v>
      </c>
      <c r="BK11" s="54">
        <v>25</v>
      </c>
      <c r="BP11" s="33">
        <f>MEDIAN(BP2:BP8)</f>
        <v>0</v>
      </c>
      <c r="BR11" s="50"/>
      <c r="BS11" s="53">
        <v>0</v>
      </c>
      <c r="BT11" s="53">
        <v>9654.7999999999993</v>
      </c>
      <c r="BU11" s="53">
        <v>-9654.7999999999993</v>
      </c>
      <c r="BV11" s="54">
        <v>6</v>
      </c>
      <c r="BW11" s="54">
        <v>-6</v>
      </c>
      <c r="CA11" s="13" t="s">
        <v>147</v>
      </c>
      <c r="CB11" s="14">
        <v>948.9</v>
      </c>
      <c r="CC11" s="14">
        <v>6</v>
      </c>
      <c r="CD11" s="8">
        <f>IFERROR((100*(CC11-CB11)/CB11), "")</f>
        <v>-99.367688902940245</v>
      </c>
    </row>
    <row r="12" spans="1:82" ht="15.75" thickBot="1" x14ac:dyDescent="0.3">
      <c r="A12" s="13" t="s">
        <v>153</v>
      </c>
      <c r="B12" s="14">
        <v>3.3</v>
      </c>
      <c r="C12" s="14">
        <v>4.8999999999999995</v>
      </c>
      <c r="D12" s="8">
        <f t="shared" ref="D12:D38" si="12">IFERROR((100*(C12-B12)/B12), "")</f>
        <v>48.484848484848477</v>
      </c>
      <c r="F12" s="50"/>
      <c r="G12" s="53">
        <v>0.30399999999999999</v>
      </c>
      <c r="H12" s="53">
        <v>0.56999999999999995</v>
      </c>
      <c r="I12" s="53">
        <v>-0.26599999999999996</v>
      </c>
      <c r="J12" s="54">
        <v>16</v>
      </c>
      <c r="K12" s="54">
        <v>-16</v>
      </c>
      <c r="AF12" s="50"/>
      <c r="AG12" s="53">
        <v>0.16800000000000001</v>
      </c>
      <c r="AH12" s="53">
        <v>0.13500000000000001</v>
      </c>
      <c r="AI12" s="53">
        <v>3.3000000000000002E-2</v>
      </c>
      <c r="AJ12" s="54">
        <v>3</v>
      </c>
      <c r="AK12" s="54">
        <v>3</v>
      </c>
      <c r="AS12" s="59" t="s">
        <v>241</v>
      </c>
      <c r="AT12" s="60">
        <v>2</v>
      </c>
      <c r="AU12" s="60">
        <v>2</v>
      </c>
      <c r="AV12" s="60"/>
      <c r="AW12" s="60"/>
      <c r="AX12" s="60"/>
      <c r="BA12" s="13" t="s">
        <v>172</v>
      </c>
      <c r="BB12" s="14">
        <v>0.4032</v>
      </c>
      <c r="BC12" s="14">
        <v>0.4118</v>
      </c>
      <c r="BD12" s="8">
        <f t="shared" si="9"/>
        <v>2.132936507936507</v>
      </c>
      <c r="BF12" s="50"/>
      <c r="BG12" s="53">
        <v>4.2599999999999999E-2</v>
      </c>
      <c r="BH12" s="53">
        <v>0</v>
      </c>
      <c r="BI12" s="53">
        <v>4.2599999999999999E-2</v>
      </c>
      <c r="BJ12" s="54">
        <v>4</v>
      </c>
      <c r="BK12" s="54">
        <v>4</v>
      </c>
      <c r="BR12" s="50"/>
      <c r="BS12" s="53">
        <v>0</v>
      </c>
      <c r="BT12" s="53">
        <v>4221.8</v>
      </c>
      <c r="BU12" s="53">
        <v>-4221.8</v>
      </c>
      <c r="BV12" s="54">
        <v>5</v>
      </c>
      <c r="BW12" s="54">
        <v>-5</v>
      </c>
      <c r="CA12" s="13" t="s">
        <v>153</v>
      </c>
      <c r="CB12" s="14">
        <v>3.3</v>
      </c>
      <c r="CC12" s="14">
        <v>4.8999999999999995</v>
      </c>
      <c r="CD12" s="8">
        <f t="shared" ref="CD12:CD16" si="13">IFERROR((100*(CC12-CB12)/CB12), "")</f>
        <v>48.484848484848477</v>
      </c>
    </row>
    <row r="13" spans="1:82" x14ac:dyDescent="0.25">
      <c r="A13" s="35" t="s">
        <v>154</v>
      </c>
      <c r="B13" s="14">
        <v>3.13</v>
      </c>
      <c r="C13" s="14">
        <v>0</v>
      </c>
      <c r="D13" s="8">
        <f t="shared" si="12"/>
        <v>-100</v>
      </c>
      <c r="F13" s="50"/>
      <c r="G13" s="53">
        <v>0.16800000000000001</v>
      </c>
      <c r="H13" s="53">
        <v>0.13500000000000001</v>
      </c>
      <c r="I13" s="53">
        <v>3.3000000000000002E-2</v>
      </c>
      <c r="J13" s="54">
        <v>6</v>
      </c>
      <c r="K13" s="54">
        <v>6</v>
      </c>
      <c r="AF13" s="55"/>
      <c r="AG13" s="56">
        <v>0.36499999999999999</v>
      </c>
      <c r="AH13" s="56">
        <v>0.53400000000000003</v>
      </c>
      <c r="AI13" s="56">
        <v>-0.16900000000000004</v>
      </c>
      <c r="AJ13" s="57">
        <v>5</v>
      </c>
      <c r="AK13" s="57">
        <v>-5</v>
      </c>
      <c r="AS13" s="47"/>
      <c r="AT13" s="47"/>
      <c r="AU13" s="47"/>
      <c r="AV13" s="47"/>
      <c r="AW13" s="47"/>
      <c r="AX13" s="47"/>
      <c r="BA13" s="13" t="s">
        <v>174</v>
      </c>
      <c r="BB13" s="14">
        <v>798.3</v>
      </c>
      <c r="BC13" s="14">
        <v>8.1</v>
      </c>
      <c r="BD13" s="8">
        <f t="shared" si="9"/>
        <v>-98.985343855693358</v>
      </c>
      <c r="BF13" s="50"/>
      <c r="BG13" s="53">
        <v>38.880000000000003</v>
      </c>
      <c r="BH13" s="53">
        <v>42.02</v>
      </c>
      <c r="BI13" s="53">
        <v>-3.1400000000000006</v>
      </c>
      <c r="BJ13" s="54">
        <v>20</v>
      </c>
      <c r="BK13" s="54">
        <v>-20</v>
      </c>
      <c r="BR13" s="55"/>
      <c r="BS13" s="56">
        <v>0</v>
      </c>
      <c r="BT13" s="56">
        <v>3.6909999999999998</v>
      </c>
      <c r="BU13" s="56">
        <v>-3.6909999999999998</v>
      </c>
      <c r="BV13" s="57">
        <v>1</v>
      </c>
      <c r="BW13" s="57">
        <v>-1</v>
      </c>
      <c r="CA13" s="35" t="s">
        <v>154</v>
      </c>
      <c r="CB13" s="14">
        <v>3.13</v>
      </c>
      <c r="CC13" s="14">
        <v>0</v>
      </c>
      <c r="CD13" s="8">
        <f t="shared" si="13"/>
        <v>-100</v>
      </c>
    </row>
    <row r="14" spans="1:82" ht="15.75" thickBot="1" x14ac:dyDescent="0.3">
      <c r="A14" s="13" t="s">
        <v>156</v>
      </c>
      <c r="B14" s="14">
        <v>83.2</v>
      </c>
      <c r="C14" s="14">
        <v>44.6</v>
      </c>
      <c r="D14" s="8">
        <f t="shared" si="12"/>
        <v>-46.394230769230766</v>
      </c>
      <c r="F14" s="50"/>
      <c r="G14" s="53">
        <v>0.36499999999999999</v>
      </c>
      <c r="H14" s="53">
        <v>0.53400000000000003</v>
      </c>
      <c r="I14" s="53">
        <v>-0.16900000000000004</v>
      </c>
      <c r="J14" s="54">
        <v>14</v>
      </c>
      <c r="K14" s="54">
        <v>-14</v>
      </c>
      <c r="AF14" s="58" t="s">
        <v>239</v>
      </c>
      <c r="AG14" s="53">
        <v>0.28600000000000003</v>
      </c>
      <c r="AH14" s="53">
        <v>0.43400000000000005</v>
      </c>
      <c r="AI14" s="53"/>
      <c r="AJ14" s="54"/>
      <c r="AK14" s="54"/>
      <c r="AS14" s="48" t="s">
        <v>242</v>
      </c>
      <c r="AT14" s="47"/>
      <c r="AU14" s="47"/>
      <c r="AV14" s="47"/>
      <c r="AW14" s="47"/>
      <c r="AX14" s="47"/>
      <c r="BA14" s="13" t="s">
        <v>176</v>
      </c>
      <c r="BB14" s="14">
        <v>1.5</v>
      </c>
      <c r="BC14" s="14">
        <v>0</v>
      </c>
      <c r="BD14" s="8">
        <f t="shared" si="9"/>
        <v>-100</v>
      </c>
      <c r="BF14" s="50"/>
      <c r="BG14" s="53">
        <v>0</v>
      </c>
      <c r="BH14" s="53">
        <v>0.1103</v>
      </c>
      <c r="BI14" s="53">
        <v>-0.1103</v>
      </c>
      <c r="BJ14" s="54">
        <v>8</v>
      </c>
      <c r="BK14" s="54">
        <v>-8</v>
      </c>
      <c r="BR14" s="58" t="s">
        <v>239</v>
      </c>
      <c r="BS14" s="53">
        <v>5</v>
      </c>
      <c r="BT14" s="53">
        <v>1.8454999999999999</v>
      </c>
      <c r="BU14" s="53"/>
      <c r="BV14" s="54"/>
      <c r="BW14" s="54"/>
      <c r="CA14" s="13" t="s">
        <v>156</v>
      </c>
      <c r="CB14" s="14">
        <v>83.2</v>
      </c>
      <c r="CC14" s="14">
        <v>44.6</v>
      </c>
      <c r="CD14" s="8">
        <f t="shared" si="13"/>
        <v>-46.394230769230766</v>
      </c>
    </row>
    <row r="15" spans="1:82" x14ac:dyDescent="0.25">
      <c r="A15" s="13" t="s">
        <v>160</v>
      </c>
      <c r="B15" s="14">
        <v>4.2599999999999999E-2</v>
      </c>
      <c r="C15" s="14">
        <v>0</v>
      </c>
      <c r="D15" s="8">
        <f t="shared" si="12"/>
        <v>-100</v>
      </c>
      <c r="F15" s="50"/>
      <c r="G15" s="53">
        <v>0</v>
      </c>
      <c r="H15" s="53">
        <v>230</v>
      </c>
      <c r="I15" s="53">
        <v>-230</v>
      </c>
      <c r="J15" s="54">
        <v>38</v>
      </c>
      <c r="K15" s="54">
        <v>-38</v>
      </c>
      <c r="AF15" s="58" t="s">
        <v>240</v>
      </c>
      <c r="AG15" s="53">
        <v>1.8336999999999999</v>
      </c>
      <c r="AH15" s="53">
        <v>2.3410000000000002</v>
      </c>
      <c r="AI15" s="53"/>
      <c r="AJ15" s="54"/>
      <c r="AK15" s="54"/>
      <c r="AS15" s="49"/>
      <c r="AT15" s="49" t="s">
        <v>239</v>
      </c>
      <c r="AU15" s="49" t="s">
        <v>240</v>
      </c>
      <c r="AV15" s="49" t="s">
        <v>241</v>
      </c>
      <c r="AW15" s="47"/>
      <c r="AX15" s="47"/>
      <c r="BA15" s="13" t="s">
        <v>178</v>
      </c>
      <c r="BB15" s="14">
        <v>6.2750000000000004</v>
      </c>
      <c r="BC15" s="14">
        <v>5.9660000000000002</v>
      </c>
      <c r="BD15" s="8">
        <f t="shared" si="9"/>
        <v>-4.9243027888446242</v>
      </c>
      <c r="BF15" s="50"/>
      <c r="BG15" s="53">
        <v>11.0313</v>
      </c>
      <c r="BH15" s="53">
        <v>46.702300000000001</v>
      </c>
      <c r="BI15" s="53">
        <v>-35.670999999999999</v>
      </c>
      <c r="BJ15" s="54">
        <v>23</v>
      </c>
      <c r="BK15" s="54">
        <v>-23</v>
      </c>
      <c r="BR15" s="58" t="s">
        <v>240</v>
      </c>
      <c r="BS15" s="53">
        <v>1140</v>
      </c>
      <c r="BT15" s="53">
        <v>13880.290999999999</v>
      </c>
      <c r="BU15" s="53"/>
      <c r="BV15" s="54"/>
      <c r="BW15" s="54"/>
      <c r="CA15" s="13" t="s">
        <v>160</v>
      </c>
      <c r="CB15" s="14">
        <v>4.2599999999999999E-2</v>
      </c>
      <c r="CC15" s="14">
        <v>0</v>
      </c>
      <c r="CD15" s="8">
        <f t="shared" si="13"/>
        <v>-100</v>
      </c>
    </row>
    <row r="16" spans="1:82" ht="15.75" thickBot="1" x14ac:dyDescent="0.3">
      <c r="A16" s="13" t="s">
        <v>162</v>
      </c>
      <c r="B16" s="14">
        <v>38.880000000000003</v>
      </c>
      <c r="C16" s="14">
        <v>42.02</v>
      </c>
      <c r="D16" s="8">
        <f t="shared" si="12"/>
        <v>8.0761316872427997</v>
      </c>
      <c r="F16" s="50"/>
      <c r="G16" s="53">
        <v>18</v>
      </c>
      <c r="H16" s="53">
        <v>6</v>
      </c>
      <c r="I16" s="53">
        <v>12</v>
      </c>
      <c r="J16" s="54">
        <v>32</v>
      </c>
      <c r="K16" s="54">
        <v>32</v>
      </c>
      <c r="AF16" s="59" t="s">
        <v>241</v>
      </c>
      <c r="AG16" s="60">
        <v>6</v>
      </c>
      <c r="AH16" s="60">
        <v>6</v>
      </c>
      <c r="AI16" s="60"/>
      <c r="AJ16" s="60"/>
      <c r="AK16" s="60"/>
      <c r="AS16" s="58" t="s">
        <v>243</v>
      </c>
      <c r="AT16" s="51">
        <v>1</v>
      </c>
      <c r="AU16" s="51">
        <v>1</v>
      </c>
      <c r="AV16" s="61">
        <v>1</v>
      </c>
      <c r="AW16" s="47"/>
      <c r="AX16" s="47"/>
      <c r="BA16" s="13" t="s">
        <v>180</v>
      </c>
      <c r="BB16" s="14">
        <v>62</v>
      </c>
      <c r="BC16" s="14">
        <v>2.6</v>
      </c>
      <c r="BD16" s="8">
        <f t="shared" si="9"/>
        <v>-95.806451612903231</v>
      </c>
      <c r="BF16" s="50"/>
      <c r="BG16" s="53">
        <v>1.2</v>
      </c>
      <c r="BH16" s="53">
        <v>1.1000000000000001</v>
      </c>
      <c r="BI16" s="53">
        <v>9.9999999999999867E-2</v>
      </c>
      <c r="BJ16" s="54">
        <v>7</v>
      </c>
      <c r="BK16" s="54">
        <v>7</v>
      </c>
      <c r="BR16" s="59" t="s">
        <v>241</v>
      </c>
      <c r="BS16" s="60">
        <v>6</v>
      </c>
      <c r="BT16" s="60">
        <v>6</v>
      </c>
      <c r="BU16" s="60"/>
      <c r="BV16" s="60"/>
      <c r="BW16" s="60"/>
      <c r="CA16" s="13" t="s">
        <v>162</v>
      </c>
      <c r="CB16" s="14">
        <v>38.880000000000003</v>
      </c>
      <c r="CC16" s="14">
        <v>42.02</v>
      </c>
      <c r="CD16" s="8">
        <f t="shared" si="13"/>
        <v>8.0761316872427997</v>
      </c>
    </row>
    <row r="17" spans="1:82" x14ac:dyDescent="0.25">
      <c r="A17" s="13" t="s">
        <v>164</v>
      </c>
      <c r="B17" s="14">
        <v>0</v>
      </c>
      <c r="C17" s="14">
        <v>0.1103</v>
      </c>
      <c r="D17" s="8">
        <v>100</v>
      </c>
      <c r="F17" s="50"/>
      <c r="G17" s="53">
        <v>948.9</v>
      </c>
      <c r="H17" s="53">
        <v>6</v>
      </c>
      <c r="I17" s="53">
        <v>942.9</v>
      </c>
      <c r="J17" s="54">
        <v>40</v>
      </c>
      <c r="K17" s="54">
        <v>40</v>
      </c>
      <c r="AF17" s="47"/>
      <c r="AG17" s="47"/>
      <c r="AH17" s="47"/>
      <c r="AI17" s="47"/>
      <c r="AJ17" s="47"/>
      <c r="AK17" s="47"/>
      <c r="AS17" s="58" t="s">
        <v>244</v>
      </c>
      <c r="AT17" s="53">
        <v>2</v>
      </c>
      <c r="AU17" s="53">
        <v>2</v>
      </c>
      <c r="AV17" s="62">
        <v>1</v>
      </c>
      <c r="AW17" s="47"/>
      <c r="AX17" s="47"/>
      <c r="BA17" s="13" t="s">
        <v>182</v>
      </c>
      <c r="BB17" s="14">
        <v>1.5</v>
      </c>
      <c r="BC17" s="14">
        <v>2.6</v>
      </c>
      <c r="BD17" s="8">
        <f t="shared" si="9"/>
        <v>73.333333333333343</v>
      </c>
      <c r="BF17" s="50"/>
      <c r="BG17" s="53">
        <v>1.5</v>
      </c>
      <c r="BH17" s="53">
        <v>0</v>
      </c>
      <c r="BI17" s="53">
        <v>1.5</v>
      </c>
      <c r="BJ17" s="54">
        <v>14.5</v>
      </c>
      <c r="BK17" s="54">
        <v>14.5</v>
      </c>
      <c r="BR17" s="47"/>
      <c r="BS17" s="47"/>
      <c r="BT17" s="47"/>
      <c r="BU17" s="47"/>
      <c r="BV17" s="47"/>
      <c r="BW17" s="47"/>
      <c r="CA17" s="13" t="s">
        <v>164</v>
      </c>
      <c r="CB17" s="14">
        <v>0</v>
      </c>
      <c r="CC17" s="14">
        <v>0.1103</v>
      </c>
      <c r="CD17" s="8">
        <v>100</v>
      </c>
    </row>
    <row r="18" spans="1:82" ht="15.75" thickBot="1" x14ac:dyDescent="0.3">
      <c r="A18" s="13" t="s">
        <v>165</v>
      </c>
      <c r="B18" s="14">
        <v>11.0313</v>
      </c>
      <c r="C18" s="14">
        <v>46.702300000000001</v>
      </c>
      <c r="D18" s="8">
        <f t="shared" si="12"/>
        <v>323.36170714240387</v>
      </c>
      <c r="F18" s="50"/>
      <c r="G18" s="53">
        <v>3.3</v>
      </c>
      <c r="H18" s="53">
        <v>4.8999999999999995</v>
      </c>
      <c r="I18" s="53">
        <v>-1.5999999999999996</v>
      </c>
      <c r="J18" s="54">
        <v>22</v>
      </c>
      <c r="K18" s="54">
        <v>-22</v>
      </c>
      <c r="AF18" s="48" t="s">
        <v>242</v>
      </c>
      <c r="AG18" s="47"/>
      <c r="AH18" s="47"/>
      <c r="AI18" s="47"/>
      <c r="AJ18" s="47"/>
      <c r="AK18" s="47"/>
      <c r="AS18" s="59" t="s">
        <v>245</v>
      </c>
      <c r="AT18" s="63">
        <v>0</v>
      </c>
      <c r="AU18" s="63">
        <v>0</v>
      </c>
      <c r="AV18" s="60">
        <v>0</v>
      </c>
      <c r="AW18" s="47"/>
      <c r="AX18" s="47"/>
      <c r="BA18" s="13" t="s">
        <v>184</v>
      </c>
      <c r="BB18" s="14">
        <v>0.04</v>
      </c>
      <c r="BC18" s="14">
        <v>0.11700000000000001</v>
      </c>
      <c r="BD18" s="8">
        <f t="shared" si="9"/>
        <v>192.50000000000003</v>
      </c>
      <c r="BF18" s="50"/>
      <c r="BG18" s="53">
        <v>0.4032</v>
      </c>
      <c r="BH18" s="53">
        <v>0.4118</v>
      </c>
      <c r="BI18" s="53">
        <v>-8.5999999999999965E-3</v>
      </c>
      <c r="BJ18" s="54">
        <v>2</v>
      </c>
      <c r="BK18" s="54">
        <v>-2</v>
      </c>
      <c r="BR18" s="48" t="s">
        <v>242</v>
      </c>
      <c r="BS18" s="47"/>
      <c r="BT18" s="47"/>
      <c r="BU18" s="47"/>
      <c r="BV18" s="47"/>
      <c r="BW18" s="47"/>
      <c r="CA18" s="13" t="s">
        <v>165</v>
      </c>
      <c r="CB18" s="14">
        <v>11.0313</v>
      </c>
      <c r="CC18" s="14">
        <v>46.702300000000001</v>
      </c>
      <c r="CD18" s="8">
        <f t="shared" ref="CD18:CD38" si="14">IFERROR((100*(CC18-CB18)/CB18), "")</f>
        <v>323.36170714240387</v>
      </c>
    </row>
    <row r="19" spans="1:82" x14ac:dyDescent="0.25">
      <c r="A19" s="13" t="s">
        <v>168</v>
      </c>
      <c r="B19" s="14">
        <v>1.2</v>
      </c>
      <c r="C19" s="14">
        <v>1.1000000000000001</v>
      </c>
      <c r="D19" s="8">
        <f t="shared" si="12"/>
        <v>-8.3333333333333215</v>
      </c>
      <c r="F19" s="50"/>
      <c r="G19" s="53">
        <v>3.13</v>
      </c>
      <c r="H19" s="53">
        <v>0</v>
      </c>
      <c r="I19" s="53">
        <v>3.13</v>
      </c>
      <c r="J19" s="54">
        <v>25</v>
      </c>
      <c r="K19" s="54">
        <v>25</v>
      </c>
      <c r="AF19" s="49"/>
      <c r="AG19" s="49" t="s">
        <v>239</v>
      </c>
      <c r="AH19" s="49" t="s">
        <v>240</v>
      </c>
      <c r="AI19" s="49" t="s">
        <v>241</v>
      </c>
      <c r="AJ19" s="47"/>
      <c r="AK19" s="47"/>
      <c r="AS19" s="47"/>
      <c r="AT19" s="47"/>
      <c r="AU19" s="47"/>
      <c r="AV19" s="47"/>
      <c r="AW19" s="47"/>
      <c r="AX19" s="47"/>
      <c r="BA19" s="13" t="s">
        <v>188</v>
      </c>
      <c r="BB19" s="14">
        <v>0.28799999999999998</v>
      </c>
      <c r="BC19" s="14">
        <v>0.26100000000000001</v>
      </c>
      <c r="BD19" s="8">
        <f t="shared" si="9"/>
        <v>-9.3749999999999893</v>
      </c>
      <c r="BF19" s="50"/>
      <c r="BG19" s="53">
        <v>798.3</v>
      </c>
      <c r="BH19" s="53">
        <v>8.1</v>
      </c>
      <c r="BI19" s="53">
        <v>790.19999999999993</v>
      </c>
      <c r="BJ19" s="54">
        <v>27</v>
      </c>
      <c r="BK19" s="54">
        <v>27</v>
      </c>
      <c r="BR19" s="49"/>
      <c r="BS19" s="49" t="s">
        <v>239</v>
      </c>
      <c r="BT19" s="49" t="s">
        <v>240</v>
      </c>
      <c r="BU19" s="49" t="s">
        <v>241</v>
      </c>
      <c r="BV19" s="47"/>
      <c r="BW19" s="47"/>
      <c r="CA19" s="13" t="s">
        <v>168</v>
      </c>
      <c r="CB19" s="14">
        <v>1.2</v>
      </c>
      <c r="CC19" s="14">
        <v>1.1000000000000001</v>
      </c>
      <c r="CD19" s="8">
        <f t="shared" si="14"/>
        <v>-8.3333333333333215</v>
      </c>
    </row>
    <row r="20" spans="1:82" ht="15.75" thickBot="1" x14ac:dyDescent="0.3">
      <c r="A20" s="13" t="s">
        <v>170</v>
      </c>
      <c r="B20" s="14">
        <v>1.5</v>
      </c>
      <c r="C20" s="14">
        <v>0</v>
      </c>
      <c r="D20" s="8">
        <f t="shared" si="12"/>
        <v>-100</v>
      </c>
      <c r="F20" s="50"/>
      <c r="G20" s="53">
        <v>83.2</v>
      </c>
      <c r="H20" s="53">
        <v>44.6</v>
      </c>
      <c r="I20" s="53">
        <v>38.6</v>
      </c>
      <c r="J20" s="54">
        <v>36</v>
      </c>
      <c r="K20" s="54">
        <v>36</v>
      </c>
      <c r="AF20" s="58" t="s">
        <v>243</v>
      </c>
      <c r="AG20" s="51">
        <v>3</v>
      </c>
      <c r="AH20" s="51">
        <v>3</v>
      </c>
      <c r="AI20" s="61">
        <v>1</v>
      </c>
      <c r="AJ20" s="47"/>
      <c r="AK20" s="47"/>
      <c r="AS20" s="48" t="s">
        <v>451</v>
      </c>
      <c r="AT20" s="47"/>
      <c r="AU20" s="47"/>
      <c r="AV20" s="47"/>
      <c r="AW20" s="47"/>
      <c r="AX20" s="47"/>
      <c r="BA20" s="13" t="s">
        <v>190</v>
      </c>
      <c r="BB20" s="37">
        <v>9.2299999999999993E-2</v>
      </c>
      <c r="BC20" s="37">
        <v>0.33929999999999999</v>
      </c>
      <c r="BD20" s="8">
        <f t="shared" si="9"/>
        <v>267.6056338028169</v>
      </c>
      <c r="BF20" s="50"/>
      <c r="BG20" s="53">
        <v>1.5</v>
      </c>
      <c r="BH20" s="53">
        <v>0</v>
      </c>
      <c r="BI20" s="53">
        <v>1.5</v>
      </c>
      <c r="BJ20" s="54">
        <v>14.5</v>
      </c>
      <c r="BK20" s="54">
        <v>14.5</v>
      </c>
      <c r="BR20" s="58" t="s">
        <v>243</v>
      </c>
      <c r="BS20" s="51">
        <v>3</v>
      </c>
      <c r="BT20" s="51">
        <v>9</v>
      </c>
      <c r="BU20" s="61">
        <v>3</v>
      </c>
      <c r="BV20" s="47"/>
      <c r="BW20" s="47"/>
      <c r="CA20" s="13" t="s">
        <v>170</v>
      </c>
      <c r="CB20" s="14">
        <v>1.5</v>
      </c>
      <c r="CC20" s="14">
        <v>0</v>
      </c>
      <c r="CD20" s="8">
        <f t="shared" si="14"/>
        <v>-100</v>
      </c>
    </row>
    <row r="21" spans="1:82" x14ac:dyDescent="0.25">
      <c r="A21" s="13" t="s">
        <v>172</v>
      </c>
      <c r="B21" s="14">
        <v>0.4032</v>
      </c>
      <c r="C21" s="14">
        <v>0.4118</v>
      </c>
      <c r="D21" s="8">
        <f t="shared" si="12"/>
        <v>2.132936507936507</v>
      </c>
      <c r="F21" s="50"/>
      <c r="G21" s="53">
        <v>4.2599999999999999E-2</v>
      </c>
      <c r="H21" s="53">
        <v>0</v>
      </c>
      <c r="I21" s="53">
        <v>4.2599999999999999E-2</v>
      </c>
      <c r="J21" s="54">
        <v>7</v>
      </c>
      <c r="K21" s="54">
        <v>7</v>
      </c>
      <c r="AF21" s="58" t="s">
        <v>244</v>
      </c>
      <c r="AG21" s="53">
        <v>4</v>
      </c>
      <c r="AH21" s="53">
        <v>18</v>
      </c>
      <c r="AI21" s="62">
        <v>5</v>
      </c>
      <c r="AJ21" s="47"/>
      <c r="AK21" s="47"/>
      <c r="AS21" s="49" t="s">
        <v>254</v>
      </c>
      <c r="AT21" s="49" t="s">
        <v>241</v>
      </c>
      <c r="AU21" s="49" t="s">
        <v>248</v>
      </c>
      <c r="AV21" s="47"/>
      <c r="AW21" s="47"/>
      <c r="AX21" s="47"/>
      <c r="BA21" s="13" t="s">
        <v>192</v>
      </c>
      <c r="BB21" s="14">
        <v>3.371</v>
      </c>
      <c r="BC21" s="14">
        <v>3.2509999999999999</v>
      </c>
      <c r="BD21" s="8">
        <f t="shared" si="9"/>
        <v>-3.5597745476119877</v>
      </c>
      <c r="BF21" s="50"/>
      <c r="BG21" s="53">
        <v>6.2750000000000004</v>
      </c>
      <c r="BH21" s="53">
        <v>5.9660000000000002</v>
      </c>
      <c r="BI21" s="53">
        <v>0.30900000000000016</v>
      </c>
      <c r="BJ21" s="54">
        <v>11</v>
      </c>
      <c r="BK21" s="54">
        <v>11</v>
      </c>
      <c r="BR21" s="58" t="s">
        <v>244</v>
      </c>
      <c r="BS21" s="53">
        <v>5</v>
      </c>
      <c r="BT21" s="53">
        <v>12</v>
      </c>
      <c r="BU21" s="62">
        <v>3</v>
      </c>
      <c r="BV21" s="47"/>
      <c r="BW21" s="47"/>
      <c r="CA21" s="13" t="s">
        <v>172</v>
      </c>
      <c r="CB21" s="14">
        <v>0.4032</v>
      </c>
      <c r="CC21" s="14">
        <v>0.4118</v>
      </c>
      <c r="CD21" s="8">
        <f t="shared" si="14"/>
        <v>2.132936507936507</v>
      </c>
    </row>
    <row r="22" spans="1:82" ht="15.75" thickBot="1" x14ac:dyDescent="0.3">
      <c r="A22" s="13" t="s">
        <v>174</v>
      </c>
      <c r="B22" s="14">
        <v>798.3</v>
      </c>
      <c r="C22" s="14">
        <v>8.1</v>
      </c>
      <c r="D22" s="8">
        <f t="shared" si="12"/>
        <v>-98.985343855693358</v>
      </c>
      <c r="F22" s="50"/>
      <c r="G22" s="53">
        <v>38.880000000000003</v>
      </c>
      <c r="H22" s="53">
        <v>42.02</v>
      </c>
      <c r="I22" s="53">
        <v>-3.1400000000000006</v>
      </c>
      <c r="J22" s="54">
        <v>26</v>
      </c>
      <c r="K22" s="54">
        <v>-26</v>
      </c>
      <c r="AF22" s="59" t="s">
        <v>245</v>
      </c>
      <c r="AG22" s="63">
        <v>0</v>
      </c>
      <c r="AH22" s="63">
        <v>0</v>
      </c>
      <c r="AI22" s="60">
        <v>0</v>
      </c>
      <c r="AJ22" s="47"/>
      <c r="AK22" s="47"/>
      <c r="AS22" s="64">
        <v>2</v>
      </c>
      <c r="AT22" s="65">
        <v>2</v>
      </c>
      <c r="AU22" s="64">
        <v>0.75</v>
      </c>
      <c r="AV22" s="47"/>
      <c r="AW22" s="47"/>
      <c r="AX22" s="47"/>
      <c r="BA22" s="13" t="s">
        <v>196</v>
      </c>
      <c r="BB22" s="14">
        <v>11.37</v>
      </c>
      <c r="BC22" s="14">
        <v>8.7040000000000006</v>
      </c>
      <c r="BD22" s="8">
        <f t="shared" si="9"/>
        <v>-23.447669305189084</v>
      </c>
      <c r="BF22" s="50"/>
      <c r="BG22" s="53">
        <v>62</v>
      </c>
      <c r="BH22" s="53">
        <v>2.6</v>
      </c>
      <c r="BI22" s="53">
        <v>59.4</v>
      </c>
      <c r="BJ22" s="54">
        <v>26</v>
      </c>
      <c r="BK22" s="54">
        <v>26</v>
      </c>
      <c r="BR22" s="59" t="s">
        <v>245</v>
      </c>
      <c r="BS22" s="63">
        <v>0</v>
      </c>
      <c r="BT22" s="63">
        <v>0</v>
      </c>
      <c r="BU22" s="60">
        <v>0</v>
      </c>
      <c r="BV22" s="47"/>
      <c r="BW22" s="47"/>
      <c r="CA22" s="13" t="s">
        <v>174</v>
      </c>
      <c r="CB22" s="14">
        <v>798.3</v>
      </c>
      <c r="CC22" s="14">
        <v>8.1</v>
      </c>
      <c r="CD22" s="8">
        <f t="shared" si="14"/>
        <v>-98.985343855693358</v>
      </c>
    </row>
    <row r="23" spans="1:82" x14ac:dyDescent="0.25">
      <c r="A23" s="13" t="s">
        <v>176</v>
      </c>
      <c r="B23" s="14">
        <v>1.5</v>
      </c>
      <c r="C23" s="14">
        <v>0</v>
      </c>
      <c r="D23" s="8">
        <f t="shared" si="12"/>
        <v>-100</v>
      </c>
      <c r="F23" s="50"/>
      <c r="G23" s="53">
        <v>0</v>
      </c>
      <c r="H23" s="53">
        <v>0.1103</v>
      </c>
      <c r="I23" s="53">
        <v>-0.1103</v>
      </c>
      <c r="J23" s="54">
        <v>12</v>
      </c>
      <c r="K23" s="54">
        <v>-12</v>
      </c>
      <c r="AF23" s="47"/>
      <c r="AG23" s="47"/>
      <c r="AH23" s="47"/>
      <c r="AI23" s="47"/>
      <c r="AJ23" s="47"/>
      <c r="AK23" s="47"/>
      <c r="AS23" s="47"/>
      <c r="AT23" s="47"/>
      <c r="AU23" s="47"/>
      <c r="AV23" s="47"/>
      <c r="AW23" s="47"/>
      <c r="AX23" s="47"/>
      <c r="BA23" s="13" t="s">
        <v>198</v>
      </c>
      <c r="BB23" s="14">
        <v>21.78</v>
      </c>
      <c r="BC23" s="14">
        <v>24.89</v>
      </c>
      <c r="BD23" s="8">
        <f t="shared" si="9"/>
        <v>14.279155188246094</v>
      </c>
      <c r="BF23" s="50"/>
      <c r="BG23" s="53">
        <v>1.5</v>
      </c>
      <c r="BH23" s="53">
        <v>2.6</v>
      </c>
      <c r="BI23" s="53">
        <v>-1.1000000000000001</v>
      </c>
      <c r="BJ23" s="54">
        <v>12</v>
      </c>
      <c r="BK23" s="54">
        <v>-12</v>
      </c>
      <c r="BR23" s="47"/>
      <c r="BS23" s="47"/>
      <c r="BT23" s="47"/>
      <c r="BU23" s="47"/>
      <c r="BV23" s="47"/>
      <c r="BW23" s="47"/>
      <c r="CA23" s="13" t="s">
        <v>176</v>
      </c>
      <c r="CB23" s="14">
        <v>1.5</v>
      </c>
      <c r="CC23" s="14">
        <v>0</v>
      </c>
      <c r="CD23" s="8">
        <f t="shared" si="14"/>
        <v>-100</v>
      </c>
    </row>
    <row r="24" spans="1:82" ht="15.75" thickBot="1" x14ac:dyDescent="0.3">
      <c r="A24" s="13" t="s">
        <v>178</v>
      </c>
      <c r="B24" s="14">
        <v>6.2750000000000004</v>
      </c>
      <c r="C24" s="14">
        <v>5.9660000000000002</v>
      </c>
      <c r="D24" s="8">
        <f t="shared" si="12"/>
        <v>-4.9243027888446242</v>
      </c>
      <c r="F24" s="50"/>
      <c r="G24" s="53">
        <v>11.0313</v>
      </c>
      <c r="H24" s="53">
        <v>46.702300000000001</v>
      </c>
      <c r="I24" s="53">
        <v>-35.670999999999999</v>
      </c>
      <c r="J24" s="54">
        <v>34</v>
      </c>
      <c r="K24" s="54">
        <v>-34</v>
      </c>
      <c r="AF24" s="48" t="s">
        <v>253</v>
      </c>
      <c r="AG24" s="47"/>
      <c r="AH24" s="47"/>
      <c r="AI24" s="47"/>
      <c r="AJ24" s="47"/>
      <c r="AK24" s="47"/>
      <c r="AS24" s="46"/>
      <c r="AT24" s="46"/>
      <c r="AU24" s="46"/>
      <c r="AV24" s="46"/>
      <c r="AW24" s="46"/>
      <c r="AX24" s="46"/>
      <c r="BA24" s="13" t="s">
        <v>200</v>
      </c>
      <c r="BB24" s="14">
        <v>273.3</v>
      </c>
      <c r="BC24" s="14">
        <v>263.2</v>
      </c>
      <c r="BD24" s="8">
        <f t="shared" si="9"/>
        <v>-3.6955726308086434</v>
      </c>
      <c r="BF24" s="50"/>
      <c r="BG24" s="53">
        <v>0.04</v>
      </c>
      <c r="BH24" s="53">
        <v>0.11700000000000001</v>
      </c>
      <c r="BI24" s="53">
        <v>-7.7000000000000013E-2</v>
      </c>
      <c r="BJ24" s="54">
        <v>5</v>
      </c>
      <c r="BK24" s="54">
        <v>-5</v>
      </c>
      <c r="BR24" s="48" t="s">
        <v>344</v>
      </c>
      <c r="BS24" s="47"/>
      <c r="BT24" s="47"/>
      <c r="BU24" s="47"/>
      <c r="BV24" s="47"/>
      <c r="BW24" s="47"/>
      <c r="CA24" s="13" t="s">
        <v>178</v>
      </c>
      <c r="CB24" s="14">
        <v>6.2750000000000004</v>
      </c>
      <c r="CC24" s="14">
        <v>5.9660000000000002</v>
      </c>
      <c r="CD24" s="8">
        <f t="shared" si="14"/>
        <v>-4.9243027888446242</v>
      </c>
    </row>
    <row r="25" spans="1:82" x14ac:dyDescent="0.25">
      <c r="A25" s="13" t="s">
        <v>180</v>
      </c>
      <c r="B25" s="14">
        <v>62</v>
      </c>
      <c r="C25" s="14">
        <v>2.6</v>
      </c>
      <c r="D25" s="8">
        <f t="shared" si="12"/>
        <v>-95.806451612903231</v>
      </c>
      <c r="F25" s="50"/>
      <c r="G25" s="53">
        <v>1.2</v>
      </c>
      <c r="H25" s="53">
        <v>1.1000000000000001</v>
      </c>
      <c r="I25" s="53">
        <v>9.9999999999999867E-2</v>
      </c>
      <c r="J25" s="54">
        <v>11</v>
      </c>
      <c r="K25" s="54">
        <v>11</v>
      </c>
      <c r="AF25" s="49" t="s">
        <v>254</v>
      </c>
      <c r="AG25" s="49" t="s">
        <v>241</v>
      </c>
      <c r="AH25" s="49" t="s">
        <v>248</v>
      </c>
      <c r="AI25" s="47"/>
      <c r="AJ25" s="47"/>
      <c r="AK25" s="47"/>
      <c r="BA25" s="13" t="s">
        <v>202</v>
      </c>
      <c r="BB25" s="14">
        <v>6.2535999999999996</v>
      </c>
      <c r="BC25" s="14">
        <v>43.118899999999996</v>
      </c>
      <c r="BD25" s="8">
        <f t="shared" si="9"/>
        <v>589.50524497889216</v>
      </c>
      <c r="BF25" s="50"/>
      <c r="BG25" s="53">
        <v>0.28799999999999998</v>
      </c>
      <c r="BH25" s="53">
        <v>0.26100000000000001</v>
      </c>
      <c r="BI25" s="53">
        <v>2.6999999999999968E-2</v>
      </c>
      <c r="BJ25" s="54">
        <v>3</v>
      </c>
      <c r="BK25" s="54">
        <v>3</v>
      </c>
      <c r="BR25" s="49" t="s">
        <v>254</v>
      </c>
      <c r="BS25" s="49" t="s">
        <v>241</v>
      </c>
      <c r="BT25" s="49" t="s">
        <v>248</v>
      </c>
      <c r="BU25" s="47"/>
      <c r="BV25" s="47"/>
      <c r="BW25" s="47"/>
      <c r="CA25" s="13" t="s">
        <v>180</v>
      </c>
      <c r="CB25" s="14">
        <v>62</v>
      </c>
      <c r="CC25" s="14">
        <v>2.6</v>
      </c>
      <c r="CD25" s="8">
        <f t="shared" si="14"/>
        <v>-95.806451612903231</v>
      </c>
    </row>
    <row r="26" spans="1:82" ht="15.75" thickBot="1" x14ac:dyDescent="0.3">
      <c r="A26" s="13" t="s">
        <v>182</v>
      </c>
      <c r="B26" s="14">
        <v>1.5</v>
      </c>
      <c r="C26" s="14">
        <v>2.6</v>
      </c>
      <c r="D26" s="8">
        <f t="shared" si="12"/>
        <v>73.333333333333343</v>
      </c>
      <c r="F26" s="50"/>
      <c r="G26" s="53">
        <v>1.5</v>
      </c>
      <c r="H26" s="53">
        <v>0</v>
      </c>
      <c r="I26" s="53">
        <v>1.5</v>
      </c>
      <c r="J26" s="54">
        <v>20.5</v>
      </c>
      <c r="K26" s="54">
        <v>20.5</v>
      </c>
      <c r="AF26" s="64">
        <v>18</v>
      </c>
      <c r="AG26" s="65">
        <v>6</v>
      </c>
      <c r="AH26" s="64">
        <v>0.953125</v>
      </c>
      <c r="AI26" s="47"/>
      <c r="AJ26" s="47"/>
      <c r="AK26" s="47"/>
      <c r="BA26" s="13" t="s">
        <v>204</v>
      </c>
      <c r="BB26" s="14">
        <v>13.33</v>
      </c>
      <c r="BC26" s="14">
        <v>13.41</v>
      </c>
      <c r="BD26" s="8">
        <f t="shared" si="9"/>
        <v>0.6001500375093779</v>
      </c>
      <c r="BF26" s="50"/>
      <c r="BG26" s="53">
        <v>9.2299999999999993E-2</v>
      </c>
      <c r="BH26" s="53">
        <v>0.33929999999999999</v>
      </c>
      <c r="BI26" s="53">
        <v>-0.247</v>
      </c>
      <c r="BJ26" s="54">
        <v>10</v>
      </c>
      <c r="BK26" s="54">
        <v>-10</v>
      </c>
      <c r="BR26" s="64">
        <v>12</v>
      </c>
      <c r="BS26" s="65">
        <v>6</v>
      </c>
      <c r="BT26" s="64">
        <v>0.65625</v>
      </c>
      <c r="BU26" s="47"/>
      <c r="BV26" s="47"/>
      <c r="BW26" s="47"/>
      <c r="CA26" s="13" t="s">
        <v>182</v>
      </c>
      <c r="CB26" s="14">
        <v>1.5</v>
      </c>
      <c r="CC26" s="14">
        <v>2.6</v>
      </c>
      <c r="CD26" s="8">
        <f t="shared" si="14"/>
        <v>73.333333333333343</v>
      </c>
    </row>
    <row r="27" spans="1:82" x14ac:dyDescent="0.25">
      <c r="A27" s="13" t="s">
        <v>184</v>
      </c>
      <c r="B27" s="14">
        <v>0.04</v>
      </c>
      <c r="C27" s="14">
        <v>0.11700000000000001</v>
      </c>
      <c r="D27" s="8">
        <f t="shared" si="12"/>
        <v>192.50000000000003</v>
      </c>
      <c r="F27" s="50"/>
      <c r="G27" s="53">
        <v>0.4032</v>
      </c>
      <c r="H27" s="53">
        <v>0.4118</v>
      </c>
      <c r="I27" s="53">
        <v>-8.5999999999999965E-3</v>
      </c>
      <c r="J27" s="54">
        <v>2</v>
      </c>
      <c r="K27" s="54">
        <v>-2</v>
      </c>
      <c r="AF27" s="47"/>
      <c r="AG27" s="47"/>
      <c r="AH27" s="47"/>
      <c r="AI27" s="47"/>
      <c r="AJ27" s="47"/>
      <c r="AK27" s="47"/>
      <c r="BA27" s="13" t="s">
        <v>207</v>
      </c>
      <c r="BB27" s="14">
        <v>0.15</v>
      </c>
      <c r="BC27" s="14">
        <v>0.15</v>
      </c>
      <c r="BD27" s="8">
        <f t="shared" si="9"/>
        <v>0</v>
      </c>
      <c r="BF27" s="50"/>
      <c r="BG27" s="53">
        <v>3.371</v>
      </c>
      <c r="BH27" s="53">
        <v>3.2509999999999999</v>
      </c>
      <c r="BI27" s="53">
        <v>0.12000000000000011</v>
      </c>
      <c r="BJ27" s="54">
        <v>9</v>
      </c>
      <c r="BK27" s="54">
        <v>9</v>
      </c>
      <c r="BR27" s="47"/>
      <c r="BS27" s="47"/>
      <c r="BT27" s="47"/>
      <c r="BU27" s="47"/>
      <c r="BV27" s="47"/>
      <c r="BW27" s="47"/>
      <c r="CA27" s="13" t="s">
        <v>184</v>
      </c>
      <c r="CB27" s="14">
        <v>0.04</v>
      </c>
      <c r="CC27" s="14">
        <v>0.11700000000000001</v>
      </c>
      <c r="CD27" s="8">
        <f t="shared" si="14"/>
        <v>192.50000000000003</v>
      </c>
    </row>
    <row r="28" spans="1:82" x14ac:dyDescent="0.25">
      <c r="A28" s="13" t="s">
        <v>188</v>
      </c>
      <c r="B28" s="14">
        <v>0.28799999999999998</v>
      </c>
      <c r="C28" s="14">
        <v>0.26100000000000001</v>
      </c>
      <c r="D28" s="8">
        <f t="shared" si="12"/>
        <v>-9.3749999999999893</v>
      </c>
      <c r="F28" s="50"/>
      <c r="G28" s="53">
        <v>798.3</v>
      </c>
      <c r="H28" s="53">
        <v>8.1</v>
      </c>
      <c r="I28" s="53">
        <v>790.19999999999993</v>
      </c>
      <c r="J28" s="54">
        <v>39</v>
      </c>
      <c r="K28" s="54">
        <v>39</v>
      </c>
      <c r="AF28" s="46"/>
      <c r="AG28" s="46"/>
      <c r="AH28" s="46"/>
      <c r="AI28" s="46"/>
      <c r="AJ28" s="46"/>
      <c r="AK28" s="46"/>
      <c r="BA28" s="13" t="s">
        <v>208</v>
      </c>
      <c r="BB28" s="14">
        <v>2.14</v>
      </c>
      <c r="BC28" s="14">
        <v>0.8899999999999999</v>
      </c>
      <c r="BD28" s="8">
        <f t="shared" si="9"/>
        <v>-58.411214953271035</v>
      </c>
      <c r="BF28" s="50"/>
      <c r="BG28" s="53">
        <v>11.37</v>
      </c>
      <c r="BH28" s="53">
        <v>8.7040000000000006</v>
      </c>
      <c r="BI28" s="53">
        <v>2.6659999999999986</v>
      </c>
      <c r="BJ28" s="54">
        <v>17</v>
      </c>
      <c r="BK28" s="54">
        <v>17</v>
      </c>
      <c r="BR28" s="46"/>
      <c r="BS28" s="46"/>
      <c r="BT28" s="46"/>
      <c r="BU28" s="46"/>
      <c r="BV28" s="46"/>
      <c r="BW28" s="46"/>
      <c r="CA28" s="13" t="s">
        <v>188</v>
      </c>
      <c r="CB28" s="14">
        <v>0.28799999999999998</v>
      </c>
      <c r="CC28" s="14">
        <v>0.26100000000000001</v>
      </c>
      <c r="CD28" s="8">
        <f t="shared" si="14"/>
        <v>-9.3749999999999893</v>
      </c>
    </row>
    <row r="29" spans="1:82" x14ac:dyDescent="0.25">
      <c r="A29" s="13" t="s">
        <v>190</v>
      </c>
      <c r="B29" s="37">
        <v>9.2299999999999993E-2</v>
      </c>
      <c r="C29" s="37">
        <v>0.33929999999999999</v>
      </c>
      <c r="D29" s="8">
        <f t="shared" si="12"/>
        <v>267.6056338028169</v>
      </c>
      <c r="F29" s="50"/>
      <c r="G29" s="53">
        <v>1.5</v>
      </c>
      <c r="H29" s="53">
        <v>0</v>
      </c>
      <c r="I29" s="53">
        <v>1.5</v>
      </c>
      <c r="J29" s="54">
        <v>20.5</v>
      </c>
      <c r="K29" s="54">
        <v>20.5</v>
      </c>
      <c r="BA29" s="13" t="s">
        <v>210</v>
      </c>
      <c r="BB29" s="14">
        <v>4.8</v>
      </c>
      <c r="BC29" s="14">
        <v>0</v>
      </c>
      <c r="BD29" s="8">
        <f t="shared" si="9"/>
        <v>-100</v>
      </c>
      <c r="BF29" s="50"/>
      <c r="BG29" s="53">
        <v>21.78</v>
      </c>
      <c r="BH29" s="53">
        <v>24.89</v>
      </c>
      <c r="BI29" s="53">
        <v>-3.1099999999999994</v>
      </c>
      <c r="BJ29" s="54">
        <v>18</v>
      </c>
      <c r="BK29" s="54">
        <v>-18</v>
      </c>
      <c r="CA29" s="13" t="s">
        <v>190</v>
      </c>
      <c r="CB29" s="37">
        <v>9.2299999999999993E-2</v>
      </c>
      <c r="CC29" s="37">
        <v>0.33929999999999999</v>
      </c>
      <c r="CD29" s="8">
        <f t="shared" si="14"/>
        <v>267.6056338028169</v>
      </c>
    </row>
    <row r="30" spans="1:82" x14ac:dyDescent="0.25">
      <c r="A30" s="13" t="s">
        <v>192</v>
      </c>
      <c r="B30" s="14">
        <v>3.371</v>
      </c>
      <c r="C30" s="14">
        <v>3.2509999999999999</v>
      </c>
      <c r="D30" s="8">
        <f t="shared" si="12"/>
        <v>-3.5597745476119877</v>
      </c>
      <c r="F30" s="50"/>
      <c r="G30" s="53">
        <v>6.2750000000000004</v>
      </c>
      <c r="H30" s="53">
        <v>5.9660000000000002</v>
      </c>
      <c r="I30" s="53">
        <v>0.30900000000000016</v>
      </c>
      <c r="J30" s="54">
        <v>17</v>
      </c>
      <c r="K30" s="54">
        <v>17</v>
      </c>
      <c r="BA30" s="42"/>
      <c r="BB30" s="43"/>
      <c r="BC30" s="45"/>
      <c r="BD30" s="8"/>
      <c r="BF30" s="50"/>
      <c r="BG30" s="53">
        <v>273.3</v>
      </c>
      <c r="BH30" s="53">
        <v>263.2</v>
      </c>
      <c r="BI30" s="53">
        <v>10.100000000000023</v>
      </c>
      <c r="BJ30" s="54">
        <v>22</v>
      </c>
      <c r="BK30" s="54">
        <v>22</v>
      </c>
      <c r="CA30" s="13" t="s">
        <v>192</v>
      </c>
      <c r="CB30" s="14">
        <v>3.371</v>
      </c>
      <c r="CC30" s="14">
        <v>3.2509999999999999</v>
      </c>
      <c r="CD30" s="8">
        <f t="shared" si="14"/>
        <v>-3.5597745476119877</v>
      </c>
    </row>
    <row r="31" spans="1:82" x14ac:dyDescent="0.25">
      <c r="A31" s="13" t="s">
        <v>196</v>
      </c>
      <c r="B31" s="14">
        <v>11.37</v>
      </c>
      <c r="C31" s="14">
        <v>8.7040000000000006</v>
      </c>
      <c r="D31" s="8">
        <f t="shared" si="12"/>
        <v>-23.447669305189084</v>
      </c>
      <c r="F31" s="50"/>
      <c r="G31" s="53">
        <v>62</v>
      </c>
      <c r="H31" s="53">
        <v>2.6</v>
      </c>
      <c r="I31" s="53">
        <v>59.4</v>
      </c>
      <c r="J31" s="54">
        <v>37</v>
      </c>
      <c r="K31" s="54">
        <v>37</v>
      </c>
      <c r="BF31" s="50"/>
      <c r="BG31" s="53">
        <v>6.2535999999999996</v>
      </c>
      <c r="BH31" s="53">
        <v>43.118899999999996</v>
      </c>
      <c r="BI31" s="53">
        <v>-36.865299999999998</v>
      </c>
      <c r="BJ31" s="54">
        <v>24</v>
      </c>
      <c r="BK31" s="54">
        <v>-24</v>
      </c>
      <c r="CA31" s="13" t="s">
        <v>196</v>
      </c>
      <c r="CB31" s="14">
        <v>11.37</v>
      </c>
      <c r="CC31" s="14">
        <v>8.7040000000000006</v>
      </c>
      <c r="CD31" s="8">
        <f t="shared" si="14"/>
        <v>-23.447669305189084</v>
      </c>
    </row>
    <row r="32" spans="1:82" x14ac:dyDescent="0.25">
      <c r="A32" s="13" t="s">
        <v>198</v>
      </c>
      <c r="B32" s="14">
        <v>21.78</v>
      </c>
      <c r="C32" s="14">
        <v>24.89</v>
      </c>
      <c r="D32" s="8">
        <f t="shared" si="12"/>
        <v>14.279155188246094</v>
      </c>
      <c r="F32" s="50"/>
      <c r="G32" s="53">
        <v>1.5</v>
      </c>
      <c r="H32" s="53">
        <v>2.6</v>
      </c>
      <c r="I32" s="53">
        <v>-1.1000000000000001</v>
      </c>
      <c r="J32" s="54">
        <v>18</v>
      </c>
      <c r="K32" s="54">
        <v>-18</v>
      </c>
      <c r="BD32" s="8">
        <f>COUNT(BD2:BD30)</f>
        <v>28</v>
      </c>
      <c r="BF32" s="50"/>
      <c r="BG32" s="53">
        <v>13.33</v>
      </c>
      <c r="BH32" s="53">
        <v>13.41</v>
      </c>
      <c r="BI32" s="53">
        <v>-8.0000000000000071E-2</v>
      </c>
      <c r="BJ32" s="54">
        <v>6</v>
      </c>
      <c r="BK32" s="54">
        <v>-6</v>
      </c>
      <c r="CA32" s="13" t="s">
        <v>198</v>
      </c>
      <c r="CB32" s="14">
        <v>21.78</v>
      </c>
      <c r="CC32" s="14">
        <v>24.89</v>
      </c>
      <c r="CD32" s="8">
        <f t="shared" si="14"/>
        <v>14.279155188246094</v>
      </c>
    </row>
    <row r="33" spans="1:82" x14ac:dyDescent="0.25">
      <c r="A33" s="13" t="s">
        <v>200</v>
      </c>
      <c r="B33" s="14">
        <v>273.3</v>
      </c>
      <c r="C33" s="14">
        <v>263.2</v>
      </c>
      <c r="D33" s="8">
        <f t="shared" si="12"/>
        <v>-3.6955726308086434</v>
      </c>
      <c r="F33" s="50"/>
      <c r="G33" s="53">
        <v>0.04</v>
      </c>
      <c r="H33" s="53">
        <v>0.11700000000000001</v>
      </c>
      <c r="I33" s="53">
        <v>-7.7000000000000013E-2</v>
      </c>
      <c r="J33" s="54">
        <v>9</v>
      </c>
      <c r="K33" s="54">
        <v>-9</v>
      </c>
      <c r="BD33" s="33">
        <f>MEDIAN(BD2:BD30)</f>
        <v>-4.3099377098266336</v>
      </c>
      <c r="BF33" s="50"/>
      <c r="BG33" s="53">
        <v>0.15</v>
      </c>
      <c r="BH33" s="53">
        <v>0.15</v>
      </c>
      <c r="BI33" s="53">
        <v>0</v>
      </c>
      <c r="BJ33" s="54">
        <v>1</v>
      </c>
      <c r="BK33" s="54">
        <v>1</v>
      </c>
      <c r="CA33" s="13" t="s">
        <v>200</v>
      </c>
      <c r="CB33" s="14">
        <v>273.3</v>
      </c>
      <c r="CC33" s="14">
        <v>263.2</v>
      </c>
      <c r="CD33" s="8">
        <f t="shared" si="14"/>
        <v>-3.6955726308086434</v>
      </c>
    </row>
    <row r="34" spans="1:82" x14ac:dyDescent="0.25">
      <c r="A34" s="13" t="s">
        <v>202</v>
      </c>
      <c r="B34" s="14">
        <v>6.2535999999999996</v>
      </c>
      <c r="C34" s="14">
        <v>43.118899999999996</v>
      </c>
      <c r="D34" s="8">
        <f t="shared" si="12"/>
        <v>589.50524497889216</v>
      </c>
      <c r="F34" s="50"/>
      <c r="G34" s="53">
        <v>0.28799999999999998</v>
      </c>
      <c r="H34" s="53">
        <v>0.26100000000000001</v>
      </c>
      <c r="I34" s="53">
        <v>2.6999999999999968E-2</v>
      </c>
      <c r="J34" s="54">
        <v>5</v>
      </c>
      <c r="K34" s="54">
        <v>5</v>
      </c>
      <c r="BF34" s="50"/>
      <c r="BG34" s="53">
        <v>2.14</v>
      </c>
      <c r="BH34" s="53">
        <v>0.8899999999999999</v>
      </c>
      <c r="BI34" s="53">
        <v>1.2500000000000002</v>
      </c>
      <c r="BJ34" s="54">
        <v>13</v>
      </c>
      <c r="BK34" s="54">
        <v>13</v>
      </c>
      <c r="CA34" s="13" t="s">
        <v>202</v>
      </c>
      <c r="CB34" s="14">
        <v>6.2535999999999996</v>
      </c>
      <c r="CC34" s="14">
        <v>43.118899999999996</v>
      </c>
      <c r="CD34" s="8">
        <f t="shared" si="14"/>
        <v>589.50524497889216</v>
      </c>
    </row>
    <row r="35" spans="1:82" x14ac:dyDescent="0.25">
      <c r="A35" s="13" t="s">
        <v>204</v>
      </c>
      <c r="B35" s="14">
        <v>13.33</v>
      </c>
      <c r="C35" s="14">
        <v>13.41</v>
      </c>
      <c r="D35" s="8">
        <f t="shared" si="12"/>
        <v>0.6001500375093779</v>
      </c>
      <c r="F35" s="50"/>
      <c r="G35" s="53">
        <v>9.2299999999999993E-2</v>
      </c>
      <c r="H35" s="53">
        <v>0.33929999999999999</v>
      </c>
      <c r="I35" s="53">
        <v>-0.247</v>
      </c>
      <c r="J35" s="54">
        <v>15</v>
      </c>
      <c r="K35" s="54">
        <v>-15</v>
      </c>
      <c r="BF35" s="55"/>
      <c r="BG35" s="56">
        <v>4.8</v>
      </c>
      <c r="BH35" s="56">
        <v>0</v>
      </c>
      <c r="BI35" s="56">
        <v>4.8</v>
      </c>
      <c r="BJ35" s="57">
        <v>21</v>
      </c>
      <c r="BK35" s="57">
        <v>21</v>
      </c>
      <c r="CA35" s="13" t="s">
        <v>204</v>
      </c>
      <c r="CB35" s="14">
        <v>13.33</v>
      </c>
      <c r="CC35" s="14">
        <v>13.41</v>
      </c>
      <c r="CD35" s="8">
        <f t="shared" si="14"/>
        <v>0.6001500375093779</v>
      </c>
    </row>
    <row r="36" spans="1:82" x14ac:dyDescent="0.25">
      <c r="A36" s="13" t="s">
        <v>207</v>
      </c>
      <c r="B36" s="14">
        <v>0.15</v>
      </c>
      <c r="C36" s="14">
        <v>0.15</v>
      </c>
      <c r="D36" s="8">
        <f t="shared" si="12"/>
        <v>0</v>
      </c>
      <c r="F36" s="50"/>
      <c r="G36" s="53">
        <v>3.371</v>
      </c>
      <c r="H36" s="53">
        <v>3.2509999999999999</v>
      </c>
      <c r="I36" s="53">
        <v>0.12000000000000011</v>
      </c>
      <c r="J36" s="54">
        <v>13</v>
      </c>
      <c r="K36" s="54">
        <v>13</v>
      </c>
      <c r="BF36" s="58" t="s">
        <v>239</v>
      </c>
      <c r="BG36" s="53">
        <v>3.3354999999999997</v>
      </c>
      <c r="BH36" s="53">
        <v>2.6</v>
      </c>
      <c r="BI36" s="53"/>
      <c r="BJ36" s="54"/>
      <c r="BK36" s="54"/>
      <c r="CA36" s="13" t="s">
        <v>207</v>
      </c>
      <c r="CB36" s="14">
        <v>0.15</v>
      </c>
      <c r="CC36" s="14">
        <v>0.15</v>
      </c>
      <c r="CD36" s="8">
        <f t="shared" si="14"/>
        <v>0</v>
      </c>
    </row>
    <row r="37" spans="1:82" x14ac:dyDescent="0.25">
      <c r="A37" s="13" t="s">
        <v>208</v>
      </c>
      <c r="B37" s="14">
        <v>2.14</v>
      </c>
      <c r="C37" s="14">
        <v>0.8899999999999999</v>
      </c>
      <c r="D37" s="8">
        <f t="shared" si="12"/>
        <v>-58.411214953271035</v>
      </c>
      <c r="F37" s="50"/>
      <c r="G37" s="53">
        <v>11.37</v>
      </c>
      <c r="H37" s="53">
        <v>8.7040000000000006</v>
      </c>
      <c r="I37" s="53">
        <v>2.6659999999999986</v>
      </c>
      <c r="J37" s="54">
        <v>23</v>
      </c>
      <c r="K37" s="54">
        <v>23</v>
      </c>
      <c r="BF37" s="58" t="s">
        <v>240</v>
      </c>
      <c r="BG37" s="53">
        <v>2298.0769999999998</v>
      </c>
      <c r="BH37" s="53">
        <v>523.44159999999999</v>
      </c>
      <c r="BI37" s="53"/>
      <c r="BJ37" s="54"/>
      <c r="BK37" s="54"/>
      <c r="CA37" s="13" t="s">
        <v>208</v>
      </c>
      <c r="CB37" s="14">
        <v>2.14</v>
      </c>
      <c r="CC37" s="14">
        <v>0.8899999999999999</v>
      </c>
      <c r="CD37" s="8">
        <f t="shared" si="14"/>
        <v>-58.411214953271035</v>
      </c>
    </row>
    <row r="38" spans="1:82" ht="15.75" thickBot="1" x14ac:dyDescent="0.3">
      <c r="A38" s="13" t="s">
        <v>210</v>
      </c>
      <c r="B38" s="14">
        <v>4.8</v>
      </c>
      <c r="C38" s="14">
        <v>0</v>
      </c>
      <c r="D38" s="8">
        <f t="shared" si="12"/>
        <v>-100</v>
      </c>
      <c r="F38" s="50"/>
      <c r="G38" s="53">
        <v>21.78</v>
      </c>
      <c r="H38" s="53">
        <v>24.89</v>
      </c>
      <c r="I38" s="53">
        <v>-3.1099999999999994</v>
      </c>
      <c r="J38" s="54">
        <v>24</v>
      </c>
      <c r="K38" s="54">
        <v>-24</v>
      </c>
      <c r="BF38" s="59" t="s">
        <v>241</v>
      </c>
      <c r="BG38" s="60">
        <v>28</v>
      </c>
      <c r="BH38" s="60">
        <v>28</v>
      </c>
      <c r="BI38" s="60"/>
      <c r="BJ38" s="60"/>
      <c r="BK38" s="60"/>
      <c r="CA38" s="13" t="s">
        <v>210</v>
      </c>
      <c r="CB38" s="14">
        <v>4.8</v>
      </c>
      <c r="CC38" s="14">
        <v>0</v>
      </c>
      <c r="CD38" s="8">
        <f t="shared" si="14"/>
        <v>-100</v>
      </c>
    </row>
    <row r="39" spans="1:82" x14ac:dyDescent="0.25">
      <c r="A39" s="38" t="s">
        <v>214</v>
      </c>
      <c r="B39" s="14">
        <v>30</v>
      </c>
      <c r="C39" s="14">
        <v>0</v>
      </c>
      <c r="D39" s="8">
        <f>IFERROR((100*(C39-B39)/B39), "")</f>
        <v>-100</v>
      </c>
      <c r="F39" s="50"/>
      <c r="G39" s="53">
        <v>273.3</v>
      </c>
      <c r="H39" s="53">
        <v>263.2</v>
      </c>
      <c r="I39" s="53">
        <v>10.100000000000023</v>
      </c>
      <c r="J39" s="54">
        <v>31</v>
      </c>
      <c r="K39" s="54">
        <v>31</v>
      </c>
      <c r="BF39" s="47"/>
      <c r="BG39" s="47"/>
      <c r="BH39" s="47"/>
      <c r="BI39" s="47"/>
      <c r="BJ39" s="47"/>
      <c r="BK39" s="47"/>
      <c r="CA39" s="38" t="s">
        <v>214</v>
      </c>
      <c r="CB39" s="14">
        <v>30</v>
      </c>
      <c r="CC39" s="14">
        <v>0</v>
      </c>
      <c r="CD39" s="8">
        <f>IFERROR((100*(CC39-CB39)/CB39), "")</f>
        <v>-100</v>
      </c>
    </row>
    <row r="40" spans="1:82" ht="15.75" thickBot="1" x14ac:dyDescent="0.3">
      <c r="A40" s="38" t="s">
        <v>217</v>
      </c>
      <c r="B40" s="14">
        <v>10</v>
      </c>
      <c r="C40" s="14">
        <v>0</v>
      </c>
      <c r="D40" s="8">
        <f t="shared" ref="D40:D41" si="15">IFERROR((100*(C40-B40)/B40), "")</f>
        <v>-100</v>
      </c>
      <c r="F40" s="50"/>
      <c r="G40" s="53">
        <v>6.2535999999999996</v>
      </c>
      <c r="H40" s="53">
        <v>43.118899999999996</v>
      </c>
      <c r="I40" s="53">
        <v>-36.865299999999998</v>
      </c>
      <c r="J40" s="54">
        <v>35</v>
      </c>
      <c r="K40" s="54">
        <v>-35</v>
      </c>
      <c r="BF40" s="48" t="s">
        <v>242</v>
      </c>
      <c r="BG40" s="47"/>
      <c r="BH40" s="47"/>
      <c r="BI40" s="47"/>
      <c r="BJ40" s="47"/>
      <c r="BK40" s="47"/>
      <c r="CA40" s="38" t="s">
        <v>217</v>
      </c>
      <c r="CB40" s="14">
        <v>10</v>
      </c>
      <c r="CC40" s="14">
        <v>0</v>
      </c>
      <c r="CD40" s="8">
        <f t="shared" ref="CD40:CD41" si="16">IFERROR((100*(CC40-CB40)/CB40), "")</f>
        <v>-100</v>
      </c>
    </row>
    <row r="41" spans="1:82" x14ac:dyDescent="0.25">
      <c r="A41" s="38" t="s">
        <v>218</v>
      </c>
      <c r="B41" s="14">
        <v>1100</v>
      </c>
      <c r="C41" s="14">
        <v>0</v>
      </c>
      <c r="D41" s="8">
        <f t="shared" si="15"/>
        <v>-100</v>
      </c>
      <c r="F41" s="50"/>
      <c r="G41" s="53">
        <v>13.33</v>
      </c>
      <c r="H41" s="53">
        <v>13.41</v>
      </c>
      <c r="I41" s="53">
        <v>-8.0000000000000071E-2</v>
      </c>
      <c r="J41" s="54">
        <v>10</v>
      </c>
      <c r="K41" s="54">
        <v>-10</v>
      </c>
      <c r="BF41" s="49"/>
      <c r="BG41" s="49" t="s">
        <v>239</v>
      </c>
      <c r="BH41" s="49" t="s">
        <v>240</v>
      </c>
      <c r="BI41" s="49" t="s">
        <v>241</v>
      </c>
      <c r="BJ41" s="47"/>
      <c r="BK41" s="47"/>
      <c r="CA41" s="38" t="s">
        <v>218</v>
      </c>
      <c r="CB41" s="14">
        <v>1100</v>
      </c>
      <c r="CC41" s="14">
        <v>0</v>
      </c>
      <c r="CD41" s="8">
        <f t="shared" si="16"/>
        <v>-100</v>
      </c>
    </row>
    <row r="42" spans="1:82" x14ac:dyDescent="0.25">
      <c r="A42" s="38" t="s">
        <v>221</v>
      </c>
      <c r="B42" s="14">
        <v>0</v>
      </c>
      <c r="C42" s="14">
        <v>9654.7999999999993</v>
      </c>
      <c r="D42" s="8">
        <v>100</v>
      </c>
      <c r="F42" s="50"/>
      <c r="G42" s="53">
        <v>0.15</v>
      </c>
      <c r="H42" s="53">
        <v>0.15</v>
      </c>
      <c r="I42" s="53">
        <v>0</v>
      </c>
      <c r="J42" s="54">
        <v>1</v>
      </c>
      <c r="K42" s="54">
        <v>1</v>
      </c>
      <c r="BF42" s="58" t="s">
        <v>243</v>
      </c>
      <c r="BG42" s="51">
        <v>15.75</v>
      </c>
      <c r="BH42" s="51">
        <v>261</v>
      </c>
      <c r="BI42" s="61">
        <v>16</v>
      </c>
      <c r="BJ42" s="47"/>
      <c r="BK42" s="47"/>
      <c r="CA42" s="38" t="s">
        <v>221</v>
      </c>
      <c r="CB42" s="14">
        <v>0</v>
      </c>
      <c r="CC42" s="14">
        <v>9654.7999999999993</v>
      </c>
      <c r="CD42" s="8">
        <v>100</v>
      </c>
    </row>
    <row r="43" spans="1:82" x14ac:dyDescent="0.25">
      <c r="A43" s="38" t="s">
        <v>224</v>
      </c>
      <c r="B43" s="14">
        <v>0</v>
      </c>
      <c r="C43" s="14">
        <v>4221.8</v>
      </c>
      <c r="D43" s="8">
        <v>100</v>
      </c>
      <c r="F43" s="50"/>
      <c r="G43" s="53">
        <v>2.14</v>
      </c>
      <c r="H43" s="53">
        <v>0.8899999999999999</v>
      </c>
      <c r="I43" s="53">
        <v>1.2500000000000002</v>
      </c>
      <c r="J43" s="54">
        <v>19</v>
      </c>
      <c r="K43" s="54">
        <v>19</v>
      </c>
      <c r="BF43" s="58" t="s">
        <v>244</v>
      </c>
      <c r="BG43" s="53">
        <v>12</v>
      </c>
      <c r="BH43" s="53">
        <v>144</v>
      </c>
      <c r="BI43" s="62">
        <v>11</v>
      </c>
      <c r="BJ43" s="47"/>
      <c r="BK43" s="47"/>
      <c r="CA43" s="38" t="s">
        <v>224</v>
      </c>
      <c r="CB43" s="14">
        <v>0</v>
      </c>
      <c r="CC43" s="14">
        <v>4221.8</v>
      </c>
      <c r="CD43" s="8">
        <v>100</v>
      </c>
    </row>
    <row r="44" spans="1:82" ht="30.75" thickBot="1" x14ac:dyDescent="0.3">
      <c r="A44" s="42" t="s">
        <v>227</v>
      </c>
      <c r="B44" s="43">
        <v>0</v>
      </c>
      <c r="C44" s="44">
        <v>3.6909999999999998</v>
      </c>
      <c r="D44" s="8">
        <v>100</v>
      </c>
      <c r="F44" s="50"/>
      <c r="G44" s="53">
        <v>4.8</v>
      </c>
      <c r="H44" s="53">
        <v>0</v>
      </c>
      <c r="I44" s="53">
        <v>4.8</v>
      </c>
      <c r="J44" s="54">
        <v>29</v>
      </c>
      <c r="K44" s="54">
        <v>29</v>
      </c>
      <c r="BF44" s="59" t="s">
        <v>245</v>
      </c>
      <c r="BG44" s="63">
        <v>1</v>
      </c>
      <c r="BH44" s="63">
        <v>1</v>
      </c>
      <c r="BI44" s="60">
        <v>1</v>
      </c>
      <c r="BJ44" s="47"/>
      <c r="BK44" s="47"/>
      <c r="CA44" s="42" t="s">
        <v>227</v>
      </c>
      <c r="CB44" s="43">
        <v>0</v>
      </c>
      <c r="CC44" s="44">
        <v>3.6909999999999998</v>
      </c>
      <c r="CD44" s="8">
        <v>100</v>
      </c>
    </row>
    <row r="45" spans="1:82" x14ac:dyDescent="0.25">
      <c r="A45" s="42"/>
      <c r="B45" s="43"/>
      <c r="C45" s="45"/>
      <c r="D45" s="8"/>
      <c r="F45" s="50"/>
      <c r="G45" s="53">
        <v>30</v>
      </c>
      <c r="H45" s="53">
        <v>0</v>
      </c>
      <c r="I45" s="53">
        <v>30</v>
      </c>
      <c r="J45" s="54">
        <v>33</v>
      </c>
      <c r="K45" s="54">
        <v>33</v>
      </c>
      <c r="BF45" s="47"/>
      <c r="BG45" s="47"/>
      <c r="BH45" s="47"/>
      <c r="BI45" s="47"/>
      <c r="BJ45" s="47"/>
      <c r="BK45" s="47"/>
      <c r="CA45" s="42"/>
      <c r="CB45" s="43"/>
      <c r="CC45" s="45"/>
      <c r="CD45" s="8"/>
    </row>
    <row r="46" spans="1:82" ht="15.75" thickBot="1" x14ac:dyDescent="0.3">
      <c r="F46" s="50"/>
      <c r="G46" s="53">
        <v>10</v>
      </c>
      <c r="H46" s="53">
        <v>0</v>
      </c>
      <c r="I46" s="53">
        <v>10</v>
      </c>
      <c r="J46" s="54">
        <v>30</v>
      </c>
      <c r="K46" s="54">
        <v>30</v>
      </c>
      <c r="BF46" s="48" t="s">
        <v>455</v>
      </c>
      <c r="BG46" s="47"/>
      <c r="BH46" s="47"/>
      <c r="BI46" s="47"/>
      <c r="BJ46" s="47"/>
      <c r="BK46" s="47"/>
    </row>
    <row r="47" spans="1:82" x14ac:dyDescent="0.25">
      <c r="D47" s="8">
        <f>COUNT(D2:D45)</f>
        <v>43</v>
      </c>
      <c r="F47" s="50"/>
      <c r="G47" s="53">
        <v>1100</v>
      </c>
      <c r="H47" s="53">
        <v>0</v>
      </c>
      <c r="I47" s="53">
        <v>1100</v>
      </c>
      <c r="J47" s="54">
        <v>41</v>
      </c>
      <c r="K47" s="54">
        <v>41</v>
      </c>
      <c r="BF47" s="49" t="s">
        <v>254</v>
      </c>
      <c r="BG47" s="49" t="s">
        <v>241</v>
      </c>
      <c r="BH47" s="49" t="s">
        <v>248</v>
      </c>
      <c r="BI47" s="47"/>
      <c r="BJ47" s="47"/>
      <c r="BK47" s="47"/>
      <c r="CD47" s="8">
        <f>COUNT(CD2:CD45)</f>
        <v>43</v>
      </c>
    </row>
    <row r="48" spans="1:82" ht="15.75" thickBot="1" x14ac:dyDescent="0.3">
      <c r="D48" s="33">
        <f>MEDIAN(D2:D45)</f>
        <v>-3.5597745476119877</v>
      </c>
      <c r="F48" s="50"/>
      <c r="G48" s="53">
        <v>0</v>
      </c>
      <c r="H48" s="53">
        <v>9654.7999999999993</v>
      </c>
      <c r="I48" s="53">
        <v>-9654.7999999999993</v>
      </c>
      <c r="J48" s="54">
        <v>43</v>
      </c>
      <c r="K48" s="54">
        <v>-43</v>
      </c>
      <c r="BF48" s="64">
        <v>144</v>
      </c>
      <c r="BG48" s="65">
        <v>28</v>
      </c>
      <c r="BH48" s="64">
        <v>9.3854174017906189E-2</v>
      </c>
      <c r="BI48" s="47"/>
      <c r="BJ48" s="47"/>
      <c r="BK48" s="47"/>
      <c r="CD48" s="33">
        <f>MEDIAN(CD2:CD45)</f>
        <v>-3.5597745476119877</v>
      </c>
    </row>
    <row r="49" spans="6:63" x14ac:dyDescent="0.25">
      <c r="F49" s="50"/>
      <c r="G49" s="53">
        <v>0</v>
      </c>
      <c r="H49" s="53">
        <v>4221.8</v>
      </c>
      <c r="I49" s="53">
        <v>-4221.8</v>
      </c>
      <c r="J49" s="54">
        <v>42</v>
      </c>
      <c r="K49" s="54">
        <v>-42</v>
      </c>
      <c r="BF49" s="47"/>
      <c r="BG49" s="47"/>
      <c r="BH49" s="47"/>
      <c r="BI49" s="47"/>
      <c r="BJ49" s="47"/>
      <c r="BK49" s="47"/>
    </row>
    <row r="50" spans="6:63" x14ac:dyDescent="0.25">
      <c r="F50" s="55"/>
      <c r="G50" s="56">
        <v>0</v>
      </c>
      <c r="H50" s="56">
        <v>3.6909999999999998</v>
      </c>
      <c r="I50" s="56">
        <v>-3.6909999999999998</v>
      </c>
      <c r="J50" s="57">
        <v>28</v>
      </c>
      <c r="K50" s="57">
        <v>-28</v>
      </c>
      <c r="BF50" s="46"/>
      <c r="BG50" s="46"/>
      <c r="BH50" s="46"/>
      <c r="BI50" s="46"/>
      <c r="BJ50" s="46"/>
      <c r="BK50" s="46"/>
    </row>
    <row r="51" spans="6:63" x14ac:dyDescent="0.25">
      <c r="F51" s="58" t="s">
        <v>239</v>
      </c>
      <c r="G51" s="53">
        <v>2.14</v>
      </c>
      <c r="H51" s="53">
        <v>1.1000000000000001</v>
      </c>
      <c r="I51" s="53"/>
      <c r="J51" s="54"/>
      <c r="K51" s="54"/>
    </row>
    <row r="52" spans="6:63" x14ac:dyDescent="0.25">
      <c r="F52" s="58" t="s">
        <v>240</v>
      </c>
      <c r="G52" s="53">
        <v>3503.9106999999999</v>
      </c>
      <c r="H52" s="53">
        <v>14684.7736</v>
      </c>
      <c r="I52" s="53"/>
      <c r="J52" s="54"/>
      <c r="K52" s="54"/>
    </row>
    <row r="53" spans="6:63" ht="15.75" thickBot="1" x14ac:dyDescent="0.3">
      <c r="F53" s="59" t="s">
        <v>241</v>
      </c>
      <c r="G53" s="60">
        <v>43</v>
      </c>
      <c r="H53" s="60">
        <v>43</v>
      </c>
      <c r="I53" s="60"/>
      <c r="J53" s="60"/>
      <c r="K53" s="60"/>
    </row>
    <row r="54" spans="6:63" x14ac:dyDescent="0.25">
      <c r="F54" s="47"/>
      <c r="G54" s="47"/>
      <c r="H54" s="47"/>
      <c r="I54" s="47"/>
      <c r="J54" s="47"/>
      <c r="K54" s="47"/>
    </row>
    <row r="55" spans="6:63" ht="15.75" thickBot="1" x14ac:dyDescent="0.3">
      <c r="F55" s="48" t="s">
        <v>242</v>
      </c>
      <c r="G55" s="47"/>
      <c r="H55" s="47"/>
      <c r="I55" s="47"/>
      <c r="J55" s="47"/>
      <c r="K55" s="47"/>
    </row>
    <row r="56" spans="6:63" x14ac:dyDescent="0.25">
      <c r="F56" s="49"/>
      <c r="G56" s="49" t="s">
        <v>239</v>
      </c>
      <c r="H56" s="49" t="s">
        <v>240</v>
      </c>
      <c r="I56" s="49" t="s">
        <v>241</v>
      </c>
      <c r="J56" s="47"/>
      <c r="K56" s="47"/>
    </row>
    <row r="57" spans="6:63" x14ac:dyDescent="0.25">
      <c r="F57" s="58" t="s">
        <v>243</v>
      </c>
      <c r="G57" s="51">
        <v>26</v>
      </c>
      <c r="H57" s="51">
        <v>542</v>
      </c>
      <c r="I57" s="61">
        <v>22</v>
      </c>
      <c r="J57" s="47"/>
      <c r="K57" s="47"/>
    </row>
    <row r="58" spans="6:63" x14ac:dyDescent="0.25">
      <c r="F58" s="58" t="s">
        <v>244</v>
      </c>
      <c r="G58" s="53">
        <v>17</v>
      </c>
      <c r="H58" s="53">
        <v>403</v>
      </c>
      <c r="I58" s="62">
        <v>20</v>
      </c>
      <c r="J58" s="47"/>
      <c r="K58" s="47"/>
    </row>
    <row r="59" spans="6:63" ht="15.75" thickBot="1" x14ac:dyDescent="0.3">
      <c r="F59" s="59" t="s">
        <v>245</v>
      </c>
      <c r="G59" s="63">
        <v>1</v>
      </c>
      <c r="H59" s="63">
        <v>1</v>
      </c>
      <c r="I59" s="60">
        <v>1</v>
      </c>
      <c r="J59" s="47"/>
      <c r="K59" s="47"/>
    </row>
    <row r="60" spans="6:63" x14ac:dyDescent="0.25">
      <c r="F60" s="47"/>
      <c r="G60" s="47"/>
      <c r="H60" s="47"/>
      <c r="I60" s="47"/>
      <c r="J60" s="47"/>
      <c r="K60" s="47"/>
    </row>
    <row r="61" spans="6:63" ht="15.75" thickBot="1" x14ac:dyDescent="0.3">
      <c r="F61" s="48" t="s">
        <v>274</v>
      </c>
      <c r="G61" s="47"/>
      <c r="H61" s="47"/>
      <c r="I61" s="47"/>
      <c r="J61" s="47"/>
      <c r="K61" s="47"/>
    </row>
    <row r="62" spans="6:63" x14ac:dyDescent="0.25">
      <c r="F62" s="49" t="s">
        <v>254</v>
      </c>
      <c r="G62" s="49" t="s">
        <v>241</v>
      </c>
      <c r="H62" s="49" t="s">
        <v>248</v>
      </c>
      <c r="I62" s="47"/>
      <c r="J62" s="47"/>
      <c r="K62" s="47"/>
    </row>
    <row r="63" spans="6:63" ht="15.75" thickBot="1" x14ac:dyDescent="0.3">
      <c r="F63" s="64">
        <v>403</v>
      </c>
      <c r="G63" s="65">
        <v>43</v>
      </c>
      <c r="H63" s="64">
        <v>0.20341156077211053</v>
      </c>
      <c r="I63" s="47"/>
      <c r="J63" s="47"/>
      <c r="K63" s="47"/>
    </row>
    <row r="64" spans="6:63" x14ac:dyDescent="0.25">
      <c r="F64" s="47"/>
      <c r="G64" s="47"/>
      <c r="H64" s="47"/>
      <c r="I64" s="47"/>
      <c r="J64" s="47"/>
      <c r="K64" s="47"/>
    </row>
    <row r="65" spans="6:11" x14ac:dyDescent="0.25">
      <c r="F65" s="46"/>
      <c r="G65" s="46"/>
      <c r="H65" s="46"/>
      <c r="I65" s="46"/>
      <c r="J65" s="46"/>
      <c r="K65" s="4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4"/>
  <sheetViews>
    <sheetView topLeftCell="A20" workbookViewId="0">
      <selection sqref="A1:D53"/>
    </sheetView>
  </sheetViews>
  <sheetFormatPr defaultRowHeight="15" x14ac:dyDescent="0.25"/>
  <sheetData>
    <row r="1" spans="1:69" ht="45" x14ac:dyDescent="0.25">
      <c r="A1" s="1" t="s">
        <v>0</v>
      </c>
      <c r="B1" s="5" t="s">
        <v>38</v>
      </c>
      <c r="C1" s="5" t="s">
        <v>39</v>
      </c>
      <c r="D1" s="5" t="s">
        <v>7</v>
      </c>
      <c r="M1" s="1" t="s">
        <v>0</v>
      </c>
      <c r="N1" s="5" t="s">
        <v>38</v>
      </c>
      <c r="O1" s="5" t="s">
        <v>39</v>
      </c>
      <c r="P1" s="5" t="s">
        <v>7</v>
      </c>
      <c r="Z1" s="1" t="s">
        <v>0</v>
      </c>
      <c r="AA1" s="5" t="s">
        <v>38</v>
      </c>
      <c r="AB1" s="5" t="s">
        <v>39</v>
      </c>
      <c r="AC1" s="5" t="s">
        <v>7</v>
      </c>
      <c r="AN1" s="1" t="s">
        <v>0</v>
      </c>
      <c r="AO1" s="5" t="s">
        <v>38</v>
      </c>
      <c r="AP1" s="5" t="s">
        <v>39</v>
      </c>
      <c r="AQ1" s="5" t="s">
        <v>7</v>
      </c>
      <c r="BA1" s="1" t="s">
        <v>0</v>
      </c>
      <c r="BB1" s="5" t="s">
        <v>38</v>
      </c>
      <c r="BC1" s="5" t="s">
        <v>39</v>
      </c>
      <c r="BD1" s="5" t="s">
        <v>7</v>
      </c>
      <c r="BN1" s="1" t="s">
        <v>0</v>
      </c>
      <c r="BO1" s="5" t="s">
        <v>38</v>
      </c>
      <c r="BP1" s="5" t="s">
        <v>39</v>
      </c>
      <c r="BQ1" s="5" t="s">
        <v>7</v>
      </c>
    </row>
    <row r="2" spans="1:69" x14ac:dyDescent="0.25">
      <c r="A2" s="10" t="s">
        <v>77</v>
      </c>
      <c r="B2" s="12">
        <v>0.3</v>
      </c>
      <c r="C2" s="11">
        <v>0</v>
      </c>
      <c r="D2" s="8">
        <f t="shared" ref="D2:D7" si="0">IFERROR((100*(C2-B2)/B2), "")</f>
        <v>-100</v>
      </c>
      <c r="F2" s="46" t="s">
        <v>230</v>
      </c>
      <c r="G2" s="46"/>
      <c r="H2" s="46"/>
      <c r="I2" s="46"/>
      <c r="J2" s="46"/>
      <c r="K2" s="46"/>
      <c r="M2" s="10" t="s">
        <v>77</v>
      </c>
      <c r="N2" s="12">
        <v>0.3</v>
      </c>
      <c r="O2" s="11">
        <v>0</v>
      </c>
      <c r="P2" s="8">
        <f t="shared" ref="P2:P7" si="1">IFERROR((100*(O2-N2)/N2), "")</f>
        <v>-100</v>
      </c>
      <c r="R2" s="46" t="s">
        <v>230</v>
      </c>
      <c r="S2" s="46"/>
      <c r="T2" s="46"/>
      <c r="U2" s="46"/>
      <c r="V2" s="46"/>
      <c r="W2" s="46"/>
      <c r="Z2" t="s">
        <v>109</v>
      </c>
      <c r="AA2" s="24">
        <v>1.47</v>
      </c>
      <c r="AB2" s="24">
        <v>1.48</v>
      </c>
      <c r="AC2" s="8">
        <f>IFERROR((100*(AB2-AA2)/AA2), "")</f>
        <v>0.68027210884353806</v>
      </c>
      <c r="AE2" s="46" t="s">
        <v>230</v>
      </c>
      <c r="AF2" s="46"/>
      <c r="AG2" s="46"/>
      <c r="AH2" s="46"/>
      <c r="AI2" s="46"/>
      <c r="AJ2" s="46"/>
      <c r="AN2" s="6" t="s">
        <v>134</v>
      </c>
      <c r="AO2" s="8">
        <v>323.2731</v>
      </c>
      <c r="AP2" s="8">
        <v>269.74374999999998</v>
      </c>
      <c r="AQ2" s="8">
        <f>IFERROR((100*(AP2-AO2)/AO2), "")</f>
        <v>-16.558553742949854</v>
      </c>
      <c r="AS2" s="46" t="s">
        <v>230</v>
      </c>
      <c r="AT2" s="46"/>
      <c r="AU2" s="46"/>
      <c r="AV2" s="46"/>
      <c r="AW2" s="46"/>
      <c r="AX2" s="46"/>
      <c r="BA2" s="13" t="s">
        <v>147</v>
      </c>
      <c r="BB2" s="14">
        <v>127.6</v>
      </c>
      <c r="BC2" s="14">
        <v>12.200000000000001</v>
      </c>
      <c r="BD2" s="8">
        <f>IFERROR((100*(BC2-BB2)/BB2), "")</f>
        <v>-90.43887147335424</v>
      </c>
      <c r="BF2" s="46" t="s">
        <v>230</v>
      </c>
      <c r="BG2" s="46"/>
      <c r="BH2" s="46"/>
      <c r="BI2" s="46"/>
      <c r="BJ2" s="46"/>
      <c r="BK2" s="46"/>
      <c r="BN2" s="38" t="s">
        <v>214</v>
      </c>
      <c r="BO2" s="14">
        <v>10</v>
      </c>
      <c r="BP2" s="14">
        <v>0</v>
      </c>
      <c r="BQ2" s="8">
        <f>IFERROR((100*(BP2-BO2)/BO2), "")</f>
        <v>-100</v>
      </c>
    </row>
    <row r="3" spans="1:69" x14ac:dyDescent="0.25">
      <c r="A3" s="13" t="s">
        <v>78</v>
      </c>
      <c r="B3" s="14">
        <v>12.1</v>
      </c>
      <c r="C3" s="14">
        <v>0</v>
      </c>
      <c r="D3" s="8">
        <f t="shared" si="0"/>
        <v>-100</v>
      </c>
      <c r="F3" s="46" t="s">
        <v>458</v>
      </c>
      <c r="G3" s="46"/>
      <c r="H3" s="46"/>
      <c r="I3" s="46"/>
      <c r="J3" s="46"/>
      <c r="K3" s="46"/>
      <c r="M3" s="13" t="s">
        <v>78</v>
      </c>
      <c r="N3" s="14">
        <v>12.1</v>
      </c>
      <c r="O3" s="14">
        <v>0</v>
      </c>
      <c r="P3" s="8">
        <f t="shared" si="1"/>
        <v>-100</v>
      </c>
      <c r="R3" s="46" t="s">
        <v>460</v>
      </c>
      <c r="S3" s="46"/>
      <c r="T3" s="46"/>
      <c r="U3" s="46"/>
      <c r="V3" s="46"/>
      <c r="W3" s="46"/>
      <c r="Z3" t="s">
        <v>112</v>
      </c>
      <c r="AA3" s="24">
        <v>2.82</v>
      </c>
      <c r="AB3" s="24">
        <v>2.86</v>
      </c>
      <c r="AC3" s="8">
        <f t="shared" ref="AC3:AC11" si="2">IFERROR((100*(AB3-AA3)/AA3), "")</f>
        <v>1.4184397163120581</v>
      </c>
      <c r="AE3" s="46" t="s">
        <v>462</v>
      </c>
      <c r="AF3" s="46"/>
      <c r="AG3" s="46"/>
      <c r="AH3" s="46"/>
      <c r="AI3" s="46"/>
      <c r="AJ3" s="46"/>
      <c r="AN3" s="6" t="s">
        <v>135</v>
      </c>
      <c r="AO3" s="8">
        <v>269.8297600846991</v>
      </c>
      <c r="AP3" s="8">
        <v>0</v>
      </c>
      <c r="AQ3" s="8">
        <f t="shared" ref="AQ3:AQ4" si="3">IFERROR((100*(AP3-AO3)/AO3), "")</f>
        <v>-100</v>
      </c>
      <c r="AS3" s="46" t="s">
        <v>464</v>
      </c>
      <c r="AT3" s="46"/>
      <c r="AU3" s="46"/>
      <c r="AV3" s="46"/>
      <c r="AW3" s="46"/>
      <c r="AX3" s="46"/>
      <c r="BA3" s="13" t="s">
        <v>150</v>
      </c>
      <c r="BB3" s="14">
        <v>5.3999999999999999E-2</v>
      </c>
      <c r="BC3" s="14">
        <v>0</v>
      </c>
      <c r="BD3" s="8">
        <f t="shared" ref="BD3:BD21" si="4">IFERROR((100*(BC3-BB3)/BB3), "")</f>
        <v>-100.00000000000001</v>
      </c>
      <c r="BF3" s="46" t="s">
        <v>466</v>
      </c>
      <c r="BG3" s="46"/>
      <c r="BH3" s="46"/>
      <c r="BI3" s="46"/>
      <c r="BJ3" s="46"/>
      <c r="BK3" s="46"/>
    </row>
    <row r="4" spans="1:69" x14ac:dyDescent="0.25">
      <c r="A4" s="13" t="s">
        <v>82</v>
      </c>
      <c r="B4" s="14">
        <v>7.8</v>
      </c>
      <c r="C4" s="14">
        <v>0</v>
      </c>
      <c r="D4" s="8">
        <f t="shared" si="0"/>
        <v>-100</v>
      </c>
      <c r="F4" s="46" t="s">
        <v>459</v>
      </c>
      <c r="G4" s="46"/>
      <c r="H4" s="46"/>
      <c r="I4" s="46"/>
      <c r="J4" s="46"/>
      <c r="K4" s="46"/>
      <c r="M4" s="13" t="s">
        <v>82</v>
      </c>
      <c r="N4" s="14">
        <v>7.8</v>
      </c>
      <c r="O4" s="14">
        <v>0</v>
      </c>
      <c r="P4" s="8">
        <f t="shared" si="1"/>
        <v>-100</v>
      </c>
      <c r="R4" s="46" t="s">
        <v>461</v>
      </c>
      <c r="S4" s="46"/>
      <c r="T4" s="46"/>
      <c r="U4" s="46"/>
      <c r="V4" s="46"/>
      <c r="W4" s="46"/>
      <c r="Z4" t="s">
        <v>114</v>
      </c>
      <c r="AA4" s="25">
        <v>0.28299999999999997</v>
      </c>
      <c r="AB4" s="25">
        <v>0.28899999999999998</v>
      </c>
      <c r="AC4" s="8">
        <f t="shared" si="2"/>
        <v>2.1201413427561859</v>
      </c>
      <c r="AE4" s="46" t="s">
        <v>463</v>
      </c>
      <c r="AF4" s="46"/>
      <c r="AG4" s="46"/>
      <c r="AH4" s="46"/>
      <c r="AI4" s="46"/>
      <c r="AJ4" s="46"/>
      <c r="AN4" s="70" t="s">
        <v>136</v>
      </c>
      <c r="AO4" s="20">
        <v>1.0661288736202339</v>
      </c>
      <c r="AP4" s="20">
        <v>0</v>
      </c>
      <c r="AQ4" s="8">
        <f t="shared" si="3"/>
        <v>-100</v>
      </c>
      <c r="AS4" s="46" t="s">
        <v>465</v>
      </c>
      <c r="AT4" s="46"/>
      <c r="AU4" s="46"/>
      <c r="AV4" s="46"/>
      <c r="AW4" s="46"/>
      <c r="AX4" s="46"/>
      <c r="BA4" s="35" t="s">
        <v>154</v>
      </c>
      <c r="BB4" s="14">
        <v>0.80999999999999994</v>
      </c>
      <c r="BC4" s="14">
        <v>0.36000000000000004</v>
      </c>
      <c r="BD4" s="8">
        <f t="shared" si="4"/>
        <v>-55.55555555555555</v>
      </c>
      <c r="BF4" s="46" t="s">
        <v>467</v>
      </c>
      <c r="BG4" s="46"/>
      <c r="BH4" s="46"/>
      <c r="BI4" s="46"/>
      <c r="BJ4" s="46"/>
      <c r="BK4" s="46"/>
      <c r="BQ4" s="8">
        <f>COUNT(BQ2:BQ2)</f>
        <v>1</v>
      </c>
    </row>
    <row r="5" spans="1:69" x14ac:dyDescent="0.25">
      <c r="A5" s="13" t="s">
        <v>87</v>
      </c>
      <c r="B5" s="14">
        <v>5.9</v>
      </c>
      <c r="C5" s="14">
        <v>0</v>
      </c>
      <c r="D5" s="8">
        <f t="shared" si="0"/>
        <v>-100</v>
      </c>
      <c r="F5" s="47"/>
      <c r="G5" s="47"/>
      <c r="H5" s="47"/>
      <c r="I5" s="47"/>
      <c r="J5" s="47"/>
      <c r="K5" s="47"/>
      <c r="M5" s="13" t="s">
        <v>87</v>
      </c>
      <c r="N5" s="14">
        <v>5.9</v>
      </c>
      <c r="O5" s="14">
        <v>0</v>
      </c>
      <c r="P5" s="8">
        <f t="shared" si="1"/>
        <v>-100</v>
      </c>
      <c r="R5" s="47"/>
      <c r="S5" s="47"/>
      <c r="T5" s="47"/>
      <c r="U5" s="47"/>
      <c r="V5" s="47"/>
      <c r="W5" s="47"/>
      <c r="Z5" t="s">
        <v>118</v>
      </c>
      <c r="AA5" s="24">
        <v>1.1299999999999999</v>
      </c>
      <c r="AB5" s="25">
        <v>0</v>
      </c>
      <c r="AC5" s="8">
        <f t="shared" si="2"/>
        <v>-100</v>
      </c>
      <c r="AE5" s="47"/>
      <c r="AF5" s="47"/>
      <c r="AG5" s="47"/>
      <c r="AH5" s="47"/>
      <c r="AI5" s="47"/>
      <c r="AJ5" s="47"/>
      <c r="AN5" s="6" t="s">
        <v>140</v>
      </c>
      <c r="AO5" s="8">
        <v>0</v>
      </c>
      <c r="AP5" s="8">
        <v>54</v>
      </c>
      <c r="AQ5" s="8">
        <v>100</v>
      </c>
      <c r="AS5" s="47"/>
      <c r="AT5" s="47"/>
      <c r="AU5" s="47"/>
      <c r="AV5" s="47"/>
      <c r="AW5" s="47"/>
      <c r="AX5" s="47"/>
      <c r="BA5" s="13" t="s">
        <v>156</v>
      </c>
      <c r="BB5" s="14">
        <v>53.5</v>
      </c>
      <c r="BC5" s="14">
        <v>50.6</v>
      </c>
      <c r="BD5" s="8">
        <f t="shared" si="4"/>
        <v>-5.4205607476635489</v>
      </c>
      <c r="BF5" s="47"/>
      <c r="BG5" s="47"/>
      <c r="BH5" s="47"/>
      <c r="BI5" s="47"/>
      <c r="BJ5" s="47"/>
      <c r="BK5" s="47"/>
      <c r="BQ5" s="33">
        <f>MEDIAN(BQ2:BQ2)</f>
        <v>-100</v>
      </c>
    </row>
    <row r="6" spans="1:69" ht="15.75" thickBot="1" x14ac:dyDescent="0.3">
      <c r="A6" s="13" t="s">
        <v>89</v>
      </c>
      <c r="B6" s="14">
        <v>47.2</v>
      </c>
      <c r="C6" s="14">
        <v>22.2</v>
      </c>
      <c r="D6" s="8">
        <f t="shared" si="0"/>
        <v>-52.96610169491526</v>
      </c>
      <c r="F6" s="48" t="s">
        <v>233</v>
      </c>
      <c r="G6" s="47"/>
      <c r="H6" s="47"/>
      <c r="I6" s="47"/>
      <c r="J6" s="47"/>
      <c r="K6" s="47"/>
      <c r="M6" s="13" t="s">
        <v>89</v>
      </c>
      <c r="N6" s="14">
        <v>47.2</v>
      </c>
      <c r="O6" s="14">
        <v>22.2</v>
      </c>
      <c r="P6" s="8">
        <f t="shared" si="1"/>
        <v>-52.96610169491526</v>
      </c>
      <c r="R6" s="48" t="s">
        <v>233</v>
      </c>
      <c r="S6" s="47"/>
      <c r="T6" s="47"/>
      <c r="U6" s="47"/>
      <c r="V6" s="47"/>
      <c r="W6" s="47"/>
      <c r="Z6" t="s">
        <v>120</v>
      </c>
      <c r="AA6" s="25">
        <v>0.80800000000000005</v>
      </c>
      <c r="AB6" s="25">
        <v>0.85899999999999999</v>
      </c>
      <c r="AC6" s="8">
        <f t="shared" si="2"/>
        <v>6.3118811881188037</v>
      </c>
      <c r="AE6" s="48" t="s">
        <v>233</v>
      </c>
      <c r="AF6" s="47"/>
      <c r="AG6" s="47"/>
      <c r="AH6" s="47"/>
      <c r="AI6" s="47"/>
      <c r="AJ6" s="47"/>
      <c r="AN6" s="6" t="s">
        <v>143</v>
      </c>
      <c r="AO6" s="8">
        <v>130</v>
      </c>
      <c r="AP6" s="8">
        <v>100</v>
      </c>
      <c r="AQ6" s="8">
        <f t="shared" ref="AQ6" si="5">IFERROR((100*(AP6-AO6)/AO6), "")</f>
        <v>-23.076923076923077</v>
      </c>
      <c r="AS6" s="48" t="s">
        <v>233</v>
      </c>
      <c r="AT6" s="47"/>
      <c r="AU6" s="47"/>
      <c r="AV6" s="47"/>
      <c r="AW6" s="47"/>
      <c r="AX6" s="47"/>
      <c r="BA6" s="13" t="s">
        <v>160</v>
      </c>
      <c r="BB6" s="14">
        <v>7.0699999999999999E-2</v>
      </c>
      <c r="BC6" s="14">
        <v>1.5900000000000001E-2</v>
      </c>
      <c r="BD6" s="8">
        <f t="shared" si="4"/>
        <v>-77.510608203677521</v>
      </c>
      <c r="BF6" s="48" t="s">
        <v>233</v>
      </c>
      <c r="BG6" s="47"/>
      <c r="BH6" s="47"/>
      <c r="BI6" s="47"/>
      <c r="BJ6" s="47"/>
      <c r="BK6" s="47"/>
    </row>
    <row r="7" spans="1:69" x14ac:dyDescent="0.25">
      <c r="A7" s="13" t="s">
        <v>96</v>
      </c>
      <c r="B7" s="14">
        <v>45.9</v>
      </c>
      <c r="C7" s="14">
        <v>26.7</v>
      </c>
      <c r="D7" s="8">
        <f t="shared" si="0"/>
        <v>-41.830065359477125</v>
      </c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M7" s="13" t="s">
        <v>96</v>
      </c>
      <c r="N7" s="14">
        <v>45.9</v>
      </c>
      <c r="O7" s="14">
        <v>26.7</v>
      </c>
      <c r="P7" s="8">
        <f t="shared" si="1"/>
        <v>-41.830065359477125</v>
      </c>
      <c r="R7" s="49"/>
      <c r="S7" s="49" t="s">
        <v>278</v>
      </c>
      <c r="T7" s="49" t="s">
        <v>304</v>
      </c>
      <c r="U7" s="49" t="s">
        <v>236</v>
      </c>
      <c r="V7" s="49" t="s">
        <v>237</v>
      </c>
      <c r="W7" s="49" t="s">
        <v>238</v>
      </c>
      <c r="Z7" t="s">
        <v>122</v>
      </c>
      <c r="AA7" s="24">
        <v>2.12</v>
      </c>
      <c r="AB7" s="24">
        <v>2.3199999999999998</v>
      </c>
      <c r="AC7" s="8">
        <f t="shared" si="2"/>
        <v>9.4339622641509298</v>
      </c>
      <c r="AE7" s="49"/>
      <c r="AF7" s="49" t="s">
        <v>308</v>
      </c>
      <c r="AG7" s="49" t="s">
        <v>251</v>
      </c>
      <c r="AH7" s="49" t="s">
        <v>236</v>
      </c>
      <c r="AI7" s="49" t="s">
        <v>237</v>
      </c>
      <c r="AJ7" s="49" t="s">
        <v>238</v>
      </c>
      <c r="AS7" s="49"/>
      <c r="AT7" s="49" t="s">
        <v>334</v>
      </c>
      <c r="AU7" s="49" t="s">
        <v>450</v>
      </c>
      <c r="AV7" s="49" t="s">
        <v>236</v>
      </c>
      <c r="AW7" s="49" t="s">
        <v>237</v>
      </c>
      <c r="AX7" s="49" t="s">
        <v>238</v>
      </c>
      <c r="BA7" s="13" t="s">
        <v>162</v>
      </c>
      <c r="BB7" s="14">
        <v>39.840000000000003</v>
      </c>
      <c r="BC7" s="14">
        <v>39.950000000000003</v>
      </c>
      <c r="BD7" s="8">
        <f t="shared" si="4"/>
        <v>0.27610441767068128</v>
      </c>
      <c r="BF7" s="49"/>
      <c r="BG7" s="49" t="s">
        <v>424</v>
      </c>
      <c r="BH7" s="49" t="s">
        <v>454</v>
      </c>
      <c r="BI7" s="49" t="s">
        <v>236</v>
      </c>
      <c r="BJ7" s="49" t="s">
        <v>237</v>
      </c>
      <c r="BK7" s="49" t="s">
        <v>238</v>
      </c>
    </row>
    <row r="8" spans="1:69" x14ac:dyDescent="0.25">
      <c r="A8" t="s">
        <v>109</v>
      </c>
      <c r="B8" s="24">
        <v>1.47</v>
      </c>
      <c r="C8" s="24">
        <v>1.48</v>
      </c>
      <c r="D8" s="8">
        <f>IFERROR((100*(C8-B8)/B8), "")</f>
        <v>0.68027210884353806</v>
      </c>
      <c r="F8" s="50"/>
      <c r="G8" s="51">
        <v>0.3</v>
      </c>
      <c r="H8" s="51">
        <v>0</v>
      </c>
      <c r="I8" s="51">
        <v>0.3</v>
      </c>
      <c r="J8" s="52">
        <v>22</v>
      </c>
      <c r="K8" s="52">
        <v>22</v>
      </c>
      <c r="R8" s="50"/>
      <c r="S8" s="51">
        <v>0.3</v>
      </c>
      <c r="T8" s="51">
        <v>0</v>
      </c>
      <c r="U8" s="51">
        <v>0.3</v>
      </c>
      <c r="V8" s="52">
        <v>1</v>
      </c>
      <c r="W8" s="52">
        <v>1</v>
      </c>
      <c r="Z8" t="s">
        <v>124</v>
      </c>
      <c r="AA8" s="25">
        <v>0.86</v>
      </c>
      <c r="AB8" s="25">
        <v>0.90900000000000003</v>
      </c>
      <c r="AC8" s="8">
        <f t="shared" si="2"/>
        <v>5.697674418604656</v>
      </c>
      <c r="AE8" s="50"/>
      <c r="AF8" s="51">
        <v>1.47</v>
      </c>
      <c r="AG8" s="51">
        <v>1.48</v>
      </c>
      <c r="AH8" s="51">
        <v>-1.0000000000000009E-2</v>
      </c>
      <c r="AI8" s="52">
        <v>3</v>
      </c>
      <c r="AJ8" s="52">
        <v>-3</v>
      </c>
      <c r="AQ8" s="8">
        <f>COUNT(AQ2:AQ6)</f>
        <v>5</v>
      </c>
      <c r="AS8" s="50"/>
      <c r="AT8" s="51">
        <v>323.2731</v>
      </c>
      <c r="AU8" s="51">
        <v>269.74374999999998</v>
      </c>
      <c r="AV8" s="51">
        <v>53.529350000000022</v>
      </c>
      <c r="AW8" s="52">
        <v>3</v>
      </c>
      <c r="AX8" s="52">
        <v>3</v>
      </c>
      <c r="BA8" s="13" t="s">
        <v>164</v>
      </c>
      <c r="BB8" s="14">
        <v>7.0000000000000007E-2</v>
      </c>
      <c r="BC8" s="14">
        <v>0.02</v>
      </c>
      <c r="BD8" s="8">
        <f t="shared" si="4"/>
        <v>-71.428571428571416</v>
      </c>
      <c r="BF8" s="50"/>
      <c r="BG8" s="51">
        <v>127.6</v>
      </c>
      <c r="BH8" s="51">
        <v>12.200000000000001</v>
      </c>
      <c r="BI8" s="51">
        <v>115.39999999999999</v>
      </c>
      <c r="BJ8" s="52">
        <v>29</v>
      </c>
      <c r="BK8" s="52">
        <v>29</v>
      </c>
    </row>
    <row r="9" spans="1:69" x14ac:dyDescent="0.25">
      <c r="A9" t="s">
        <v>112</v>
      </c>
      <c r="B9" s="24">
        <v>2.82</v>
      </c>
      <c r="C9" s="24">
        <v>2.86</v>
      </c>
      <c r="D9" s="8">
        <f t="shared" ref="D9:D17" si="6">IFERROR((100*(C9-B9)/B9), "")</f>
        <v>1.4184397163120581</v>
      </c>
      <c r="F9" s="50"/>
      <c r="G9" s="53">
        <v>12.1</v>
      </c>
      <c r="H9" s="53">
        <v>0</v>
      </c>
      <c r="I9" s="53">
        <v>12.1</v>
      </c>
      <c r="J9" s="54">
        <v>42</v>
      </c>
      <c r="K9" s="54">
        <v>42</v>
      </c>
      <c r="P9" s="8">
        <f>COUNT(P2:P7)</f>
        <v>6</v>
      </c>
      <c r="R9" s="50"/>
      <c r="S9" s="53">
        <v>12.1</v>
      </c>
      <c r="T9" s="53">
        <v>0</v>
      </c>
      <c r="U9" s="53">
        <v>12.1</v>
      </c>
      <c r="V9" s="54">
        <v>4</v>
      </c>
      <c r="W9" s="54">
        <v>4</v>
      </c>
      <c r="Z9" t="s">
        <v>126</v>
      </c>
      <c r="AA9" s="24">
        <v>2.75</v>
      </c>
      <c r="AB9" s="24">
        <v>2.71</v>
      </c>
      <c r="AC9" s="8">
        <f t="shared" si="2"/>
        <v>-1.4545454545454559</v>
      </c>
      <c r="AE9" s="50"/>
      <c r="AF9" s="53">
        <v>2.82</v>
      </c>
      <c r="AG9" s="53">
        <v>2.86</v>
      </c>
      <c r="AH9" s="53">
        <v>-4.0000000000000036E-2</v>
      </c>
      <c r="AI9" s="54">
        <v>4.5</v>
      </c>
      <c r="AJ9" s="54">
        <v>-4.5</v>
      </c>
      <c r="AQ9" s="33">
        <f>MEDIAN(AQ2:AQ6)</f>
        <v>-23.076923076923077</v>
      </c>
      <c r="AS9" s="50"/>
      <c r="AT9" s="53">
        <v>269.8297600846991</v>
      </c>
      <c r="AU9" s="53">
        <v>0</v>
      </c>
      <c r="AV9" s="53">
        <v>269.8297600846991</v>
      </c>
      <c r="AW9" s="54">
        <v>5</v>
      </c>
      <c r="AX9" s="54">
        <v>5</v>
      </c>
      <c r="BA9" s="13" t="s">
        <v>165</v>
      </c>
      <c r="BB9" s="14">
        <v>28.151800000000001</v>
      </c>
      <c r="BC9" s="14">
        <v>35.186300000000003</v>
      </c>
      <c r="BD9" s="8">
        <f t="shared" si="4"/>
        <v>24.987745010976212</v>
      </c>
      <c r="BF9" s="50"/>
      <c r="BG9" s="53">
        <v>5.3999999999999999E-2</v>
      </c>
      <c r="BH9" s="53">
        <v>0</v>
      </c>
      <c r="BI9" s="53">
        <v>5.3999999999999999E-2</v>
      </c>
      <c r="BJ9" s="54">
        <v>6</v>
      </c>
      <c r="BK9" s="54">
        <v>6</v>
      </c>
    </row>
    <row r="10" spans="1:69" ht="18.75" customHeight="1" x14ac:dyDescent="0.25">
      <c r="A10" t="s">
        <v>114</v>
      </c>
      <c r="B10" s="25">
        <v>0.28299999999999997</v>
      </c>
      <c r="C10" s="25">
        <v>0.28899999999999998</v>
      </c>
      <c r="D10" s="8">
        <f t="shared" si="6"/>
        <v>2.1201413427561859</v>
      </c>
      <c r="F10" s="50"/>
      <c r="G10" s="53">
        <v>7.8</v>
      </c>
      <c r="H10" s="53">
        <v>0</v>
      </c>
      <c r="I10" s="53">
        <v>7.8</v>
      </c>
      <c r="J10" s="54">
        <v>39</v>
      </c>
      <c r="K10" s="54">
        <v>39</v>
      </c>
      <c r="P10" s="33">
        <f>MEDIAN(P2:P7)</f>
        <v>-100</v>
      </c>
      <c r="R10" s="50"/>
      <c r="S10" s="53">
        <v>7.8</v>
      </c>
      <c r="T10" s="53">
        <v>0</v>
      </c>
      <c r="U10" s="53">
        <v>7.8</v>
      </c>
      <c r="V10" s="54">
        <v>3</v>
      </c>
      <c r="W10" s="54">
        <v>3</v>
      </c>
      <c r="Z10" t="s">
        <v>128</v>
      </c>
      <c r="AA10" s="26">
        <v>20.3</v>
      </c>
      <c r="AB10" s="26">
        <v>19</v>
      </c>
      <c r="AC10" s="8">
        <f t="shared" si="2"/>
        <v>-6.4039408866995098</v>
      </c>
      <c r="AE10" s="50"/>
      <c r="AF10" s="53">
        <v>0.28299999999999997</v>
      </c>
      <c r="AG10" s="53">
        <v>0.28899999999999998</v>
      </c>
      <c r="AH10" s="53">
        <v>-6.0000000000000053E-3</v>
      </c>
      <c r="AI10" s="54">
        <v>2</v>
      </c>
      <c r="AJ10" s="54">
        <v>-2</v>
      </c>
      <c r="AS10" s="50"/>
      <c r="AT10" s="53">
        <v>1.0661288736202339</v>
      </c>
      <c r="AU10" s="53">
        <v>0</v>
      </c>
      <c r="AV10" s="53">
        <v>1.0661288736202339</v>
      </c>
      <c r="AW10" s="54">
        <v>1</v>
      </c>
      <c r="AX10" s="54">
        <v>1</v>
      </c>
      <c r="BA10" s="13" t="s">
        <v>170</v>
      </c>
      <c r="BB10" s="14">
        <v>2.4</v>
      </c>
      <c r="BC10" s="14">
        <v>109.10000000000001</v>
      </c>
      <c r="BD10" s="8">
        <f t="shared" si="4"/>
        <v>4445.8333333333339</v>
      </c>
      <c r="BF10" s="50"/>
      <c r="BG10" s="53">
        <v>0.80999999999999994</v>
      </c>
      <c r="BH10" s="53">
        <v>0.36000000000000004</v>
      </c>
      <c r="BI10" s="53">
        <v>0.4499999999999999</v>
      </c>
      <c r="BJ10" s="54">
        <v>15</v>
      </c>
      <c r="BK10" s="54">
        <v>15</v>
      </c>
    </row>
    <row r="11" spans="1:69" ht="19.5" customHeight="1" x14ac:dyDescent="0.25">
      <c r="A11" t="s">
        <v>118</v>
      </c>
      <c r="B11" s="24">
        <v>1.1299999999999999</v>
      </c>
      <c r="C11" s="25">
        <v>0</v>
      </c>
      <c r="D11" s="8">
        <f t="shared" si="6"/>
        <v>-100</v>
      </c>
      <c r="F11" s="50"/>
      <c r="G11" s="53">
        <v>5.9</v>
      </c>
      <c r="H11" s="53">
        <v>0</v>
      </c>
      <c r="I11" s="53">
        <v>5.9</v>
      </c>
      <c r="J11" s="54">
        <v>36</v>
      </c>
      <c r="K11" s="54">
        <v>36</v>
      </c>
      <c r="R11" s="50"/>
      <c r="S11" s="53">
        <v>5.9</v>
      </c>
      <c r="T11" s="53">
        <v>0</v>
      </c>
      <c r="U11" s="53">
        <v>5.9</v>
      </c>
      <c r="V11" s="54">
        <v>2</v>
      </c>
      <c r="W11" s="54">
        <v>2</v>
      </c>
      <c r="Z11" t="s">
        <v>130</v>
      </c>
      <c r="AA11" s="24">
        <v>1.73</v>
      </c>
      <c r="AB11" s="24">
        <v>1.73</v>
      </c>
      <c r="AC11" s="8">
        <f t="shared" si="2"/>
        <v>0</v>
      </c>
      <c r="AE11" s="50"/>
      <c r="AF11" s="53">
        <v>1.1299999999999999</v>
      </c>
      <c r="AG11" s="53">
        <v>0</v>
      </c>
      <c r="AH11" s="53">
        <v>1.1299999999999999</v>
      </c>
      <c r="AI11" s="54">
        <v>9</v>
      </c>
      <c r="AJ11" s="54">
        <v>9</v>
      </c>
      <c r="AS11" s="50"/>
      <c r="AT11" s="53">
        <v>0</v>
      </c>
      <c r="AU11" s="53">
        <v>54</v>
      </c>
      <c r="AV11" s="53">
        <v>-54</v>
      </c>
      <c r="AW11" s="54">
        <v>4</v>
      </c>
      <c r="AX11" s="54">
        <v>-4</v>
      </c>
      <c r="BA11" s="13" t="s">
        <v>172</v>
      </c>
      <c r="BB11" s="14">
        <v>0.2014</v>
      </c>
      <c r="BC11" s="14">
        <v>0.98180000000000001</v>
      </c>
      <c r="BD11" s="8">
        <f t="shared" si="4"/>
        <v>387.48758689175764</v>
      </c>
      <c r="BF11" s="50"/>
      <c r="BG11" s="53">
        <v>53.5</v>
      </c>
      <c r="BH11" s="53">
        <v>50.6</v>
      </c>
      <c r="BI11" s="53">
        <v>2.8999999999999986</v>
      </c>
      <c r="BJ11" s="54">
        <v>22</v>
      </c>
      <c r="BK11" s="54">
        <v>22</v>
      </c>
    </row>
    <row r="12" spans="1:69" x14ac:dyDescent="0.25">
      <c r="A12" t="s">
        <v>120</v>
      </c>
      <c r="B12" s="25">
        <v>0.80800000000000005</v>
      </c>
      <c r="C12" s="25">
        <v>0.85899999999999999</v>
      </c>
      <c r="D12" s="8">
        <f t="shared" si="6"/>
        <v>6.3118811881188037</v>
      </c>
      <c r="F12" s="50"/>
      <c r="G12" s="53">
        <v>47.2</v>
      </c>
      <c r="H12" s="53">
        <v>22.2</v>
      </c>
      <c r="I12" s="53">
        <v>25.000000000000004</v>
      </c>
      <c r="J12" s="54">
        <v>44</v>
      </c>
      <c r="K12" s="54">
        <v>44</v>
      </c>
      <c r="R12" s="50"/>
      <c r="S12" s="53">
        <v>47.2</v>
      </c>
      <c r="T12" s="53">
        <v>22.2</v>
      </c>
      <c r="U12" s="53">
        <v>25.000000000000004</v>
      </c>
      <c r="V12" s="54">
        <v>6</v>
      </c>
      <c r="W12" s="54">
        <v>6</v>
      </c>
      <c r="AE12" s="50"/>
      <c r="AF12" s="53">
        <v>0.80800000000000005</v>
      </c>
      <c r="AG12" s="53">
        <v>0.85899999999999999</v>
      </c>
      <c r="AH12" s="53">
        <v>-5.0999999999999934E-2</v>
      </c>
      <c r="AI12" s="54">
        <v>7</v>
      </c>
      <c r="AJ12" s="54">
        <v>-7</v>
      </c>
      <c r="AS12" s="55"/>
      <c r="AT12" s="56">
        <v>130</v>
      </c>
      <c r="AU12" s="56">
        <v>100</v>
      </c>
      <c r="AV12" s="56">
        <v>30</v>
      </c>
      <c r="AW12" s="57">
        <v>2</v>
      </c>
      <c r="AX12" s="57">
        <v>2</v>
      </c>
      <c r="BA12" s="13" t="s">
        <v>174</v>
      </c>
      <c r="BB12" s="14">
        <v>206.4</v>
      </c>
      <c r="BC12" s="14">
        <v>2.2000000000000002</v>
      </c>
      <c r="BD12" s="8">
        <f t="shared" si="4"/>
        <v>-98.934108527131784</v>
      </c>
      <c r="BF12" s="50"/>
      <c r="BG12" s="53">
        <v>7.0699999999999999E-2</v>
      </c>
      <c r="BH12" s="53">
        <v>1.5900000000000001E-2</v>
      </c>
      <c r="BI12" s="53">
        <v>5.4800000000000001E-2</v>
      </c>
      <c r="BJ12" s="54">
        <v>7</v>
      </c>
      <c r="BK12" s="54">
        <v>7</v>
      </c>
    </row>
    <row r="13" spans="1:69" x14ac:dyDescent="0.25">
      <c r="A13" t="s">
        <v>122</v>
      </c>
      <c r="B13" s="24">
        <v>2.12</v>
      </c>
      <c r="C13" s="24">
        <v>2.3199999999999998</v>
      </c>
      <c r="D13" s="8">
        <f t="shared" si="6"/>
        <v>9.4339622641509298</v>
      </c>
      <c r="F13" s="50"/>
      <c r="G13" s="53">
        <v>45.9</v>
      </c>
      <c r="H13" s="53">
        <v>26.7</v>
      </c>
      <c r="I13" s="53">
        <v>19.2</v>
      </c>
      <c r="J13" s="54">
        <v>43</v>
      </c>
      <c r="K13" s="54">
        <v>43</v>
      </c>
      <c r="R13" s="55"/>
      <c r="S13" s="56">
        <v>45.9</v>
      </c>
      <c r="T13" s="56">
        <v>26.7</v>
      </c>
      <c r="U13" s="56">
        <v>19.2</v>
      </c>
      <c r="V13" s="57">
        <v>5</v>
      </c>
      <c r="W13" s="57">
        <v>5</v>
      </c>
      <c r="AC13" s="8">
        <f>COUNT(AC2:AC11)</f>
        <v>10</v>
      </c>
      <c r="AE13" s="50"/>
      <c r="AF13" s="53">
        <v>2.12</v>
      </c>
      <c r="AG13" s="53">
        <v>2.3199999999999998</v>
      </c>
      <c r="AH13" s="53">
        <v>-0.19999999999999973</v>
      </c>
      <c r="AI13" s="54">
        <v>8</v>
      </c>
      <c r="AJ13" s="54">
        <v>-8</v>
      </c>
      <c r="AS13" s="58" t="s">
        <v>239</v>
      </c>
      <c r="AT13" s="53">
        <v>130</v>
      </c>
      <c r="AU13" s="53">
        <v>54</v>
      </c>
      <c r="AV13" s="53"/>
      <c r="AW13" s="54"/>
      <c r="AX13" s="54"/>
      <c r="BA13" s="13" t="s">
        <v>176</v>
      </c>
      <c r="BB13" s="14">
        <v>0.23</v>
      </c>
      <c r="BC13" s="14">
        <v>0</v>
      </c>
      <c r="BD13" s="8">
        <f t="shared" si="4"/>
        <v>-100</v>
      </c>
      <c r="BF13" s="50"/>
      <c r="BG13" s="53">
        <v>39.840000000000003</v>
      </c>
      <c r="BH13" s="53">
        <v>39.950000000000003</v>
      </c>
      <c r="BI13" s="53">
        <v>-0.10999999999999943</v>
      </c>
      <c r="BJ13" s="54">
        <v>8</v>
      </c>
      <c r="BK13" s="54">
        <v>-8</v>
      </c>
    </row>
    <row r="14" spans="1:69" x14ac:dyDescent="0.25">
      <c r="A14" t="s">
        <v>124</v>
      </c>
      <c r="B14" s="25">
        <v>0.86</v>
      </c>
      <c r="C14" s="25">
        <v>0.90900000000000003</v>
      </c>
      <c r="D14" s="8">
        <f t="shared" si="6"/>
        <v>5.697674418604656</v>
      </c>
      <c r="F14" s="50"/>
      <c r="G14" s="53">
        <v>1.47</v>
      </c>
      <c r="H14" s="53">
        <v>1.48</v>
      </c>
      <c r="I14" s="53">
        <v>-1.0000000000000009E-2</v>
      </c>
      <c r="J14" s="54">
        <v>3</v>
      </c>
      <c r="K14" s="54">
        <v>-3</v>
      </c>
      <c r="R14" s="58" t="s">
        <v>239</v>
      </c>
      <c r="S14" s="53">
        <v>9.9499999999999993</v>
      </c>
      <c r="T14" s="53">
        <v>0</v>
      </c>
      <c r="U14" s="53"/>
      <c r="V14" s="54"/>
      <c r="W14" s="54"/>
      <c r="AC14" s="33">
        <f>MEDIAN(AC2:AC11)</f>
        <v>1.049355912577798</v>
      </c>
      <c r="AE14" s="50"/>
      <c r="AF14" s="53">
        <v>0.86</v>
      </c>
      <c r="AG14" s="53">
        <v>0.90900000000000003</v>
      </c>
      <c r="AH14" s="53">
        <v>-4.9000000000000044E-2</v>
      </c>
      <c r="AI14" s="54">
        <v>6</v>
      </c>
      <c r="AJ14" s="54">
        <v>-6</v>
      </c>
      <c r="AS14" s="58" t="s">
        <v>240</v>
      </c>
      <c r="AT14" s="53">
        <v>724.16898895831935</v>
      </c>
      <c r="AU14" s="53">
        <v>423.74374999999998</v>
      </c>
      <c r="AV14" s="53"/>
      <c r="AW14" s="54"/>
      <c r="AX14" s="54"/>
      <c r="BA14" s="13" t="s">
        <v>178</v>
      </c>
      <c r="BB14" s="14">
        <v>13.21</v>
      </c>
      <c r="BC14" s="14">
        <v>13.24</v>
      </c>
      <c r="BD14" s="8">
        <f t="shared" si="4"/>
        <v>0.22710068130203906</v>
      </c>
      <c r="BF14" s="50"/>
      <c r="BG14" s="53">
        <v>7.0000000000000007E-2</v>
      </c>
      <c r="BH14" s="53">
        <v>0.02</v>
      </c>
      <c r="BI14" s="53">
        <v>0.05</v>
      </c>
      <c r="BJ14" s="54">
        <v>5</v>
      </c>
      <c r="BK14" s="54">
        <v>5</v>
      </c>
    </row>
    <row r="15" spans="1:69" ht="15.75" thickBot="1" x14ac:dyDescent="0.3">
      <c r="A15" t="s">
        <v>126</v>
      </c>
      <c r="B15" s="24">
        <v>2.75</v>
      </c>
      <c r="C15" s="24">
        <v>2.71</v>
      </c>
      <c r="D15" s="8">
        <f t="shared" si="6"/>
        <v>-1.4545454545454559</v>
      </c>
      <c r="F15" s="50"/>
      <c r="G15" s="53">
        <v>2.82</v>
      </c>
      <c r="H15" s="53">
        <v>2.86</v>
      </c>
      <c r="I15" s="53">
        <v>-4.0000000000000036E-2</v>
      </c>
      <c r="J15" s="54">
        <v>6.5</v>
      </c>
      <c r="K15" s="54">
        <v>-6.5</v>
      </c>
      <c r="R15" s="58" t="s">
        <v>240</v>
      </c>
      <c r="S15" s="53">
        <v>119.2</v>
      </c>
      <c r="T15" s="53">
        <v>48.9</v>
      </c>
      <c r="U15" s="53"/>
      <c r="V15" s="54"/>
      <c r="W15" s="54"/>
      <c r="AE15" s="50"/>
      <c r="AF15" s="53">
        <v>2.75</v>
      </c>
      <c r="AG15" s="53">
        <v>2.71</v>
      </c>
      <c r="AH15" s="53">
        <v>4.0000000000000036E-2</v>
      </c>
      <c r="AI15" s="54">
        <v>4.5</v>
      </c>
      <c r="AJ15" s="54">
        <v>4.5</v>
      </c>
      <c r="AS15" s="59" t="s">
        <v>241</v>
      </c>
      <c r="AT15" s="60">
        <v>5</v>
      </c>
      <c r="AU15" s="60">
        <v>5</v>
      </c>
      <c r="AV15" s="60"/>
      <c r="AW15" s="60"/>
      <c r="AX15" s="60"/>
      <c r="BA15" s="13" t="s">
        <v>180</v>
      </c>
      <c r="BB15" s="14">
        <v>35.799999999999997</v>
      </c>
      <c r="BC15" s="14">
        <v>1.5</v>
      </c>
      <c r="BD15" s="8">
        <f t="shared" si="4"/>
        <v>-95.810055865921782</v>
      </c>
      <c r="BF15" s="50"/>
      <c r="BG15" s="53">
        <v>28.151800000000001</v>
      </c>
      <c r="BH15" s="53">
        <v>35.186300000000003</v>
      </c>
      <c r="BI15" s="53">
        <v>-7.0345000000000013</v>
      </c>
      <c r="BJ15" s="54">
        <v>25</v>
      </c>
      <c r="BK15" s="54">
        <v>-25</v>
      </c>
    </row>
    <row r="16" spans="1:69" ht="15.75" thickBot="1" x14ac:dyDescent="0.3">
      <c r="A16" t="s">
        <v>128</v>
      </c>
      <c r="B16" s="26">
        <v>20.3</v>
      </c>
      <c r="C16" s="26">
        <v>19</v>
      </c>
      <c r="D16" s="8">
        <f t="shared" si="6"/>
        <v>-6.4039408866995098</v>
      </c>
      <c r="F16" s="50"/>
      <c r="G16" s="53">
        <v>0.28299999999999997</v>
      </c>
      <c r="H16" s="53">
        <v>0.28899999999999998</v>
      </c>
      <c r="I16" s="53">
        <v>-6.0000000000000053E-3</v>
      </c>
      <c r="J16" s="54">
        <v>2</v>
      </c>
      <c r="K16" s="54">
        <v>-2</v>
      </c>
      <c r="R16" s="59" t="s">
        <v>241</v>
      </c>
      <c r="S16" s="60">
        <v>6</v>
      </c>
      <c r="T16" s="60">
        <v>6</v>
      </c>
      <c r="U16" s="60"/>
      <c r="V16" s="60"/>
      <c r="W16" s="60"/>
      <c r="AE16" s="50"/>
      <c r="AF16" s="53">
        <v>20.3</v>
      </c>
      <c r="AG16" s="53">
        <v>19</v>
      </c>
      <c r="AH16" s="53">
        <v>1.3000000000000007</v>
      </c>
      <c r="AI16" s="54">
        <v>10</v>
      </c>
      <c r="AJ16" s="54">
        <v>10</v>
      </c>
      <c r="AS16" s="47"/>
      <c r="AT16" s="47"/>
      <c r="AU16" s="47"/>
      <c r="AV16" s="47"/>
      <c r="AW16" s="47"/>
      <c r="AX16" s="47"/>
      <c r="BA16" s="13" t="s">
        <v>182</v>
      </c>
      <c r="BB16" s="14">
        <v>1.4</v>
      </c>
      <c r="BC16" s="14">
        <v>0</v>
      </c>
      <c r="BD16" s="8">
        <f t="shared" si="4"/>
        <v>-100</v>
      </c>
      <c r="BF16" s="50"/>
      <c r="BG16" s="53">
        <v>2.4</v>
      </c>
      <c r="BH16" s="53">
        <v>109.10000000000001</v>
      </c>
      <c r="BI16" s="53">
        <v>-106.7</v>
      </c>
      <c r="BJ16" s="54">
        <v>28</v>
      </c>
      <c r="BK16" s="54">
        <v>-28</v>
      </c>
    </row>
    <row r="17" spans="1:63" ht="15.75" thickBot="1" x14ac:dyDescent="0.3">
      <c r="A17" t="s">
        <v>130</v>
      </c>
      <c r="B17" s="24">
        <v>1.73</v>
      </c>
      <c r="C17" s="24">
        <v>1.73</v>
      </c>
      <c r="D17" s="8">
        <f t="shared" si="6"/>
        <v>0</v>
      </c>
      <c r="F17" s="50"/>
      <c r="G17" s="53">
        <v>1.1299999999999999</v>
      </c>
      <c r="H17" s="53">
        <v>0</v>
      </c>
      <c r="I17" s="53">
        <v>1.1299999999999999</v>
      </c>
      <c r="J17" s="54">
        <v>28</v>
      </c>
      <c r="K17" s="54">
        <v>28</v>
      </c>
      <c r="R17" s="47"/>
      <c r="S17" s="47"/>
      <c r="T17" s="47"/>
      <c r="U17" s="47"/>
      <c r="V17" s="47"/>
      <c r="W17" s="47"/>
      <c r="AE17" s="55"/>
      <c r="AF17" s="56">
        <v>1.73</v>
      </c>
      <c r="AG17" s="56">
        <v>1.73</v>
      </c>
      <c r="AH17" s="56">
        <v>0</v>
      </c>
      <c r="AI17" s="57">
        <v>1</v>
      </c>
      <c r="AJ17" s="57">
        <v>1</v>
      </c>
      <c r="AS17" s="48" t="s">
        <v>242</v>
      </c>
      <c r="AT17" s="47"/>
      <c r="AU17" s="47"/>
      <c r="AV17" s="47"/>
      <c r="AW17" s="47"/>
      <c r="AX17" s="47"/>
      <c r="BA17" s="13" t="s">
        <v>184</v>
      </c>
      <c r="BB17" s="14">
        <v>0.90400000000000003</v>
      </c>
      <c r="BC17" s="14">
        <v>0.85899999999999999</v>
      </c>
      <c r="BD17" s="8">
        <f t="shared" si="4"/>
        <v>-4.9778761061946941</v>
      </c>
      <c r="BF17" s="50"/>
      <c r="BG17" s="53">
        <v>0.2014</v>
      </c>
      <c r="BH17" s="53">
        <v>0.98180000000000001</v>
      </c>
      <c r="BI17" s="53">
        <v>-0.78039999999999998</v>
      </c>
      <c r="BJ17" s="54">
        <v>16</v>
      </c>
      <c r="BK17" s="54">
        <v>-16</v>
      </c>
    </row>
    <row r="18" spans="1:63" ht="15.75" thickBot="1" x14ac:dyDescent="0.3">
      <c r="A18" s="6" t="s">
        <v>134</v>
      </c>
      <c r="B18" s="8">
        <v>323.2731</v>
      </c>
      <c r="C18" s="8">
        <v>269.74374999999998</v>
      </c>
      <c r="D18" s="8">
        <f>IFERROR((100*(C18-B18)/B18), "")</f>
        <v>-16.558553742949854</v>
      </c>
      <c r="F18" s="50"/>
      <c r="G18" s="53">
        <v>0.80800000000000005</v>
      </c>
      <c r="H18" s="53">
        <v>0.85899999999999999</v>
      </c>
      <c r="I18" s="53">
        <v>-5.0999999999999934E-2</v>
      </c>
      <c r="J18" s="54">
        <v>12</v>
      </c>
      <c r="K18" s="54">
        <v>-12</v>
      </c>
      <c r="R18" s="48" t="s">
        <v>242</v>
      </c>
      <c r="S18" s="47"/>
      <c r="T18" s="47"/>
      <c r="U18" s="47"/>
      <c r="V18" s="47"/>
      <c r="W18" s="47"/>
      <c r="AE18" s="58" t="s">
        <v>239</v>
      </c>
      <c r="AF18" s="53">
        <v>1.6</v>
      </c>
      <c r="AG18" s="53">
        <v>1.605</v>
      </c>
      <c r="AH18" s="53"/>
      <c r="AI18" s="54"/>
      <c r="AJ18" s="54"/>
      <c r="AS18" s="49"/>
      <c r="AT18" s="49" t="s">
        <v>239</v>
      </c>
      <c r="AU18" s="49" t="s">
        <v>240</v>
      </c>
      <c r="AV18" s="49" t="s">
        <v>241</v>
      </c>
      <c r="AW18" s="47"/>
      <c r="AX18" s="47"/>
      <c r="BA18" s="13" t="s">
        <v>186</v>
      </c>
      <c r="BB18" s="14">
        <v>4.2000000000000003E-2</v>
      </c>
      <c r="BC18" s="14">
        <v>0</v>
      </c>
      <c r="BD18" s="8">
        <f t="shared" si="4"/>
        <v>-100</v>
      </c>
      <c r="BF18" s="50"/>
      <c r="BG18" s="53">
        <v>206.4</v>
      </c>
      <c r="BH18" s="53">
        <v>2.2000000000000002</v>
      </c>
      <c r="BI18" s="53">
        <v>204.20000000000002</v>
      </c>
      <c r="BJ18" s="54">
        <v>30</v>
      </c>
      <c r="BK18" s="54">
        <v>30</v>
      </c>
    </row>
    <row r="19" spans="1:63" x14ac:dyDescent="0.25">
      <c r="A19" s="6" t="s">
        <v>135</v>
      </c>
      <c r="B19" s="8">
        <v>269.8297600846991</v>
      </c>
      <c r="C19" s="8">
        <v>0</v>
      </c>
      <c r="D19" s="8">
        <f t="shared" ref="D19:D22" si="7">IFERROR((100*(C19-B19)/B19), "")</f>
        <v>-100</v>
      </c>
      <c r="F19" s="50"/>
      <c r="G19" s="53">
        <v>2.12</v>
      </c>
      <c r="H19" s="53">
        <v>2.3199999999999998</v>
      </c>
      <c r="I19" s="53">
        <v>-0.19999999999999973</v>
      </c>
      <c r="J19" s="54">
        <v>19</v>
      </c>
      <c r="K19" s="54">
        <v>-19</v>
      </c>
      <c r="R19" s="49"/>
      <c r="S19" s="49" t="s">
        <v>239</v>
      </c>
      <c r="T19" s="49" t="s">
        <v>240</v>
      </c>
      <c r="U19" s="49" t="s">
        <v>241</v>
      </c>
      <c r="V19" s="47"/>
      <c r="W19" s="47"/>
      <c r="AE19" s="58" t="s">
        <v>240</v>
      </c>
      <c r="AF19" s="53">
        <v>34.271000000000001</v>
      </c>
      <c r="AG19" s="53">
        <v>32.156999999999996</v>
      </c>
      <c r="AH19" s="53"/>
      <c r="AI19" s="54"/>
      <c r="AJ19" s="54"/>
      <c r="AS19" s="58" t="s">
        <v>243</v>
      </c>
      <c r="AT19" s="51">
        <v>2.5</v>
      </c>
      <c r="AU19" s="51">
        <v>11</v>
      </c>
      <c r="AV19" s="61">
        <v>4</v>
      </c>
      <c r="AW19" s="47"/>
      <c r="AX19" s="47"/>
      <c r="BA19" s="13" t="s">
        <v>188</v>
      </c>
      <c r="BB19" s="14">
        <v>8.2000000000000003E-2</v>
      </c>
      <c r="BC19" s="14">
        <v>0.22</v>
      </c>
      <c r="BD19" s="8">
        <f t="shared" si="4"/>
        <v>168.29268292682926</v>
      </c>
      <c r="BF19" s="50"/>
      <c r="BG19" s="53">
        <v>0.23</v>
      </c>
      <c r="BH19" s="53">
        <v>0</v>
      </c>
      <c r="BI19" s="53">
        <v>0.23</v>
      </c>
      <c r="BJ19" s="54">
        <v>12</v>
      </c>
      <c r="BK19" s="54">
        <v>12</v>
      </c>
    </row>
    <row r="20" spans="1:63" ht="17.25" customHeight="1" thickBot="1" x14ac:dyDescent="0.3">
      <c r="A20" s="30" t="s">
        <v>136</v>
      </c>
      <c r="B20" s="20">
        <v>1.0661288736202339</v>
      </c>
      <c r="C20" s="20">
        <v>0</v>
      </c>
      <c r="D20" s="8">
        <f t="shared" si="7"/>
        <v>-100</v>
      </c>
      <c r="F20" s="50"/>
      <c r="G20" s="53">
        <v>0.86</v>
      </c>
      <c r="H20" s="53">
        <v>0.90900000000000003</v>
      </c>
      <c r="I20" s="53">
        <v>-4.9000000000000044E-2</v>
      </c>
      <c r="J20" s="54">
        <v>10</v>
      </c>
      <c r="K20" s="54">
        <v>-10</v>
      </c>
      <c r="R20" s="58" t="s">
        <v>243</v>
      </c>
      <c r="S20" s="51">
        <v>3.5</v>
      </c>
      <c r="T20" s="51">
        <v>21</v>
      </c>
      <c r="U20" s="61">
        <v>6</v>
      </c>
      <c r="V20" s="47"/>
      <c r="W20" s="47"/>
      <c r="AE20" s="59" t="s">
        <v>241</v>
      </c>
      <c r="AF20" s="60">
        <v>10</v>
      </c>
      <c r="AG20" s="60">
        <v>10</v>
      </c>
      <c r="AH20" s="60"/>
      <c r="AI20" s="60"/>
      <c r="AJ20" s="60"/>
      <c r="AS20" s="58" t="s">
        <v>244</v>
      </c>
      <c r="AT20" s="53">
        <v>4</v>
      </c>
      <c r="AU20" s="53">
        <v>4</v>
      </c>
      <c r="AV20" s="62">
        <v>1</v>
      </c>
      <c r="AW20" s="47"/>
      <c r="AX20" s="47"/>
      <c r="BA20" s="13" t="s">
        <v>190</v>
      </c>
      <c r="BB20" s="37">
        <v>1.89E-2</v>
      </c>
      <c r="BC20" s="37">
        <v>0.1978</v>
      </c>
      <c r="BD20" s="8">
        <f t="shared" si="4"/>
        <v>946.56084656084658</v>
      </c>
      <c r="BF20" s="50"/>
      <c r="BG20" s="53">
        <v>13.21</v>
      </c>
      <c r="BH20" s="53">
        <v>13.24</v>
      </c>
      <c r="BI20" s="53">
        <v>-2.9999999999999361E-2</v>
      </c>
      <c r="BJ20" s="54">
        <v>2</v>
      </c>
      <c r="BK20" s="54">
        <v>-2</v>
      </c>
    </row>
    <row r="21" spans="1:63" ht="15.75" thickBot="1" x14ac:dyDescent="0.3">
      <c r="A21" s="6" t="s">
        <v>140</v>
      </c>
      <c r="B21" s="8">
        <v>0</v>
      </c>
      <c r="C21" s="8">
        <v>54</v>
      </c>
      <c r="D21" s="8">
        <v>100</v>
      </c>
      <c r="F21" s="50"/>
      <c r="G21" s="53">
        <v>2.75</v>
      </c>
      <c r="H21" s="53">
        <v>2.71</v>
      </c>
      <c r="I21" s="53">
        <v>4.0000000000000036E-2</v>
      </c>
      <c r="J21" s="54">
        <v>6.5</v>
      </c>
      <c r="K21" s="54">
        <v>6.5</v>
      </c>
      <c r="R21" s="58" t="s">
        <v>244</v>
      </c>
      <c r="S21" s="53">
        <v>0</v>
      </c>
      <c r="T21" s="53">
        <v>0</v>
      </c>
      <c r="U21" s="62">
        <v>0</v>
      </c>
      <c r="V21" s="47"/>
      <c r="W21" s="47"/>
      <c r="AE21" s="47"/>
      <c r="AF21" s="47"/>
      <c r="AG21" s="47"/>
      <c r="AH21" s="47"/>
      <c r="AI21" s="47"/>
      <c r="AJ21" s="47"/>
      <c r="AS21" s="59" t="s">
        <v>245</v>
      </c>
      <c r="AT21" s="63">
        <v>0</v>
      </c>
      <c r="AU21" s="63">
        <v>0</v>
      </c>
      <c r="AV21" s="60">
        <v>0</v>
      </c>
      <c r="AW21" s="47"/>
      <c r="AX21" s="47"/>
      <c r="BA21" s="13" t="s">
        <v>192</v>
      </c>
      <c r="BB21" s="14">
        <v>3.044</v>
      </c>
      <c r="BC21" s="14">
        <v>3.0710000000000002</v>
      </c>
      <c r="BD21" s="8">
        <f t="shared" si="4"/>
        <v>0.88699080157687693</v>
      </c>
      <c r="BF21" s="50"/>
      <c r="BG21" s="53">
        <v>35.799999999999997</v>
      </c>
      <c r="BH21" s="53">
        <v>1.5</v>
      </c>
      <c r="BI21" s="53">
        <v>34.299999999999997</v>
      </c>
      <c r="BJ21" s="54">
        <v>27</v>
      </c>
      <c r="BK21" s="54">
        <v>27</v>
      </c>
    </row>
    <row r="22" spans="1:63" ht="15.75" thickBot="1" x14ac:dyDescent="0.3">
      <c r="A22" s="6" t="s">
        <v>143</v>
      </c>
      <c r="B22" s="8">
        <v>130</v>
      </c>
      <c r="C22" s="8">
        <v>100</v>
      </c>
      <c r="D22" s="8">
        <f t="shared" si="7"/>
        <v>-23.076923076923077</v>
      </c>
      <c r="F22" s="50"/>
      <c r="G22" s="53">
        <v>20.3</v>
      </c>
      <c r="H22" s="53">
        <v>19</v>
      </c>
      <c r="I22" s="53">
        <v>1.3000000000000007</v>
      </c>
      <c r="J22" s="54">
        <v>29</v>
      </c>
      <c r="K22" s="54">
        <v>29</v>
      </c>
      <c r="R22" s="59" t="s">
        <v>245</v>
      </c>
      <c r="S22" s="63">
        <v>0</v>
      </c>
      <c r="T22" s="63">
        <v>0</v>
      </c>
      <c r="U22" s="60">
        <v>0</v>
      </c>
      <c r="V22" s="47"/>
      <c r="W22" s="47"/>
      <c r="AE22" s="48" t="s">
        <v>242</v>
      </c>
      <c r="AF22" s="47"/>
      <c r="AG22" s="47"/>
      <c r="AH22" s="47"/>
      <c r="AI22" s="47"/>
      <c r="AJ22" s="47"/>
      <c r="AS22" s="47"/>
      <c r="AT22" s="47"/>
      <c r="AU22" s="47"/>
      <c r="AV22" s="47"/>
      <c r="AW22" s="47"/>
      <c r="AX22" s="47"/>
      <c r="BA22" s="13" t="s">
        <v>194</v>
      </c>
      <c r="BB22" s="14">
        <v>0</v>
      </c>
      <c r="BC22" s="14">
        <v>1.01</v>
      </c>
      <c r="BD22" s="8">
        <v>100</v>
      </c>
      <c r="BF22" s="50"/>
      <c r="BG22" s="53">
        <v>1.4</v>
      </c>
      <c r="BH22" s="53">
        <v>0</v>
      </c>
      <c r="BI22" s="53">
        <v>1.4</v>
      </c>
      <c r="BJ22" s="54">
        <v>18</v>
      </c>
      <c r="BK22" s="54">
        <v>18</v>
      </c>
    </row>
    <row r="23" spans="1:63" ht="15.75" thickBot="1" x14ac:dyDescent="0.3">
      <c r="A23" s="13" t="s">
        <v>147</v>
      </c>
      <c r="B23" s="14">
        <v>127.6</v>
      </c>
      <c r="C23" s="14">
        <v>12.200000000000001</v>
      </c>
      <c r="D23" s="8">
        <f>IFERROR((100*(C23-B23)/B23), "")</f>
        <v>-90.43887147335424</v>
      </c>
      <c r="F23" s="50"/>
      <c r="G23" s="53">
        <v>1.73</v>
      </c>
      <c r="H23" s="53">
        <v>1.73</v>
      </c>
      <c r="I23" s="53">
        <v>0</v>
      </c>
      <c r="J23" s="54">
        <v>1</v>
      </c>
      <c r="K23" s="54">
        <v>1</v>
      </c>
      <c r="R23" s="47"/>
      <c r="S23" s="47"/>
      <c r="T23" s="47"/>
      <c r="U23" s="47"/>
      <c r="V23" s="47"/>
      <c r="W23" s="47"/>
      <c r="AE23" s="49"/>
      <c r="AF23" s="49" t="s">
        <v>239</v>
      </c>
      <c r="AG23" s="49" t="s">
        <v>240</v>
      </c>
      <c r="AH23" s="49" t="s">
        <v>241</v>
      </c>
      <c r="AI23" s="47"/>
      <c r="AJ23" s="47"/>
      <c r="AS23" s="48" t="s">
        <v>451</v>
      </c>
      <c r="AT23" s="47"/>
      <c r="AU23" s="47"/>
      <c r="AV23" s="47"/>
      <c r="AW23" s="47"/>
      <c r="AX23" s="47"/>
      <c r="BA23" s="13" t="s">
        <v>196</v>
      </c>
      <c r="BB23" s="14">
        <v>1.8480000000000001</v>
      </c>
      <c r="BC23" s="14">
        <v>1.593</v>
      </c>
      <c r="BD23" s="8">
        <f t="shared" ref="BD23:BD31" si="8">IFERROR((100*(BC23-BB23)/BB23), "")</f>
        <v>-13.798701298701303</v>
      </c>
      <c r="BF23" s="50"/>
      <c r="BG23" s="53">
        <v>0.90400000000000003</v>
      </c>
      <c r="BH23" s="53">
        <v>0.85899999999999999</v>
      </c>
      <c r="BI23" s="53">
        <v>4.500000000000004E-2</v>
      </c>
      <c r="BJ23" s="54">
        <v>4</v>
      </c>
      <c r="BK23" s="54">
        <v>4</v>
      </c>
    </row>
    <row r="24" spans="1:63" ht="15.75" thickBot="1" x14ac:dyDescent="0.3">
      <c r="A24" s="13" t="s">
        <v>150</v>
      </c>
      <c r="B24" s="14">
        <v>5.3999999999999999E-2</v>
      </c>
      <c r="C24" s="14">
        <v>0</v>
      </c>
      <c r="D24" s="8">
        <f t="shared" ref="D24:D52" si="9">IFERROR((100*(C24-B24)/B24), "")</f>
        <v>-100.00000000000001</v>
      </c>
      <c r="F24" s="50"/>
      <c r="G24" s="53">
        <v>323.2731</v>
      </c>
      <c r="H24" s="53">
        <v>269.74374999999998</v>
      </c>
      <c r="I24" s="53">
        <v>53.529350000000022</v>
      </c>
      <c r="J24" s="54">
        <v>47</v>
      </c>
      <c r="K24" s="54">
        <v>47</v>
      </c>
      <c r="R24" s="48" t="s">
        <v>305</v>
      </c>
      <c r="S24" s="47"/>
      <c r="T24" s="47"/>
      <c r="U24" s="47"/>
      <c r="V24" s="47"/>
      <c r="W24" s="47"/>
      <c r="AE24" s="58" t="s">
        <v>243</v>
      </c>
      <c r="AF24" s="51">
        <v>9</v>
      </c>
      <c r="AG24" s="51">
        <v>23.5</v>
      </c>
      <c r="AH24" s="61">
        <v>3</v>
      </c>
      <c r="AI24" s="47"/>
      <c r="AJ24" s="47"/>
      <c r="AS24" s="49" t="s">
        <v>254</v>
      </c>
      <c r="AT24" s="49" t="s">
        <v>241</v>
      </c>
      <c r="AU24" s="49" t="s">
        <v>248</v>
      </c>
      <c r="AV24" s="47"/>
      <c r="AW24" s="47"/>
      <c r="AX24" s="47"/>
      <c r="BA24" s="13" t="s">
        <v>198</v>
      </c>
      <c r="BB24" s="14">
        <v>23.52</v>
      </c>
      <c r="BC24" s="14">
        <v>33.82</v>
      </c>
      <c r="BD24" s="8">
        <f t="shared" si="8"/>
        <v>43.792517006802719</v>
      </c>
      <c r="BF24" s="50"/>
      <c r="BG24" s="53">
        <v>4.2000000000000003E-2</v>
      </c>
      <c r="BH24" s="53">
        <v>0</v>
      </c>
      <c r="BI24" s="53">
        <v>4.2000000000000003E-2</v>
      </c>
      <c r="BJ24" s="54">
        <v>3</v>
      </c>
      <c r="BK24" s="54">
        <v>3</v>
      </c>
    </row>
    <row r="25" spans="1:63" ht="15.75" thickBot="1" x14ac:dyDescent="0.3">
      <c r="A25" s="35" t="s">
        <v>154</v>
      </c>
      <c r="B25" s="14">
        <v>0.80999999999999994</v>
      </c>
      <c r="C25" s="14">
        <v>0.36000000000000004</v>
      </c>
      <c r="D25" s="8">
        <f t="shared" si="9"/>
        <v>-55.55555555555555</v>
      </c>
      <c r="F25" s="50"/>
      <c r="G25" s="53">
        <v>269.8297600846991</v>
      </c>
      <c r="H25" s="53">
        <v>0</v>
      </c>
      <c r="I25" s="53">
        <v>269.8297600846991</v>
      </c>
      <c r="J25" s="54">
        <v>52</v>
      </c>
      <c r="K25" s="54">
        <v>52</v>
      </c>
      <c r="R25" s="49" t="s">
        <v>254</v>
      </c>
      <c r="S25" s="49" t="s">
        <v>241</v>
      </c>
      <c r="T25" s="49" t="s">
        <v>248</v>
      </c>
      <c r="U25" s="47"/>
      <c r="V25" s="47"/>
      <c r="W25" s="47"/>
      <c r="AE25" s="58" t="s">
        <v>244</v>
      </c>
      <c r="AF25" s="53">
        <v>5.25</v>
      </c>
      <c r="AG25" s="53">
        <v>30.5</v>
      </c>
      <c r="AH25" s="62">
        <v>6</v>
      </c>
      <c r="AI25" s="47"/>
      <c r="AJ25" s="47"/>
      <c r="AS25" s="64">
        <v>4</v>
      </c>
      <c r="AT25" s="65">
        <v>5</v>
      </c>
      <c r="AU25" s="64">
        <v>0.21875</v>
      </c>
      <c r="AV25" s="47"/>
      <c r="AW25" s="47"/>
      <c r="AX25" s="47"/>
      <c r="BA25" s="13" t="s">
        <v>200</v>
      </c>
      <c r="BB25" s="14">
        <v>299</v>
      </c>
      <c r="BC25" s="14">
        <v>302</v>
      </c>
      <c r="BD25" s="8">
        <f t="shared" si="8"/>
        <v>1.0033444816053512</v>
      </c>
      <c r="BF25" s="50"/>
      <c r="BG25" s="53">
        <v>8.2000000000000003E-2</v>
      </c>
      <c r="BH25" s="53">
        <v>0.22</v>
      </c>
      <c r="BI25" s="53">
        <v>-0.13800000000000001</v>
      </c>
      <c r="BJ25" s="54">
        <v>9</v>
      </c>
      <c r="BK25" s="54">
        <v>-9</v>
      </c>
    </row>
    <row r="26" spans="1:63" ht="15.75" thickBot="1" x14ac:dyDescent="0.3">
      <c r="A26" s="13" t="s">
        <v>156</v>
      </c>
      <c r="B26" s="14">
        <v>53.5</v>
      </c>
      <c r="C26" s="14">
        <v>50.6</v>
      </c>
      <c r="D26" s="8">
        <f t="shared" si="9"/>
        <v>-5.4205607476635489</v>
      </c>
      <c r="F26" s="50"/>
      <c r="G26" s="53">
        <v>1.0661288736202339</v>
      </c>
      <c r="H26" s="53">
        <v>0</v>
      </c>
      <c r="I26" s="53">
        <v>1.0661288736202339</v>
      </c>
      <c r="J26" s="54">
        <v>27</v>
      </c>
      <c r="K26" s="54">
        <v>27</v>
      </c>
      <c r="R26" s="64">
        <v>0</v>
      </c>
      <c r="S26" s="65">
        <v>6</v>
      </c>
      <c r="T26" s="64">
        <v>1.5625E-2</v>
      </c>
      <c r="U26" s="47"/>
      <c r="V26" s="47"/>
      <c r="W26" s="47"/>
      <c r="AE26" s="59" t="s">
        <v>245</v>
      </c>
      <c r="AF26" s="63">
        <v>1</v>
      </c>
      <c r="AG26" s="63">
        <v>1</v>
      </c>
      <c r="AH26" s="60">
        <v>1</v>
      </c>
      <c r="AI26" s="47"/>
      <c r="AJ26" s="47"/>
      <c r="AS26" s="47"/>
      <c r="AT26" s="47"/>
      <c r="AU26" s="47"/>
      <c r="AV26" s="47"/>
      <c r="AW26" s="47"/>
      <c r="AX26" s="47"/>
      <c r="BA26" s="13" t="s">
        <v>202</v>
      </c>
      <c r="BB26" s="14">
        <v>63.873199999999997</v>
      </c>
      <c r="BC26" s="14">
        <v>65.837999999999994</v>
      </c>
      <c r="BD26" s="8">
        <f t="shared" si="8"/>
        <v>3.0760945122523951</v>
      </c>
      <c r="BF26" s="50"/>
      <c r="BG26" s="53">
        <v>1.89E-2</v>
      </c>
      <c r="BH26" s="53">
        <v>0.1978</v>
      </c>
      <c r="BI26" s="53">
        <v>-0.1789</v>
      </c>
      <c r="BJ26" s="54">
        <v>11</v>
      </c>
      <c r="BK26" s="54">
        <v>-11</v>
      </c>
    </row>
    <row r="27" spans="1:63" x14ac:dyDescent="0.25">
      <c r="A27" s="13" t="s">
        <v>160</v>
      </c>
      <c r="B27" s="14">
        <v>7.0699999999999999E-2</v>
      </c>
      <c r="C27" s="14">
        <v>1.5900000000000001E-2</v>
      </c>
      <c r="D27" s="8">
        <f t="shared" si="9"/>
        <v>-77.510608203677521</v>
      </c>
      <c r="F27" s="50"/>
      <c r="G27" s="53">
        <v>0</v>
      </c>
      <c r="H27" s="53">
        <v>54</v>
      </c>
      <c r="I27" s="53">
        <v>-54</v>
      </c>
      <c r="J27" s="54">
        <v>48</v>
      </c>
      <c r="K27" s="54">
        <v>-48</v>
      </c>
      <c r="R27" s="47"/>
      <c r="S27" s="47"/>
      <c r="T27" s="47"/>
      <c r="U27" s="47"/>
      <c r="V27" s="47"/>
      <c r="W27" s="47"/>
      <c r="AE27" s="47"/>
      <c r="AF27" s="47"/>
      <c r="AG27" s="47"/>
      <c r="AH27" s="47"/>
      <c r="AI27" s="47"/>
      <c r="AJ27" s="47"/>
      <c r="AS27" s="46"/>
      <c r="AT27" s="46"/>
      <c r="AU27" s="46"/>
      <c r="AV27" s="46"/>
      <c r="AW27" s="46"/>
      <c r="AX27" s="46"/>
      <c r="BA27" s="13" t="s">
        <v>204</v>
      </c>
      <c r="BB27" s="14">
        <v>27.95</v>
      </c>
      <c r="BC27" s="14">
        <v>34.799999999999997</v>
      </c>
      <c r="BD27" s="8">
        <f t="shared" si="8"/>
        <v>24.50805008944543</v>
      </c>
      <c r="BF27" s="50"/>
      <c r="BG27" s="53">
        <v>3.044</v>
      </c>
      <c r="BH27" s="53">
        <v>3.0710000000000002</v>
      </c>
      <c r="BI27" s="53">
        <v>-2.7000000000000135E-2</v>
      </c>
      <c r="BJ27" s="54">
        <v>1</v>
      </c>
      <c r="BK27" s="54">
        <v>-1</v>
      </c>
    </row>
    <row r="28" spans="1:63" ht="15.75" thickBot="1" x14ac:dyDescent="0.3">
      <c r="A28" s="13" t="s">
        <v>162</v>
      </c>
      <c r="B28" s="14">
        <v>39.840000000000003</v>
      </c>
      <c r="C28" s="14">
        <v>39.950000000000003</v>
      </c>
      <c r="D28" s="8">
        <f t="shared" si="9"/>
        <v>0.27610441767068128</v>
      </c>
      <c r="F28" s="50"/>
      <c r="G28" s="53">
        <v>130</v>
      </c>
      <c r="H28" s="53">
        <v>100</v>
      </c>
      <c r="I28" s="53">
        <v>30</v>
      </c>
      <c r="J28" s="54">
        <v>45</v>
      </c>
      <c r="K28" s="54">
        <v>45</v>
      </c>
      <c r="R28" s="46"/>
      <c r="S28" s="46"/>
      <c r="T28" s="46"/>
      <c r="U28" s="46"/>
      <c r="V28" s="46"/>
      <c r="W28" s="46"/>
      <c r="AE28" s="48" t="s">
        <v>330</v>
      </c>
      <c r="AF28" s="47"/>
      <c r="AG28" s="47"/>
      <c r="AH28" s="47"/>
      <c r="AI28" s="47"/>
      <c r="AJ28" s="47"/>
      <c r="BA28" s="13" t="s">
        <v>206</v>
      </c>
      <c r="BB28" s="14">
        <v>2.6</v>
      </c>
      <c r="BC28" s="14">
        <v>0</v>
      </c>
      <c r="BD28" s="8">
        <f t="shared" si="8"/>
        <v>-100</v>
      </c>
      <c r="BF28" s="50"/>
      <c r="BG28" s="53">
        <v>0</v>
      </c>
      <c r="BH28" s="53">
        <v>1.01</v>
      </c>
      <c r="BI28" s="53">
        <v>-1.01</v>
      </c>
      <c r="BJ28" s="54">
        <v>17</v>
      </c>
      <c r="BK28" s="54">
        <v>-17</v>
      </c>
    </row>
    <row r="29" spans="1:63" x14ac:dyDescent="0.25">
      <c r="A29" s="13" t="s">
        <v>164</v>
      </c>
      <c r="B29" s="14">
        <v>7.0000000000000007E-2</v>
      </c>
      <c r="C29" s="14">
        <v>0.02</v>
      </c>
      <c r="D29" s="8">
        <f t="shared" si="9"/>
        <v>-71.428571428571416</v>
      </c>
      <c r="F29" s="50"/>
      <c r="G29" s="53">
        <v>127.6</v>
      </c>
      <c r="H29" s="53">
        <v>12.200000000000001</v>
      </c>
      <c r="I29" s="53">
        <v>115.39999999999999</v>
      </c>
      <c r="J29" s="54">
        <v>50</v>
      </c>
      <c r="K29" s="54">
        <v>50</v>
      </c>
      <c r="AE29" s="49" t="s">
        <v>254</v>
      </c>
      <c r="AF29" s="49" t="s">
        <v>241</v>
      </c>
      <c r="AG29" s="49" t="s">
        <v>248</v>
      </c>
      <c r="AH29" s="47"/>
      <c r="AI29" s="47"/>
      <c r="AJ29" s="47"/>
      <c r="BA29" s="13" t="s">
        <v>207</v>
      </c>
      <c r="BB29" s="14">
        <v>1.1100000000000001</v>
      </c>
      <c r="BC29" s="14">
        <v>0.96</v>
      </c>
      <c r="BD29" s="8">
        <f t="shared" si="8"/>
        <v>-13.513513513513525</v>
      </c>
      <c r="BF29" s="50"/>
      <c r="BG29" s="53">
        <v>1.8480000000000001</v>
      </c>
      <c r="BH29" s="53">
        <v>1.593</v>
      </c>
      <c r="BI29" s="53">
        <v>0.25500000000000012</v>
      </c>
      <c r="BJ29" s="54">
        <v>13</v>
      </c>
      <c r="BK29" s="54">
        <v>13</v>
      </c>
    </row>
    <row r="30" spans="1:63" ht="15.75" thickBot="1" x14ac:dyDescent="0.3">
      <c r="A30" s="13" t="s">
        <v>165</v>
      </c>
      <c r="B30" s="14">
        <v>28.151800000000001</v>
      </c>
      <c r="C30" s="14">
        <v>35.186300000000003</v>
      </c>
      <c r="D30" s="8">
        <f t="shared" si="9"/>
        <v>24.987745010976212</v>
      </c>
      <c r="F30" s="50"/>
      <c r="G30" s="53">
        <v>5.3999999999999999E-2</v>
      </c>
      <c r="H30" s="53">
        <v>0</v>
      </c>
      <c r="I30" s="53">
        <v>5.3999999999999999E-2</v>
      </c>
      <c r="J30" s="54">
        <v>13</v>
      </c>
      <c r="K30" s="54">
        <v>13</v>
      </c>
      <c r="AE30" s="64">
        <v>30.5</v>
      </c>
      <c r="AF30" s="65">
        <v>10</v>
      </c>
      <c r="AG30" s="64">
        <v>0.646484375</v>
      </c>
      <c r="AH30" s="47"/>
      <c r="AI30" s="47"/>
      <c r="AJ30" s="47"/>
      <c r="BA30" s="13" t="s">
        <v>208</v>
      </c>
      <c r="BB30" s="14">
        <v>0.41</v>
      </c>
      <c r="BC30" s="14">
        <v>6.9999999999999993E-2</v>
      </c>
      <c r="BD30" s="8">
        <f t="shared" si="8"/>
        <v>-82.926829268292693</v>
      </c>
      <c r="BF30" s="50"/>
      <c r="BG30" s="53">
        <v>23.52</v>
      </c>
      <c r="BH30" s="53">
        <v>33.82</v>
      </c>
      <c r="BI30" s="53">
        <v>-10.3</v>
      </c>
      <c r="BJ30" s="54">
        <v>26</v>
      </c>
      <c r="BK30" s="54">
        <v>-26</v>
      </c>
    </row>
    <row r="31" spans="1:63" x14ac:dyDescent="0.25">
      <c r="A31" s="13" t="s">
        <v>170</v>
      </c>
      <c r="B31" s="14">
        <v>2.4</v>
      </c>
      <c r="C31" s="14">
        <v>109.10000000000001</v>
      </c>
      <c r="D31" s="8">
        <f t="shared" si="9"/>
        <v>4445.8333333333339</v>
      </c>
      <c r="F31" s="50"/>
      <c r="G31" s="53">
        <v>0.80999999999999994</v>
      </c>
      <c r="H31" s="53">
        <v>0.36000000000000004</v>
      </c>
      <c r="I31" s="53">
        <v>0.4499999999999999</v>
      </c>
      <c r="J31" s="54">
        <v>24</v>
      </c>
      <c r="K31" s="54">
        <v>24</v>
      </c>
      <c r="AE31" s="47"/>
      <c r="AF31" s="47"/>
      <c r="AG31" s="47"/>
      <c r="AH31" s="47"/>
      <c r="AI31" s="47"/>
      <c r="AJ31" s="47"/>
      <c r="BA31" s="13" t="s">
        <v>212</v>
      </c>
      <c r="BB31" s="14">
        <v>3.8</v>
      </c>
      <c r="BC31" s="14">
        <v>1.2</v>
      </c>
      <c r="BD31" s="8">
        <f t="shared" si="8"/>
        <v>-68.421052631578931</v>
      </c>
      <c r="BF31" s="50"/>
      <c r="BG31" s="53">
        <v>299</v>
      </c>
      <c r="BH31" s="53">
        <v>302</v>
      </c>
      <c r="BI31" s="53">
        <v>-3</v>
      </c>
      <c r="BJ31" s="54">
        <v>23</v>
      </c>
      <c r="BK31" s="54">
        <v>-23</v>
      </c>
    </row>
    <row r="32" spans="1:63" x14ac:dyDescent="0.25">
      <c r="A32" s="13" t="s">
        <v>172</v>
      </c>
      <c r="B32" s="14">
        <v>0.2014</v>
      </c>
      <c r="C32" s="14">
        <v>0.98180000000000001</v>
      </c>
      <c r="D32" s="8">
        <f t="shared" si="9"/>
        <v>387.48758689175764</v>
      </c>
      <c r="F32" s="50"/>
      <c r="G32" s="53">
        <v>53.5</v>
      </c>
      <c r="H32" s="53">
        <v>50.6</v>
      </c>
      <c r="I32" s="53">
        <v>2.8999999999999986</v>
      </c>
      <c r="J32" s="54">
        <v>34</v>
      </c>
      <c r="K32" s="54">
        <v>34</v>
      </c>
      <c r="AE32" s="46"/>
      <c r="AF32" s="46"/>
      <c r="AG32" s="46"/>
      <c r="AH32" s="46"/>
      <c r="AI32" s="46"/>
      <c r="AJ32" s="46"/>
      <c r="BA32" s="38"/>
      <c r="BB32" s="14"/>
      <c r="BC32" s="14"/>
      <c r="BD32" s="8"/>
      <c r="BF32" s="50"/>
      <c r="BG32" s="53">
        <v>63.873199999999997</v>
      </c>
      <c r="BH32" s="53">
        <v>65.837999999999994</v>
      </c>
      <c r="BI32" s="53">
        <v>-1.9647999999999968</v>
      </c>
      <c r="BJ32" s="54">
        <v>19</v>
      </c>
      <c r="BK32" s="54">
        <v>-19</v>
      </c>
    </row>
    <row r="33" spans="1:63" x14ac:dyDescent="0.25">
      <c r="A33" s="13" t="s">
        <v>174</v>
      </c>
      <c r="B33" s="14">
        <v>206.4</v>
      </c>
      <c r="C33" s="14">
        <v>2.2000000000000002</v>
      </c>
      <c r="D33" s="8">
        <f t="shared" si="9"/>
        <v>-98.934108527131784</v>
      </c>
      <c r="F33" s="50"/>
      <c r="G33" s="53">
        <v>7.0699999999999999E-2</v>
      </c>
      <c r="H33" s="53">
        <v>1.5900000000000001E-2</v>
      </c>
      <c r="I33" s="53">
        <v>5.4800000000000001E-2</v>
      </c>
      <c r="J33" s="54">
        <v>14</v>
      </c>
      <c r="K33" s="54">
        <v>14</v>
      </c>
      <c r="BF33" s="50"/>
      <c r="BG33" s="53">
        <v>27.95</v>
      </c>
      <c r="BH33" s="53">
        <v>34.799999999999997</v>
      </c>
      <c r="BI33" s="53">
        <v>-6.8499999999999979</v>
      </c>
      <c r="BJ33" s="54">
        <v>24</v>
      </c>
      <c r="BK33" s="54">
        <v>-24</v>
      </c>
    </row>
    <row r="34" spans="1:63" x14ac:dyDescent="0.25">
      <c r="A34" s="13" t="s">
        <v>176</v>
      </c>
      <c r="B34" s="14">
        <v>0.23</v>
      </c>
      <c r="C34" s="14">
        <v>0</v>
      </c>
      <c r="D34" s="8">
        <f t="shared" si="9"/>
        <v>-100</v>
      </c>
      <c r="F34" s="50"/>
      <c r="G34" s="53">
        <v>39.840000000000003</v>
      </c>
      <c r="H34" s="53">
        <v>39.950000000000003</v>
      </c>
      <c r="I34" s="53">
        <v>-0.10999999999999943</v>
      </c>
      <c r="J34" s="54">
        <v>15</v>
      </c>
      <c r="K34" s="54">
        <v>-15</v>
      </c>
      <c r="BD34" s="8">
        <f>COUNT(BD2:BD32)</f>
        <v>30</v>
      </c>
      <c r="BF34" s="50"/>
      <c r="BG34" s="53">
        <v>2.6</v>
      </c>
      <c r="BH34" s="53">
        <v>0</v>
      </c>
      <c r="BI34" s="53">
        <v>2.6</v>
      </c>
      <c r="BJ34" s="54">
        <v>20.5</v>
      </c>
      <c r="BK34" s="54">
        <v>20.5</v>
      </c>
    </row>
    <row r="35" spans="1:63" x14ac:dyDescent="0.25">
      <c r="A35" s="13" t="s">
        <v>178</v>
      </c>
      <c r="B35" s="14">
        <v>13.21</v>
      </c>
      <c r="C35" s="14">
        <v>13.24</v>
      </c>
      <c r="D35" s="8">
        <f t="shared" si="9"/>
        <v>0.22710068130203906</v>
      </c>
      <c r="F35" s="50"/>
      <c r="G35" s="53">
        <v>7.0000000000000007E-2</v>
      </c>
      <c r="H35" s="53">
        <v>0.02</v>
      </c>
      <c r="I35" s="53">
        <v>0.05</v>
      </c>
      <c r="J35" s="54">
        <v>11</v>
      </c>
      <c r="K35" s="54">
        <v>11</v>
      </c>
      <c r="BD35" s="33">
        <f>MEDIAN(BD2:BD32)</f>
        <v>-9.4670371305885368</v>
      </c>
      <c r="BF35" s="50"/>
      <c r="BG35" s="53">
        <v>1.1100000000000001</v>
      </c>
      <c r="BH35" s="53">
        <v>0.96</v>
      </c>
      <c r="BI35" s="53">
        <v>0.15000000000000013</v>
      </c>
      <c r="BJ35" s="54">
        <v>10</v>
      </c>
      <c r="BK35" s="54">
        <v>10</v>
      </c>
    </row>
    <row r="36" spans="1:63" x14ac:dyDescent="0.25">
      <c r="A36" s="13" t="s">
        <v>180</v>
      </c>
      <c r="B36" s="14">
        <v>35.799999999999997</v>
      </c>
      <c r="C36" s="14">
        <v>1.5</v>
      </c>
      <c r="D36" s="8">
        <f t="shared" si="9"/>
        <v>-95.810055865921782</v>
      </c>
      <c r="F36" s="50"/>
      <c r="G36" s="53">
        <v>28.151800000000001</v>
      </c>
      <c r="H36" s="53">
        <v>35.186300000000003</v>
      </c>
      <c r="I36" s="53">
        <v>-7.0345000000000013</v>
      </c>
      <c r="J36" s="54">
        <v>38</v>
      </c>
      <c r="K36" s="54">
        <v>-38</v>
      </c>
      <c r="BF36" s="50"/>
      <c r="BG36" s="53">
        <v>0.41</v>
      </c>
      <c r="BH36" s="53">
        <v>6.9999999999999993E-2</v>
      </c>
      <c r="BI36" s="53">
        <v>0.33999999999999997</v>
      </c>
      <c r="BJ36" s="54">
        <v>14</v>
      </c>
      <c r="BK36" s="54">
        <v>14</v>
      </c>
    </row>
    <row r="37" spans="1:63" x14ac:dyDescent="0.25">
      <c r="A37" s="13" t="s">
        <v>182</v>
      </c>
      <c r="B37" s="14">
        <v>1.4</v>
      </c>
      <c r="C37" s="14">
        <v>0</v>
      </c>
      <c r="D37" s="8">
        <f t="shared" si="9"/>
        <v>-100</v>
      </c>
      <c r="F37" s="50"/>
      <c r="G37" s="53">
        <v>2.4</v>
      </c>
      <c r="H37" s="53">
        <v>109.10000000000001</v>
      </c>
      <c r="I37" s="53">
        <v>-106.7</v>
      </c>
      <c r="J37" s="54">
        <v>49</v>
      </c>
      <c r="K37" s="54">
        <v>-49</v>
      </c>
      <c r="BF37" s="55"/>
      <c r="BG37" s="56">
        <v>3.8</v>
      </c>
      <c r="BH37" s="56">
        <v>1.2</v>
      </c>
      <c r="BI37" s="56">
        <v>2.5999999999999996</v>
      </c>
      <c r="BJ37" s="57">
        <v>20.5</v>
      </c>
      <c r="BK37" s="57">
        <v>20.5</v>
      </c>
    </row>
    <row r="38" spans="1:63" x14ac:dyDescent="0.25">
      <c r="A38" s="13" t="s">
        <v>184</v>
      </c>
      <c r="B38" s="14">
        <v>0.90400000000000003</v>
      </c>
      <c r="C38" s="14">
        <v>0.85899999999999999</v>
      </c>
      <c r="D38" s="8">
        <f t="shared" si="9"/>
        <v>-4.9778761061946941</v>
      </c>
      <c r="F38" s="50"/>
      <c r="G38" s="53">
        <v>0.2014</v>
      </c>
      <c r="H38" s="53">
        <v>0.98180000000000001</v>
      </c>
      <c r="I38" s="53">
        <v>-0.78039999999999998</v>
      </c>
      <c r="J38" s="54">
        <v>25</v>
      </c>
      <c r="K38" s="54">
        <v>-25</v>
      </c>
      <c r="BF38" s="58" t="s">
        <v>239</v>
      </c>
      <c r="BG38" s="53">
        <v>2.1240000000000001</v>
      </c>
      <c r="BH38" s="53">
        <v>1.105</v>
      </c>
      <c r="BI38" s="53"/>
      <c r="BJ38" s="54"/>
      <c r="BK38" s="54"/>
    </row>
    <row r="39" spans="1:63" x14ac:dyDescent="0.25">
      <c r="A39" s="13" t="s">
        <v>186</v>
      </c>
      <c r="B39" s="14">
        <v>4.2000000000000003E-2</v>
      </c>
      <c r="C39" s="14">
        <v>0</v>
      </c>
      <c r="D39" s="8">
        <f t="shared" si="9"/>
        <v>-100</v>
      </c>
      <c r="F39" s="50"/>
      <c r="G39" s="53">
        <v>206.4</v>
      </c>
      <c r="H39" s="53">
        <v>2.2000000000000002</v>
      </c>
      <c r="I39" s="53">
        <v>204.20000000000002</v>
      </c>
      <c r="J39" s="54">
        <v>51</v>
      </c>
      <c r="K39" s="54">
        <v>51</v>
      </c>
      <c r="BF39" s="58" t="s">
        <v>240</v>
      </c>
      <c r="BG39" s="53">
        <v>937.94</v>
      </c>
      <c r="BH39" s="53">
        <v>710.99279999999999</v>
      </c>
      <c r="BI39" s="53"/>
      <c r="BJ39" s="54"/>
      <c r="BK39" s="54"/>
    </row>
    <row r="40" spans="1:63" ht="15.75" thickBot="1" x14ac:dyDescent="0.3">
      <c r="A40" s="13" t="s">
        <v>188</v>
      </c>
      <c r="B40" s="14">
        <v>8.2000000000000003E-2</v>
      </c>
      <c r="C40" s="14">
        <v>0.22</v>
      </c>
      <c r="D40" s="8">
        <f t="shared" si="9"/>
        <v>168.29268292682926</v>
      </c>
      <c r="F40" s="50"/>
      <c r="G40" s="53">
        <v>0.23</v>
      </c>
      <c r="H40" s="53">
        <v>0</v>
      </c>
      <c r="I40" s="53">
        <v>0.23</v>
      </c>
      <c r="J40" s="54">
        <v>20</v>
      </c>
      <c r="K40" s="54">
        <v>20</v>
      </c>
      <c r="BF40" s="59" t="s">
        <v>241</v>
      </c>
      <c r="BG40" s="60">
        <v>30</v>
      </c>
      <c r="BH40" s="60">
        <v>30</v>
      </c>
      <c r="BI40" s="60"/>
      <c r="BJ40" s="60"/>
      <c r="BK40" s="60"/>
    </row>
    <row r="41" spans="1:63" x14ac:dyDescent="0.25">
      <c r="A41" s="13" t="s">
        <v>190</v>
      </c>
      <c r="B41" s="37">
        <v>1.89E-2</v>
      </c>
      <c r="C41" s="37">
        <v>0.1978</v>
      </c>
      <c r="D41" s="8">
        <f t="shared" si="9"/>
        <v>946.56084656084658</v>
      </c>
      <c r="F41" s="50"/>
      <c r="G41" s="53">
        <v>13.21</v>
      </c>
      <c r="H41" s="53">
        <v>13.24</v>
      </c>
      <c r="I41" s="53">
        <v>-2.9999999999999361E-2</v>
      </c>
      <c r="J41" s="54">
        <v>5</v>
      </c>
      <c r="K41" s="54">
        <v>-5</v>
      </c>
      <c r="BF41" s="47"/>
      <c r="BG41" s="47"/>
      <c r="BH41" s="47"/>
      <c r="BI41" s="47"/>
      <c r="BJ41" s="47"/>
      <c r="BK41" s="47"/>
    </row>
    <row r="42" spans="1:63" ht="15.75" thickBot="1" x14ac:dyDescent="0.3">
      <c r="A42" s="13" t="s">
        <v>192</v>
      </c>
      <c r="B42" s="14">
        <v>3.044</v>
      </c>
      <c r="C42" s="14">
        <v>3.0710000000000002</v>
      </c>
      <c r="D42" s="8">
        <f t="shared" si="9"/>
        <v>0.88699080157687693</v>
      </c>
      <c r="F42" s="50"/>
      <c r="G42" s="53">
        <v>35.799999999999997</v>
      </c>
      <c r="H42" s="53">
        <v>1.5</v>
      </c>
      <c r="I42" s="53">
        <v>34.299999999999997</v>
      </c>
      <c r="J42" s="54">
        <v>46</v>
      </c>
      <c r="K42" s="54">
        <v>46</v>
      </c>
      <c r="BF42" s="48" t="s">
        <v>242</v>
      </c>
      <c r="BG42" s="47"/>
      <c r="BH42" s="47"/>
      <c r="BI42" s="47"/>
      <c r="BJ42" s="47"/>
      <c r="BK42" s="47"/>
    </row>
    <row r="43" spans="1:63" x14ac:dyDescent="0.25">
      <c r="A43" s="13" t="s">
        <v>194</v>
      </c>
      <c r="B43" s="14">
        <v>0</v>
      </c>
      <c r="C43" s="14">
        <v>1.01</v>
      </c>
      <c r="D43" s="8">
        <v>100</v>
      </c>
      <c r="F43" s="50"/>
      <c r="G43" s="53">
        <v>1.4</v>
      </c>
      <c r="H43" s="53">
        <v>0</v>
      </c>
      <c r="I43" s="53">
        <v>1.4</v>
      </c>
      <c r="J43" s="54">
        <v>30</v>
      </c>
      <c r="K43" s="54">
        <v>30</v>
      </c>
      <c r="BF43" s="49"/>
      <c r="BG43" s="49" t="s">
        <v>239</v>
      </c>
      <c r="BH43" s="49" t="s">
        <v>240</v>
      </c>
      <c r="BI43" s="49" t="s">
        <v>241</v>
      </c>
      <c r="BJ43" s="47"/>
      <c r="BK43" s="47"/>
    </row>
    <row r="44" spans="1:63" x14ac:dyDescent="0.25">
      <c r="A44" s="13" t="s">
        <v>196</v>
      </c>
      <c r="B44" s="14">
        <v>1.8480000000000001</v>
      </c>
      <c r="C44" s="14">
        <v>1.593</v>
      </c>
      <c r="D44" s="8">
        <f t="shared" si="9"/>
        <v>-13.798701298701303</v>
      </c>
      <c r="F44" s="50"/>
      <c r="G44" s="53">
        <v>0.90400000000000003</v>
      </c>
      <c r="H44" s="53">
        <v>0.85899999999999999</v>
      </c>
      <c r="I44" s="53">
        <v>4.500000000000004E-2</v>
      </c>
      <c r="J44" s="54">
        <v>9</v>
      </c>
      <c r="K44" s="54">
        <v>9</v>
      </c>
      <c r="BF44" s="58" t="s">
        <v>243</v>
      </c>
      <c r="BG44" s="51">
        <v>14</v>
      </c>
      <c r="BH44" s="51">
        <v>256</v>
      </c>
      <c r="BI44" s="61">
        <v>17</v>
      </c>
      <c r="BJ44" s="47"/>
      <c r="BK44" s="47"/>
    </row>
    <row r="45" spans="1:63" x14ac:dyDescent="0.25">
      <c r="A45" s="13" t="s">
        <v>198</v>
      </c>
      <c r="B45" s="14">
        <v>23.52</v>
      </c>
      <c r="C45" s="14">
        <v>33.82</v>
      </c>
      <c r="D45" s="8">
        <f t="shared" si="9"/>
        <v>43.792517006802719</v>
      </c>
      <c r="F45" s="50"/>
      <c r="G45" s="53">
        <v>4.2000000000000003E-2</v>
      </c>
      <c r="H45" s="53">
        <v>0</v>
      </c>
      <c r="I45" s="53">
        <v>4.2000000000000003E-2</v>
      </c>
      <c r="J45" s="54">
        <v>8</v>
      </c>
      <c r="K45" s="54">
        <v>8</v>
      </c>
      <c r="BF45" s="58" t="s">
        <v>244</v>
      </c>
      <c r="BG45" s="53">
        <v>17</v>
      </c>
      <c r="BH45" s="53">
        <v>209</v>
      </c>
      <c r="BI45" s="62">
        <v>13</v>
      </c>
      <c r="BJ45" s="47"/>
      <c r="BK45" s="47"/>
    </row>
    <row r="46" spans="1:63" ht="15.75" thickBot="1" x14ac:dyDescent="0.3">
      <c r="A46" s="13" t="s">
        <v>200</v>
      </c>
      <c r="B46" s="14">
        <v>299</v>
      </c>
      <c r="C46" s="14">
        <v>302</v>
      </c>
      <c r="D46" s="8">
        <f t="shared" si="9"/>
        <v>1.0033444816053512</v>
      </c>
      <c r="F46" s="50"/>
      <c r="G46" s="53">
        <v>8.2000000000000003E-2</v>
      </c>
      <c r="H46" s="53">
        <v>0.22</v>
      </c>
      <c r="I46" s="53">
        <v>-0.13800000000000001</v>
      </c>
      <c r="J46" s="54">
        <v>16</v>
      </c>
      <c r="K46" s="54">
        <v>-16</v>
      </c>
      <c r="BF46" s="59" t="s">
        <v>245</v>
      </c>
      <c r="BG46" s="63">
        <v>0</v>
      </c>
      <c r="BH46" s="63">
        <v>0</v>
      </c>
      <c r="BI46" s="60">
        <v>0</v>
      </c>
      <c r="BJ46" s="47"/>
      <c r="BK46" s="47"/>
    </row>
    <row r="47" spans="1:63" x14ac:dyDescent="0.25">
      <c r="A47" s="13" t="s">
        <v>202</v>
      </c>
      <c r="B47" s="14">
        <v>63.873199999999997</v>
      </c>
      <c r="C47" s="14">
        <v>65.837999999999994</v>
      </c>
      <c r="D47" s="8">
        <f t="shared" si="9"/>
        <v>3.0760945122523951</v>
      </c>
      <c r="F47" s="50"/>
      <c r="G47" s="53">
        <v>1.89E-2</v>
      </c>
      <c r="H47" s="53">
        <v>0.1978</v>
      </c>
      <c r="I47" s="53">
        <v>-0.1789</v>
      </c>
      <c r="J47" s="54">
        <v>18</v>
      </c>
      <c r="K47" s="54">
        <v>-18</v>
      </c>
      <c r="BF47" s="47"/>
      <c r="BG47" s="47"/>
      <c r="BH47" s="47"/>
      <c r="BI47" s="47"/>
      <c r="BJ47" s="47"/>
      <c r="BK47" s="47"/>
    </row>
    <row r="48" spans="1:63" ht="15.75" thickBot="1" x14ac:dyDescent="0.3">
      <c r="A48" s="13" t="s">
        <v>204</v>
      </c>
      <c r="B48" s="14">
        <v>27.95</v>
      </c>
      <c r="C48" s="14">
        <v>34.799999999999997</v>
      </c>
      <c r="D48" s="8">
        <f t="shared" si="9"/>
        <v>24.50805008944543</v>
      </c>
      <c r="F48" s="50"/>
      <c r="G48" s="53">
        <v>3.044</v>
      </c>
      <c r="H48" s="53">
        <v>3.0710000000000002</v>
      </c>
      <c r="I48" s="53">
        <v>-2.7000000000000135E-2</v>
      </c>
      <c r="J48" s="54">
        <v>4</v>
      </c>
      <c r="K48" s="54">
        <v>-4</v>
      </c>
      <c r="BF48" s="48" t="s">
        <v>455</v>
      </c>
      <c r="BG48" s="47"/>
      <c r="BH48" s="47"/>
      <c r="BI48" s="47"/>
      <c r="BJ48" s="47"/>
      <c r="BK48" s="47"/>
    </row>
    <row r="49" spans="1:63" x14ac:dyDescent="0.25">
      <c r="A49" s="13" t="s">
        <v>206</v>
      </c>
      <c r="B49" s="14">
        <v>2.6</v>
      </c>
      <c r="C49" s="14">
        <v>0</v>
      </c>
      <c r="D49" s="8">
        <f t="shared" si="9"/>
        <v>-100</v>
      </c>
      <c r="F49" s="50"/>
      <c r="G49" s="53">
        <v>0</v>
      </c>
      <c r="H49" s="53">
        <v>1.01</v>
      </c>
      <c r="I49" s="53">
        <v>-1.01</v>
      </c>
      <c r="J49" s="54">
        <v>26</v>
      </c>
      <c r="K49" s="54">
        <v>-26</v>
      </c>
      <c r="BF49" s="49" t="s">
        <v>254</v>
      </c>
      <c r="BG49" s="49" t="s">
        <v>241</v>
      </c>
      <c r="BH49" s="49" t="s">
        <v>248</v>
      </c>
      <c r="BI49" s="47"/>
      <c r="BJ49" s="47"/>
      <c r="BK49" s="47"/>
    </row>
    <row r="50" spans="1:63" ht="15.75" thickBot="1" x14ac:dyDescent="0.3">
      <c r="A50" s="13" t="s">
        <v>207</v>
      </c>
      <c r="B50" s="14">
        <v>1.1100000000000001</v>
      </c>
      <c r="C50" s="14">
        <v>0.96</v>
      </c>
      <c r="D50" s="8">
        <f t="shared" si="9"/>
        <v>-13.513513513513525</v>
      </c>
      <c r="F50" s="50"/>
      <c r="G50" s="53">
        <v>1.8480000000000001</v>
      </c>
      <c r="H50" s="53">
        <v>1.593</v>
      </c>
      <c r="I50" s="53">
        <v>0.25500000000000012</v>
      </c>
      <c r="J50" s="54">
        <v>21</v>
      </c>
      <c r="K50" s="54">
        <v>21</v>
      </c>
      <c r="BF50" s="64">
        <v>209</v>
      </c>
      <c r="BG50" s="65">
        <v>30</v>
      </c>
      <c r="BH50" s="64">
        <v>0.31852924078702927</v>
      </c>
      <c r="BI50" s="47"/>
      <c r="BJ50" s="47"/>
      <c r="BK50" s="47"/>
    </row>
    <row r="51" spans="1:63" x14ac:dyDescent="0.25">
      <c r="A51" s="13" t="s">
        <v>208</v>
      </c>
      <c r="B51" s="14">
        <v>0.41</v>
      </c>
      <c r="C51" s="14">
        <v>6.9999999999999993E-2</v>
      </c>
      <c r="D51" s="8">
        <f t="shared" si="9"/>
        <v>-82.926829268292693</v>
      </c>
      <c r="F51" s="50"/>
      <c r="G51" s="53">
        <v>23.52</v>
      </c>
      <c r="H51" s="53">
        <v>33.82</v>
      </c>
      <c r="I51" s="53">
        <v>-10.3</v>
      </c>
      <c r="J51" s="54">
        <v>41</v>
      </c>
      <c r="K51" s="54">
        <v>-41</v>
      </c>
      <c r="BF51" s="47"/>
      <c r="BG51" s="47"/>
      <c r="BH51" s="47"/>
      <c r="BI51" s="47"/>
      <c r="BJ51" s="47"/>
      <c r="BK51" s="47"/>
    </row>
    <row r="52" spans="1:63" x14ac:dyDescent="0.25">
      <c r="A52" s="13" t="s">
        <v>212</v>
      </c>
      <c r="B52" s="14">
        <v>3.8</v>
      </c>
      <c r="C52" s="14">
        <v>1.2</v>
      </c>
      <c r="D52" s="8">
        <f t="shared" si="9"/>
        <v>-68.421052631578931</v>
      </c>
      <c r="F52" s="50"/>
      <c r="G52" s="53">
        <v>299</v>
      </c>
      <c r="H52" s="53">
        <v>302</v>
      </c>
      <c r="I52" s="53">
        <v>-3</v>
      </c>
      <c r="J52" s="54">
        <v>35</v>
      </c>
      <c r="K52" s="54">
        <v>-35</v>
      </c>
      <c r="BF52" s="46"/>
      <c r="BG52" s="46"/>
      <c r="BH52" s="46"/>
      <c r="BI52" s="46"/>
      <c r="BJ52" s="46"/>
      <c r="BK52" s="46"/>
    </row>
    <row r="53" spans="1:63" x14ac:dyDescent="0.25">
      <c r="A53" s="38" t="s">
        <v>214</v>
      </c>
      <c r="B53" s="14">
        <v>10</v>
      </c>
      <c r="C53" s="14">
        <v>0</v>
      </c>
      <c r="D53" s="8">
        <f>IFERROR((100*(C53-B53)/B53), "")</f>
        <v>-100</v>
      </c>
      <c r="F53" s="50"/>
      <c r="G53" s="53">
        <v>63.873199999999997</v>
      </c>
      <c r="H53" s="53">
        <v>65.837999999999994</v>
      </c>
      <c r="I53" s="53">
        <v>-1.9647999999999968</v>
      </c>
      <c r="J53" s="54">
        <v>31</v>
      </c>
      <c r="K53" s="54">
        <v>-31</v>
      </c>
    </row>
    <row r="54" spans="1:63" x14ac:dyDescent="0.25">
      <c r="F54" s="50"/>
      <c r="G54" s="53">
        <v>27.95</v>
      </c>
      <c r="H54" s="53">
        <v>34.799999999999997</v>
      </c>
      <c r="I54" s="53">
        <v>-6.8499999999999979</v>
      </c>
      <c r="J54" s="54">
        <v>37</v>
      </c>
      <c r="K54" s="54">
        <v>-37</v>
      </c>
    </row>
    <row r="55" spans="1:63" x14ac:dyDescent="0.25">
      <c r="D55" s="8">
        <f>COUNT(D2:D53)</f>
        <v>52</v>
      </c>
      <c r="F55" s="50"/>
      <c r="G55" s="53">
        <v>2.6</v>
      </c>
      <c r="H55" s="53">
        <v>0</v>
      </c>
      <c r="I55" s="53">
        <v>2.6</v>
      </c>
      <c r="J55" s="54">
        <v>32.5</v>
      </c>
      <c r="K55" s="54">
        <v>32.5</v>
      </c>
    </row>
    <row r="56" spans="1:63" x14ac:dyDescent="0.25">
      <c r="D56" s="33">
        <f>MEDIAN(D2:D53)</f>
        <v>-13.656107406107413</v>
      </c>
      <c r="F56" s="50"/>
      <c r="G56" s="53">
        <v>1.1100000000000001</v>
      </c>
      <c r="H56" s="53">
        <v>0.96</v>
      </c>
      <c r="I56" s="53">
        <v>0.15000000000000013</v>
      </c>
      <c r="J56" s="54">
        <v>17</v>
      </c>
      <c r="K56" s="54">
        <v>17</v>
      </c>
    </row>
    <row r="57" spans="1:63" x14ac:dyDescent="0.25">
      <c r="F57" s="50"/>
      <c r="G57" s="53">
        <v>0.41</v>
      </c>
      <c r="H57" s="53">
        <v>6.9999999999999993E-2</v>
      </c>
      <c r="I57" s="53">
        <v>0.33999999999999997</v>
      </c>
      <c r="J57" s="54">
        <v>23</v>
      </c>
      <c r="K57" s="54">
        <v>23</v>
      </c>
    </row>
    <row r="58" spans="1:63" x14ac:dyDescent="0.25">
      <c r="F58" s="50"/>
      <c r="G58" s="53">
        <v>3.8</v>
      </c>
      <c r="H58" s="53">
        <v>1.2</v>
      </c>
      <c r="I58" s="53">
        <v>2.5999999999999996</v>
      </c>
      <c r="J58" s="54">
        <v>32.5</v>
      </c>
      <c r="K58" s="54">
        <v>32.5</v>
      </c>
    </row>
    <row r="59" spans="1:63" x14ac:dyDescent="0.25">
      <c r="F59" s="55"/>
      <c r="G59" s="56">
        <v>10</v>
      </c>
      <c r="H59" s="56">
        <v>0</v>
      </c>
      <c r="I59" s="56">
        <v>10</v>
      </c>
      <c r="J59" s="57">
        <v>40</v>
      </c>
      <c r="K59" s="57">
        <v>40</v>
      </c>
    </row>
    <row r="60" spans="1:63" x14ac:dyDescent="0.25">
      <c r="F60" s="58" t="s">
        <v>239</v>
      </c>
      <c r="G60" s="53">
        <v>2.5</v>
      </c>
      <c r="H60" s="53">
        <v>1.105</v>
      </c>
      <c r="I60" s="53"/>
      <c r="J60" s="54"/>
      <c r="K60" s="54"/>
    </row>
    <row r="61" spans="1:63" x14ac:dyDescent="0.25">
      <c r="F61" s="58" t="s">
        <v>240</v>
      </c>
      <c r="G61" s="53">
        <v>1825.5799889583191</v>
      </c>
      <c r="H61" s="53">
        <v>1215.7935499999999</v>
      </c>
      <c r="I61" s="53"/>
      <c r="J61" s="54"/>
      <c r="K61" s="54"/>
    </row>
    <row r="62" spans="1:63" ht="15.75" thickBot="1" x14ac:dyDescent="0.3">
      <c r="F62" s="59" t="s">
        <v>241</v>
      </c>
      <c r="G62" s="60">
        <v>52</v>
      </c>
      <c r="H62" s="60">
        <v>52</v>
      </c>
      <c r="I62" s="60"/>
      <c r="J62" s="60"/>
      <c r="K62" s="60"/>
    </row>
    <row r="63" spans="1:63" x14ac:dyDescent="0.25">
      <c r="F63" s="47"/>
      <c r="G63" s="47"/>
      <c r="H63" s="47"/>
      <c r="I63" s="47"/>
      <c r="J63" s="47"/>
      <c r="K63" s="47"/>
    </row>
    <row r="64" spans="1:63" ht="15.75" thickBot="1" x14ac:dyDescent="0.3">
      <c r="F64" s="48" t="s">
        <v>242</v>
      </c>
      <c r="G64" s="47"/>
      <c r="H64" s="47"/>
      <c r="I64" s="47"/>
      <c r="J64" s="47"/>
      <c r="K64" s="47"/>
    </row>
    <row r="65" spans="6:11" x14ac:dyDescent="0.25">
      <c r="F65" s="49"/>
      <c r="G65" s="49" t="s">
        <v>239</v>
      </c>
      <c r="H65" s="49" t="s">
        <v>240</v>
      </c>
      <c r="I65" s="49" t="s">
        <v>241</v>
      </c>
      <c r="J65" s="47"/>
      <c r="K65" s="47"/>
    </row>
    <row r="66" spans="6:11" x14ac:dyDescent="0.25">
      <c r="F66" s="58" t="s">
        <v>243</v>
      </c>
      <c r="G66" s="51">
        <v>30</v>
      </c>
      <c r="H66" s="51">
        <v>936.5</v>
      </c>
      <c r="I66" s="61">
        <v>31</v>
      </c>
      <c r="J66" s="47"/>
      <c r="K66" s="47"/>
    </row>
    <row r="67" spans="6:11" x14ac:dyDescent="0.25">
      <c r="F67" s="58" t="s">
        <v>244</v>
      </c>
      <c r="G67" s="53">
        <v>18.5</v>
      </c>
      <c r="H67" s="53">
        <v>440.5</v>
      </c>
      <c r="I67" s="62">
        <v>20</v>
      </c>
      <c r="J67" s="47"/>
      <c r="K67" s="47"/>
    </row>
    <row r="68" spans="6:11" ht="15.75" thickBot="1" x14ac:dyDescent="0.3">
      <c r="F68" s="59" t="s">
        <v>245</v>
      </c>
      <c r="G68" s="63">
        <v>1</v>
      </c>
      <c r="H68" s="63">
        <v>1</v>
      </c>
      <c r="I68" s="60">
        <v>1</v>
      </c>
      <c r="J68" s="47"/>
      <c r="K68" s="47"/>
    </row>
    <row r="69" spans="6:11" x14ac:dyDescent="0.25">
      <c r="F69" s="47"/>
      <c r="G69" s="47"/>
      <c r="H69" s="47"/>
      <c r="I69" s="47"/>
      <c r="J69" s="47"/>
      <c r="K69" s="47"/>
    </row>
    <row r="70" spans="6:11" ht="15.75" thickBot="1" x14ac:dyDescent="0.3">
      <c r="F70" s="48" t="s">
        <v>301</v>
      </c>
      <c r="G70" s="47"/>
      <c r="H70" s="47"/>
      <c r="I70" s="47"/>
      <c r="J70" s="47"/>
      <c r="K70" s="47"/>
    </row>
    <row r="71" spans="6:11" x14ac:dyDescent="0.25">
      <c r="F71" s="49" t="s">
        <v>247</v>
      </c>
      <c r="G71" s="49" t="s">
        <v>241</v>
      </c>
      <c r="H71" s="49" t="s">
        <v>248</v>
      </c>
      <c r="I71" s="47"/>
      <c r="J71" s="47"/>
      <c r="K71" s="47"/>
    </row>
    <row r="72" spans="6:11" ht="15.75" thickBot="1" x14ac:dyDescent="0.3">
      <c r="F72" s="64">
        <v>2.2585621739590325</v>
      </c>
      <c r="G72" s="65">
        <v>52</v>
      </c>
      <c r="H72" s="64">
        <v>1.1955316495609856E-2</v>
      </c>
      <c r="I72" s="47"/>
      <c r="J72" s="47"/>
      <c r="K72" s="47"/>
    </row>
    <row r="73" spans="6:11" x14ac:dyDescent="0.25">
      <c r="F73" s="47"/>
      <c r="G73" s="47"/>
      <c r="H73" s="47"/>
      <c r="I73" s="47"/>
      <c r="J73" s="47"/>
      <c r="K73" s="47"/>
    </row>
    <row r="74" spans="6:11" x14ac:dyDescent="0.25">
      <c r="F74" s="46"/>
      <c r="G74" s="46"/>
      <c r="H74" s="46"/>
      <c r="I74" s="46"/>
      <c r="J74" s="46"/>
      <c r="K74" s="46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5"/>
  <sheetViews>
    <sheetView topLeftCell="A21" workbookViewId="0">
      <selection sqref="A1:D54"/>
    </sheetView>
  </sheetViews>
  <sheetFormatPr defaultRowHeight="15" x14ac:dyDescent="0.25"/>
  <sheetData>
    <row r="1" spans="1:66" ht="45" x14ac:dyDescent="0.25">
      <c r="A1" s="1" t="s">
        <v>0</v>
      </c>
      <c r="B1" s="5" t="s">
        <v>40</v>
      </c>
      <c r="C1" s="5" t="s">
        <v>41</v>
      </c>
      <c r="D1" s="5" t="s">
        <v>7</v>
      </c>
      <c r="M1" s="1" t="s">
        <v>0</v>
      </c>
      <c r="N1" s="5" t="s">
        <v>40</v>
      </c>
      <c r="O1" s="5" t="s">
        <v>41</v>
      </c>
      <c r="P1" s="5" t="s">
        <v>7</v>
      </c>
      <c r="Y1" s="1" t="s">
        <v>0</v>
      </c>
      <c r="Z1" s="5" t="s">
        <v>40</v>
      </c>
      <c r="AA1" s="5" t="s">
        <v>41</v>
      </c>
      <c r="AB1" s="5" t="s">
        <v>7</v>
      </c>
      <c r="AM1" s="1" t="s">
        <v>0</v>
      </c>
      <c r="AN1" s="5" t="s">
        <v>40</v>
      </c>
      <c r="AO1" s="5" t="s">
        <v>41</v>
      </c>
      <c r="AP1" s="5" t="s">
        <v>7</v>
      </c>
      <c r="BC1" s="1" t="s">
        <v>0</v>
      </c>
      <c r="BD1" s="5" t="s">
        <v>40</v>
      </c>
      <c r="BE1" s="5" t="s">
        <v>41</v>
      </c>
      <c r="BF1" s="5" t="s">
        <v>7</v>
      </c>
    </row>
    <row r="2" spans="1:66" x14ac:dyDescent="0.25">
      <c r="A2" s="6" t="s">
        <v>59</v>
      </c>
      <c r="B2" s="8">
        <v>5.0064000000000002</v>
      </c>
      <c r="C2" s="8">
        <v>0</v>
      </c>
      <c r="D2" s="8">
        <f t="shared" ref="D2:D8" si="0">IFERROR((100*(C2-B2)/B2), "")</f>
        <v>-100</v>
      </c>
      <c r="F2" s="46" t="s">
        <v>230</v>
      </c>
      <c r="G2" s="46"/>
      <c r="H2" s="46"/>
      <c r="I2" s="46"/>
      <c r="J2" s="46"/>
      <c r="K2" s="46"/>
      <c r="M2" s="6" t="s">
        <v>59</v>
      </c>
      <c r="N2" s="8">
        <v>5.0064000000000002</v>
      </c>
      <c r="O2" s="8">
        <v>0</v>
      </c>
      <c r="P2" s="8">
        <f t="shared" ref="P2:P12" si="1">IFERROR((100*(O2-N2)/N2), "")</f>
        <v>-100</v>
      </c>
      <c r="R2" s="46" t="s">
        <v>230</v>
      </c>
      <c r="S2" s="46"/>
      <c r="T2" s="46"/>
      <c r="U2" s="46"/>
      <c r="V2" s="46"/>
      <c r="W2" s="46"/>
      <c r="Y2" t="s">
        <v>109</v>
      </c>
      <c r="Z2" s="24">
        <v>9.16</v>
      </c>
      <c r="AA2" s="26">
        <v>11.9</v>
      </c>
      <c r="AB2" s="8">
        <f>IFERROR((100*(AA2-Z2)/Z2), "")</f>
        <v>29.912663755458514</v>
      </c>
      <c r="AD2" s="46" t="s">
        <v>230</v>
      </c>
      <c r="AE2" s="46"/>
      <c r="AF2" s="46"/>
      <c r="AG2" s="46"/>
      <c r="AH2" s="46"/>
      <c r="AI2" s="46"/>
      <c r="AM2" s="6" t="s">
        <v>134</v>
      </c>
      <c r="AN2" s="8">
        <v>23.377749999999999</v>
      </c>
      <c r="AO2" s="8">
        <v>0</v>
      </c>
      <c r="AP2" s="8">
        <f>IFERROR((100*(AO2-AN2)/AN2), "")</f>
        <v>-100.00000000000001</v>
      </c>
      <c r="AR2" s="46" t="s">
        <v>230</v>
      </c>
      <c r="AS2" s="46"/>
      <c r="AT2" s="46"/>
      <c r="AU2" s="46"/>
      <c r="AV2" s="46"/>
      <c r="AW2" s="46"/>
      <c r="BC2" s="13" t="s">
        <v>147</v>
      </c>
      <c r="BD2" s="14">
        <v>191.20000000000002</v>
      </c>
      <c r="BE2" s="14">
        <v>36.799999999999997</v>
      </c>
      <c r="BF2" s="8">
        <f>IFERROR((100*(BE2-BD2)/BD2), "")</f>
        <v>-80.753138075313814</v>
      </c>
      <c r="BI2" s="46" t="s">
        <v>230</v>
      </c>
      <c r="BJ2" s="46"/>
      <c r="BK2" s="46"/>
      <c r="BL2" s="46"/>
      <c r="BM2" s="46"/>
      <c r="BN2" s="46"/>
    </row>
    <row r="3" spans="1:66" x14ac:dyDescent="0.25">
      <c r="A3" s="6" t="s">
        <v>61</v>
      </c>
      <c r="B3" s="8">
        <v>2.7826499999999998</v>
      </c>
      <c r="C3" s="8">
        <v>0</v>
      </c>
      <c r="D3" s="8">
        <f t="shared" si="0"/>
        <v>-100</v>
      </c>
      <c r="F3" s="46" t="s">
        <v>468</v>
      </c>
      <c r="G3" s="46"/>
      <c r="H3" s="46"/>
      <c r="I3" s="46"/>
      <c r="J3" s="46"/>
      <c r="K3" s="46"/>
      <c r="M3" s="6" t="s">
        <v>61</v>
      </c>
      <c r="N3" s="8">
        <v>2.7826499999999998</v>
      </c>
      <c r="O3" s="8">
        <v>0</v>
      </c>
      <c r="P3" s="8">
        <f t="shared" si="1"/>
        <v>-100</v>
      </c>
      <c r="R3" s="46" t="s">
        <v>470</v>
      </c>
      <c r="S3" s="46"/>
      <c r="T3" s="46"/>
      <c r="U3" s="46"/>
      <c r="V3" s="46"/>
      <c r="W3" s="46"/>
      <c r="Y3" t="s">
        <v>112</v>
      </c>
      <c r="Z3" s="26">
        <v>96.8</v>
      </c>
      <c r="AA3" s="22">
        <v>104</v>
      </c>
      <c r="AB3" s="8">
        <f t="shared" ref="AB3:AB13" si="2">IFERROR((100*(AA3-Z3)/Z3), "")</f>
        <v>7.4380165289256226</v>
      </c>
      <c r="AD3" s="46" t="s">
        <v>472</v>
      </c>
      <c r="AE3" s="46"/>
      <c r="AF3" s="46"/>
      <c r="AG3" s="46"/>
      <c r="AH3" s="46"/>
      <c r="AI3" s="46"/>
      <c r="AM3" s="6" t="s">
        <v>135</v>
      </c>
      <c r="AN3" s="8">
        <v>440.07135</v>
      </c>
      <c r="AO3" s="8">
        <v>0</v>
      </c>
      <c r="AP3" s="8">
        <f t="shared" ref="AP3:AP4" si="3">IFERROR((100*(AO3-AN3)/AN3), "")</f>
        <v>-100</v>
      </c>
      <c r="AR3" s="46" t="s">
        <v>474</v>
      </c>
      <c r="AS3" s="46"/>
      <c r="AT3" s="46"/>
      <c r="AU3" s="46"/>
      <c r="AV3" s="46"/>
      <c r="AW3" s="46"/>
      <c r="BC3" s="13" t="s">
        <v>150</v>
      </c>
      <c r="BD3" s="14">
        <v>4.5999999999999999E-2</v>
      </c>
      <c r="BE3" s="14">
        <v>3.4000000000000002E-2</v>
      </c>
      <c r="BF3" s="8">
        <f t="shared" ref="BF3:BF7" si="4">IFERROR((100*(BE3-BD3)/BD3), "")</f>
        <v>-26.086956521739125</v>
      </c>
      <c r="BI3" s="46" t="s">
        <v>565</v>
      </c>
      <c r="BJ3" s="46"/>
      <c r="BK3" s="46"/>
      <c r="BL3" s="46"/>
      <c r="BM3" s="46"/>
      <c r="BN3" s="46"/>
    </row>
    <row r="4" spans="1:66" x14ac:dyDescent="0.25">
      <c r="A4" s="6" t="s">
        <v>64</v>
      </c>
      <c r="B4" s="8">
        <v>33.673749999999998</v>
      </c>
      <c r="C4" s="8">
        <v>0</v>
      </c>
      <c r="D4" s="8">
        <f t="shared" si="0"/>
        <v>-100</v>
      </c>
      <c r="F4" s="46" t="s">
        <v>469</v>
      </c>
      <c r="G4" s="46"/>
      <c r="H4" s="46"/>
      <c r="I4" s="46"/>
      <c r="J4" s="46"/>
      <c r="K4" s="46"/>
      <c r="M4" s="6" t="s">
        <v>64</v>
      </c>
      <c r="N4" s="8">
        <v>33.673749999999998</v>
      </c>
      <c r="O4" s="8">
        <v>0</v>
      </c>
      <c r="P4" s="8">
        <f t="shared" si="1"/>
        <v>-100</v>
      </c>
      <c r="R4" s="46" t="s">
        <v>471</v>
      </c>
      <c r="S4" s="46"/>
      <c r="T4" s="46"/>
      <c r="U4" s="46"/>
      <c r="V4" s="46"/>
      <c r="W4" s="46"/>
      <c r="Y4" t="s">
        <v>114</v>
      </c>
      <c r="Z4" s="26">
        <v>31.1</v>
      </c>
      <c r="AA4" s="26">
        <v>24.7</v>
      </c>
      <c r="AB4" s="8">
        <f t="shared" si="2"/>
        <v>-20.578778135048239</v>
      </c>
      <c r="AD4" s="46" t="s">
        <v>473</v>
      </c>
      <c r="AE4" s="46"/>
      <c r="AF4" s="46"/>
      <c r="AG4" s="46"/>
      <c r="AH4" s="46"/>
      <c r="AI4" s="46"/>
      <c r="AM4" s="6" t="s">
        <v>141</v>
      </c>
      <c r="AN4" s="8">
        <v>21</v>
      </c>
      <c r="AO4" s="8">
        <v>0</v>
      </c>
      <c r="AP4" s="8">
        <f t="shared" si="3"/>
        <v>-100</v>
      </c>
      <c r="AR4" s="46" t="s">
        <v>475</v>
      </c>
      <c r="AS4" s="46"/>
      <c r="AT4" s="46"/>
      <c r="AU4" s="46"/>
      <c r="AV4" s="46"/>
      <c r="AW4" s="46"/>
      <c r="BC4" s="35" t="s">
        <v>154</v>
      </c>
      <c r="BD4" s="14">
        <v>0.5</v>
      </c>
      <c r="BE4" s="14">
        <v>0</v>
      </c>
      <c r="BF4" s="8">
        <f t="shared" si="4"/>
        <v>-100</v>
      </c>
      <c r="BI4" s="46" t="s">
        <v>566</v>
      </c>
      <c r="BJ4" s="46"/>
      <c r="BK4" s="46"/>
      <c r="BL4" s="46"/>
      <c r="BM4" s="46"/>
      <c r="BN4" s="46"/>
    </row>
    <row r="5" spans="1:66" x14ac:dyDescent="0.25">
      <c r="A5" s="6" t="s">
        <v>67</v>
      </c>
      <c r="B5" s="8">
        <v>14.182650000000001</v>
      </c>
      <c r="C5" s="8">
        <v>0</v>
      </c>
      <c r="D5" s="8">
        <f t="shared" si="0"/>
        <v>-100</v>
      </c>
      <c r="F5" s="47"/>
      <c r="G5" s="47"/>
      <c r="H5" s="47"/>
      <c r="I5" s="47"/>
      <c r="J5" s="47"/>
      <c r="K5" s="47"/>
      <c r="M5" s="6" t="s">
        <v>67</v>
      </c>
      <c r="N5" s="8">
        <v>14.182650000000001</v>
      </c>
      <c r="O5" s="8">
        <v>0</v>
      </c>
      <c r="P5" s="8">
        <f t="shared" si="1"/>
        <v>-100</v>
      </c>
      <c r="R5" s="47"/>
      <c r="S5" s="47"/>
      <c r="T5" s="47"/>
      <c r="U5" s="47"/>
      <c r="V5" s="47"/>
      <c r="W5" s="47"/>
      <c r="Y5" t="s">
        <v>116</v>
      </c>
      <c r="Z5" s="25">
        <v>0.27500000000000002</v>
      </c>
      <c r="AA5" s="25">
        <v>0</v>
      </c>
      <c r="AB5" s="8">
        <f t="shared" si="2"/>
        <v>-100</v>
      </c>
      <c r="AD5" s="47"/>
      <c r="AE5" s="47"/>
      <c r="AF5" s="47"/>
      <c r="AG5" s="47"/>
      <c r="AH5" s="47"/>
      <c r="AI5" s="47"/>
      <c r="AR5" s="47"/>
      <c r="AS5" s="47"/>
      <c r="AT5" s="47"/>
      <c r="AU5" s="47"/>
      <c r="AV5" s="47"/>
      <c r="AW5" s="47"/>
      <c r="BC5" s="13" t="s">
        <v>156</v>
      </c>
      <c r="BD5" s="14">
        <v>21.3</v>
      </c>
      <c r="BE5" s="14">
        <v>21.6</v>
      </c>
      <c r="BF5" s="8">
        <f t="shared" si="4"/>
        <v>1.4084507042253553</v>
      </c>
      <c r="BI5" s="47"/>
      <c r="BJ5" s="47"/>
      <c r="BK5" s="47"/>
      <c r="BL5" s="47"/>
      <c r="BM5" s="47"/>
      <c r="BN5" s="47"/>
    </row>
    <row r="6" spans="1:66" ht="15.75" thickBot="1" x14ac:dyDescent="0.3">
      <c r="A6" s="6" t="s">
        <v>68</v>
      </c>
      <c r="B6" s="8">
        <v>25.917149999999999</v>
      </c>
      <c r="C6" s="8">
        <v>0</v>
      </c>
      <c r="D6" s="8">
        <f t="shared" si="0"/>
        <v>-100.00000000000001</v>
      </c>
      <c r="F6" s="48" t="s">
        <v>233</v>
      </c>
      <c r="G6" s="47"/>
      <c r="H6" s="47"/>
      <c r="I6" s="47"/>
      <c r="J6" s="47"/>
      <c r="K6" s="47"/>
      <c r="M6" s="6" t="s">
        <v>68</v>
      </c>
      <c r="N6" s="8">
        <v>25.917149999999999</v>
      </c>
      <c r="O6" s="8">
        <v>0</v>
      </c>
      <c r="P6" s="8">
        <f t="shared" si="1"/>
        <v>-100.00000000000001</v>
      </c>
      <c r="R6" s="48" t="s">
        <v>233</v>
      </c>
      <c r="S6" s="47"/>
      <c r="T6" s="47"/>
      <c r="U6" s="47"/>
      <c r="V6" s="47"/>
      <c r="W6" s="47"/>
      <c r="Y6" t="s">
        <v>118</v>
      </c>
      <c r="Z6" s="22">
        <v>184</v>
      </c>
      <c r="AA6" s="22">
        <v>177</v>
      </c>
      <c r="AB6" s="8">
        <f t="shared" si="2"/>
        <v>-3.8043478260869565</v>
      </c>
      <c r="AD6" s="48" t="s">
        <v>233</v>
      </c>
      <c r="AE6" s="47"/>
      <c r="AF6" s="47"/>
      <c r="AG6" s="47"/>
      <c r="AH6" s="47"/>
      <c r="AI6" s="47"/>
      <c r="AP6" s="8">
        <f>COUNT(AP2:AP4)</f>
        <v>3</v>
      </c>
      <c r="AR6" s="48" t="s">
        <v>233</v>
      </c>
      <c r="AS6" s="47"/>
      <c r="AT6" s="47"/>
      <c r="AU6" s="47"/>
      <c r="AV6" s="47"/>
      <c r="AW6" s="47"/>
      <c r="BC6" s="13" t="s">
        <v>160</v>
      </c>
      <c r="BD6" s="14">
        <v>0.13830000000000001</v>
      </c>
      <c r="BE6" s="14">
        <v>0.13869999999999999</v>
      </c>
      <c r="BF6" s="8">
        <f t="shared" si="4"/>
        <v>0.28922631959507134</v>
      </c>
      <c r="BI6" s="48" t="s">
        <v>233</v>
      </c>
      <c r="BJ6" s="47"/>
      <c r="BK6" s="47"/>
      <c r="BL6" s="47"/>
      <c r="BM6" s="47"/>
      <c r="BN6" s="47"/>
    </row>
    <row r="7" spans="1:66" x14ac:dyDescent="0.25">
      <c r="A7" s="6" t="s">
        <v>73</v>
      </c>
      <c r="B7" s="8">
        <v>6.9919499999999992</v>
      </c>
      <c r="C7" s="8">
        <v>0</v>
      </c>
      <c r="D7" s="8">
        <f t="shared" si="0"/>
        <v>-100</v>
      </c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M7" s="6" t="s">
        <v>73</v>
      </c>
      <c r="N7" s="8">
        <v>6.9919499999999992</v>
      </c>
      <c r="O7" s="8">
        <v>0</v>
      </c>
      <c r="P7" s="8">
        <f t="shared" si="1"/>
        <v>-100</v>
      </c>
      <c r="R7" s="49"/>
      <c r="S7" s="49" t="s">
        <v>278</v>
      </c>
      <c r="T7" s="49" t="s">
        <v>304</v>
      </c>
      <c r="U7" s="49" t="s">
        <v>236</v>
      </c>
      <c r="V7" s="49" t="s">
        <v>237</v>
      </c>
      <c r="W7" s="49" t="s">
        <v>238</v>
      </c>
      <c r="Y7" t="s">
        <v>120</v>
      </c>
      <c r="Z7" s="26">
        <v>19.7</v>
      </c>
      <c r="AA7" s="26">
        <v>21.1</v>
      </c>
      <c r="AB7" s="8">
        <f t="shared" si="2"/>
        <v>7.1065989847715851</v>
      </c>
      <c r="AD7" s="49"/>
      <c r="AE7" s="49" t="s">
        <v>283</v>
      </c>
      <c r="AF7" s="49" t="s">
        <v>308</v>
      </c>
      <c r="AG7" s="49" t="s">
        <v>236</v>
      </c>
      <c r="AH7" s="49" t="s">
        <v>237</v>
      </c>
      <c r="AI7" s="49" t="s">
        <v>238</v>
      </c>
      <c r="AP7" s="33">
        <f>MEDIAN(AP2:AP4)</f>
        <v>-100</v>
      </c>
      <c r="AR7" s="49"/>
      <c r="AS7" s="49" t="s">
        <v>333</v>
      </c>
      <c r="AT7" s="49" t="s">
        <v>334</v>
      </c>
      <c r="AU7" s="49" t="s">
        <v>236</v>
      </c>
      <c r="AV7" s="49" t="s">
        <v>237</v>
      </c>
      <c r="AW7" s="49" t="s">
        <v>238</v>
      </c>
      <c r="BC7" s="13" t="s">
        <v>162</v>
      </c>
      <c r="BD7" s="14">
        <v>8.7360000000000007</v>
      </c>
      <c r="BE7" s="14">
        <v>8.4770000000000003</v>
      </c>
      <c r="BF7" s="8">
        <f t="shared" si="4"/>
        <v>-2.9647435897435934</v>
      </c>
      <c r="BI7" s="49"/>
      <c r="BJ7" s="49" t="s">
        <v>476</v>
      </c>
      <c r="BK7" s="49" t="s">
        <v>477</v>
      </c>
      <c r="BL7" s="49" t="s">
        <v>236</v>
      </c>
      <c r="BM7" s="49" t="s">
        <v>237</v>
      </c>
      <c r="BN7" s="49" t="s">
        <v>238</v>
      </c>
    </row>
    <row r="8" spans="1:66" x14ac:dyDescent="0.25">
      <c r="A8" s="6" t="s">
        <v>75</v>
      </c>
      <c r="B8" s="8">
        <v>11.29185</v>
      </c>
      <c r="C8" s="8">
        <v>0</v>
      </c>
      <c r="D8" s="8">
        <f t="shared" si="0"/>
        <v>-100</v>
      </c>
      <c r="F8" s="50"/>
      <c r="G8" s="51">
        <v>5.0064000000000002</v>
      </c>
      <c r="H8" s="51">
        <v>0</v>
      </c>
      <c r="I8" s="51">
        <v>5.0064000000000002</v>
      </c>
      <c r="J8" s="52">
        <v>28</v>
      </c>
      <c r="K8" s="52">
        <v>28</v>
      </c>
      <c r="M8" s="6" t="s">
        <v>75</v>
      </c>
      <c r="N8" s="8">
        <v>11.29185</v>
      </c>
      <c r="O8" s="8">
        <v>0</v>
      </c>
      <c r="P8" s="8">
        <f t="shared" si="1"/>
        <v>-100</v>
      </c>
      <c r="R8" s="50"/>
      <c r="S8" s="51">
        <v>5.0064000000000002</v>
      </c>
      <c r="T8" s="51">
        <v>0</v>
      </c>
      <c r="U8" s="51">
        <v>5.0064000000000002</v>
      </c>
      <c r="V8" s="52">
        <v>4</v>
      </c>
      <c r="W8" s="52">
        <v>4</v>
      </c>
      <c r="Y8" t="s">
        <v>122</v>
      </c>
      <c r="Z8" s="26">
        <v>55.1</v>
      </c>
      <c r="AA8" s="26">
        <v>60.8</v>
      </c>
      <c r="AB8" s="8">
        <f t="shared" si="2"/>
        <v>10.344827586206888</v>
      </c>
      <c r="AD8" s="50"/>
      <c r="AE8" s="51">
        <v>9.16</v>
      </c>
      <c r="AF8" s="51">
        <v>11.9</v>
      </c>
      <c r="AG8" s="51">
        <v>-2.74</v>
      </c>
      <c r="AH8" s="52">
        <v>4</v>
      </c>
      <c r="AI8" s="52">
        <v>-4</v>
      </c>
      <c r="AR8" s="50"/>
      <c r="AS8" s="51">
        <v>23.377749999999999</v>
      </c>
      <c r="AT8" s="51">
        <v>0</v>
      </c>
      <c r="AU8" s="51">
        <v>23.377749999999999</v>
      </c>
      <c r="AV8" s="52">
        <v>2</v>
      </c>
      <c r="AW8" s="52">
        <v>2</v>
      </c>
      <c r="BC8" s="13" t="s">
        <v>164</v>
      </c>
      <c r="BD8" s="14">
        <v>0</v>
      </c>
      <c r="BE8" s="14">
        <v>4.5900000000000003E-2</v>
      </c>
      <c r="BF8" s="8">
        <v>100</v>
      </c>
      <c r="BI8" s="50"/>
      <c r="BJ8" s="51">
        <v>191.20000000000002</v>
      </c>
      <c r="BK8" s="51">
        <v>36.799999999999997</v>
      </c>
      <c r="BL8" s="51">
        <v>154.40000000000003</v>
      </c>
      <c r="BM8" s="52">
        <v>26</v>
      </c>
      <c r="BN8" s="52">
        <v>26</v>
      </c>
    </row>
    <row r="9" spans="1:66" x14ac:dyDescent="0.25">
      <c r="A9" s="13" t="s">
        <v>79</v>
      </c>
      <c r="B9" s="14">
        <v>15.9</v>
      </c>
      <c r="C9" s="14">
        <v>0</v>
      </c>
      <c r="D9" s="8">
        <f t="shared" ref="D9:D12" si="5">IFERROR((100*(C9-B9)/B9), "")</f>
        <v>-100</v>
      </c>
      <c r="F9" s="50"/>
      <c r="G9" s="53">
        <v>2.7826499999999998</v>
      </c>
      <c r="H9" s="53">
        <v>0</v>
      </c>
      <c r="I9" s="53">
        <v>2.7826499999999998</v>
      </c>
      <c r="J9" s="54">
        <v>25</v>
      </c>
      <c r="K9" s="54">
        <v>25</v>
      </c>
      <c r="M9" s="13" t="s">
        <v>79</v>
      </c>
      <c r="N9" s="14">
        <v>15.9</v>
      </c>
      <c r="O9" s="14">
        <v>0</v>
      </c>
      <c r="P9" s="8">
        <f t="shared" si="1"/>
        <v>-100</v>
      </c>
      <c r="R9" s="50"/>
      <c r="S9" s="53">
        <v>2.7826499999999998</v>
      </c>
      <c r="T9" s="53">
        <v>0</v>
      </c>
      <c r="U9" s="53">
        <v>2.7826499999999998</v>
      </c>
      <c r="V9" s="54">
        <v>2</v>
      </c>
      <c r="W9" s="54">
        <v>2</v>
      </c>
      <c r="Y9" t="s">
        <v>124</v>
      </c>
      <c r="Z9" s="26">
        <v>41.4</v>
      </c>
      <c r="AA9" s="29">
        <v>38.6</v>
      </c>
      <c r="AB9" s="8">
        <f t="shared" si="2"/>
        <v>-6.763285024154583</v>
      </c>
      <c r="AD9" s="50"/>
      <c r="AE9" s="53">
        <v>96.8</v>
      </c>
      <c r="AF9" s="53">
        <v>104</v>
      </c>
      <c r="AG9" s="53">
        <v>-7.2000000000000028</v>
      </c>
      <c r="AH9" s="54">
        <v>9</v>
      </c>
      <c r="AI9" s="54">
        <v>-9</v>
      </c>
      <c r="AR9" s="50"/>
      <c r="AS9" s="53">
        <v>440.07135</v>
      </c>
      <c r="AT9" s="53">
        <v>0</v>
      </c>
      <c r="AU9" s="53">
        <v>440.07135</v>
      </c>
      <c r="AV9" s="54">
        <v>3</v>
      </c>
      <c r="AW9" s="54">
        <v>3</v>
      </c>
      <c r="BC9" s="13" t="s">
        <v>165</v>
      </c>
      <c r="BD9" s="14">
        <v>25.6981</v>
      </c>
      <c r="BE9" s="14">
        <v>27.6799</v>
      </c>
      <c r="BF9" s="8">
        <f t="shared" ref="BF9:BF28" si="6">IFERROR((100*(BE9-BD9)/BD9), "")</f>
        <v>7.7118541837723402</v>
      </c>
      <c r="BI9" s="50"/>
      <c r="BJ9" s="53">
        <v>4.5999999999999999E-2</v>
      </c>
      <c r="BK9" s="53">
        <v>3.4000000000000002E-2</v>
      </c>
      <c r="BL9" s="53">
        <v>1.1999999999999997E-2</v>
      </c>
      <c r="BM9" s="54">
        <v>2</v>
      </c>
      <c r="BN9" s="54">
        <v>2</v>
      </c>
    </row>
    <row r="10" spans="1:66" x14ac:dyDescent="0.25">
      <c r="A10" s="13" t="s">
        <v>87</v>
      </c>
      <c r="B10" s="14">
        <v>16.3</v>
      </c>
      <c r="C10" s="14">
        <v>0</v>
      </c>
      <c r="D10" s="8">
        <f t="shared" si="5"/>
        <v>-100</v>
      </c>
      <c r="F10" s="50"/>
      <c r="G10" s="53">
        <v>33.673749999999998</v>
      </c>
      <c r="H10" s="53">
        <v>0</v>
      </c>
      <c r="I10" s="53">
        <v>33.673749999999998</v>
      </c>
      <c r="J10" s="54">
        <v>50</v>
      </c>
      <c r="K10" s="54">
        <v>50</v>
      </c>
      <c r="M10" s="13" t="s">
        <v>87</v>
      </c>
      <c r="N10" s="14">
        <v>16.3</v>
      </c>
      <c r="O10" s="14">
        <v>0</v>
      </c>
      <c r="P10" s="8">
        <f t="shared" si="1"/>
        <v>-100</v>
      </c>
      <c r="R10" s="50"/>
      <c r="S10" s="53">
        <v>33.673749999999998</v>
      </c>
      <c r="T10" s="53">
        <v>0</v>
      </c>
      <c r="U10" s="53">
        <v>33.673749999999998</v>
      </c>
      <c r="V10" s="54">
        <v>11</v>
      </c>
      <c r="W10" s="54">
        <v>11</v>
      </c>
      <c r="Y10" t="s">
        <v>126</v>
      </c>
      <c r="Z10" s="26">
        <v>48.3</v>
      </c>
      <c r="AA10" s="29">
        <v>36.9</v>
      </c>
      <c r="AB10" s="8">
        <f t="shared" si="2"/>
        <v>-23.602484472049685</v>
      </c>
      <c r="AD10" s="50"/>
      <c r="AE10" s="53">
        <v>31.1</v>
      </c>
      <c r="AF10" s="53">
        <v>24.7</v>
      </c>
      <c r="AG10" s="53">
        <v>6.4000000000000021</v>
      </c>
      <c r="AH10" s="54">
        <v>7</v>
      </c>
      <c r="AI10" s="54">
        <v>7</v>
      </c>
      <c r="AR10" s="55"/>
      <c r="AS10" s="56">
        <v>21</v>
      </c>
      <c r="AT10" s="56">
        <v>0</v>
      </c>
      <c r="AU10" s="56">
        <v>21</v>
      </c>
      <c r="AV10" s="57">
        <v>1</v>
      </c>
      <c r="AW10" s="57">
        <v>1</v>
      </c>
      <c r="BC10" s="13" t="s">
        <v>170</v>
      </c>
      <c r="BD10" s="14">
        <v>11.1</v>
      </c>
      <c r="BE10" s="14">
        <v>1</v>
      </c>
      <c r="BF10" s="8">
        <f t="shared" si="6"/>
        <v>-90.990990990990994</v>
      </c>
      <c r="BI10" s="50"/>
      <c r="BJ10" s="53">
        <v>0.5</v>
      </c>
      <c r="BK10" s="53">
        <v>0</v>
      </c>
      <c r="BL10" s="53">
        <v>0.5</v>
      </c>
      <c r="BM10" s="54">
        <v>15.5</v>
      </c>
      <c r="BN10" s="54">
        <v>15.5</v>
      </c>
    </row>
    <row r="11" spans="1:66" x14ac:dyDescent="0.25">
      <c r="A11" s="6" t="s">
        <v>102</v>
      </c>
      <c r="B11" s="8">
        <v>3.9241597667505674</v>
      </c>
      <c r="C11" s="8">
        <v>0.6869005938150694</v>
      </c>
      <c r="D11" s="8">
        <f t="shared" si="5"/>
        <v>-82.495600723620299</v>
      </c>
      <c r="F11" s="50"/>
      <c r="G11" s="53">
        <v>14.182650000000001</v>
      </c>
      <c r="H11" s="53">
        <v>0</v>
      </c>
      <c r="I11" s="53">
        <v>14.182650000000001</v>
      </c>
      <c r="J11" s="54">
        <v>42</v>
      </c>
      <c r="K11" s="54">
        <v>42</v>
      </c>
      <c r="M11" s="6" t="s">
        <v>102</v>
      </c>
      <c r="N11" s="8">
        <v>3.9241597667505674</v>
      </c>
      <c r="O11" s="8">
        <v>0.6869005938150694</v>
      </c>
      <c r="P11" s="8">
        <f t="shared" si="1"/>
        <v>-82.495600723620299</v>
      </c>
      <c r="R11" s="50"/>
      <c r="S11" s="53">
        <v>14.182650000000001</v>
      </c>
      <c r="T11" s="53">
        <v>0</v>
      </c>
      <c r="U11" s="53">
        <v>14.182650000000001</v>
      </c>
      <c r="V11" s="54">
        <v>7</v>
      </c>
      <c r="W11" s="54">
        <v>7</v>
      </c>
      <c r="Y11" t="s">
        <v>128</v>
      </c>
      <c r="Z11" s="22">
        <v>112</v>
      </c>
      <c r="AA11" s="7">
        <v>104</v>
      </c>
      <c r="AB11" s="8">
        <f t="shared" si="2"/>
        <v>-7.1428571428571432</v>
      </c>
      <c r="AD11" s="50"/>
      <c r="AE11" s="53">
        <v>0.27500000000000002</v>
      </c>
      <c r="AF11" s="53">
        <v>0</v>
      </c>
      <c r="AG11" s="53">
        <v>0.27500000000000002</v>
      </c>
      <c r="AH11" s="54">
        <v>1</v>
      </c>
      <c r="AI11" s="54">
        <v>1</v>
      </c>
      <c r="AR11" s="58" t="s">
        <v>239</v>
      </c>
      <c r="AS11" s="53">
        <v>23.377749999999999</v>
      </c>
      <c r="AT11" s="53">
        <v>0</v>
      </c>
      <c r="AU11" s="53"/>
      <c r="AV11" s="54"/>
      <c r="AW11" s="54"/>
      <c r="BC11" s="13" t="s">
        <v>172</v>
      </c>
      <c r="BD11" s="14">
        <v>0.31069999999999998</v>
      </c>
      <c r="BE11" s="14">
        <v>0.66700000000000004</v>
      </c>
      <c r="BF11" s="8">
        <f t="shared" si="6"/>
        <v>114.67653685226911</v>
      </c>
      <c r="BI11" s="50"/>
      <c r="BJ11" s="53">
        <v>21.3</v>
      </c>
      <c r="BK11" s="53">
        <v>21.6</v>
      </c>
      <c r="BL11" s="53">
        <v>-0.30000000000000071</v>
      </c>
      <c r="BM11" s="54">
        <v>12</v>
      </c>
      <c r="BN11" s="54">
        <v>-12</v>
      </c>
    </row>
    <row r="12" spans="1:66" x14ac:dyDescent="0.25">
      <c r="A12" s="13" t="s">
        <v>106</v>
      </c>
      <c r="B12" s="14">
        <v>7.4</v>
      </c>
      <c r="C12" s="14">
        <v>6.8</v>
      </c>
      <c r="D12" s="8">
        <f t="shared" si="5"/>
        <v>-8.1081081081081159</v>
      </c>
      <c r="F12" s="50"/>
      <c r="G12" s="53">
        <v>25.917149999999999</v>
      </c>
      <c r="H12" s="53">
        <v>0</v>
      </c>
      <c r="I12" s="53">
        <v>25.917149999999999</v>
      </c>
      <c r="J12" s="54">
        <v>49</v>
      </c>
      <c r="K12" s="54">
        <v>49</v>
      </c>
      <c r="M12" s="13" t="s">
        <v>106</v>
      </c>
      <c r="N12" s="14">
        <v>7.4</v>
      </c>
      <c r="O12" s="14">
        <v>6.8</v>
      </c>
      <c r="P12" s="8">
        <f t="shared" si="1"/>
        <v>-8.1081081081081159</v>
      </c>
      <c r="R12" s="50"/>
      <c r="S12" s="53">
        <v>25.917149999999999</v>
      </c>
      <c r="T12" s="53">
        <v>0</v>
      </c>
      <c r="U12" s="53">
        <v>25.917149999999999</v>
      </c>
      <c r="V12" s="54">
        <v>10</v>
      </c>
      <c r="W12" s="54">
        <v>10</v>
      </c>
      <c r="Y12" t="s">
        <v>130</v>
      </c>
      <c r="Z12" s="7">
        <v>501</v>
      </c>
      <c r="AA12" s="7">
        <v>514</v>
      </c>
      <c r="AB12" s="8">
        <f t="shared" si="2"/>
        <v>2.5948103792415171</v>
      </c>
      <c r="AD12" s="50"/>
      <c r="AE12" s="53">
        <v>184</v>
      </c>
      <c r="AF12" s="53">
        <v>177</v>
      </c>
      <c r="AG12" s="53">
        <v>7</v>
      </c>
      <c r="AH12" s="54">
        <v>8</v>
      </c>
      <c r="AI12" s="54">
        <v>8</v>
      </c>
      <c r="AR12" s="58" t="s">
        <v>240</v>
      </c>
      <c r="AS12" s="53">
        <v>484.44909999999999</v>
      </c>
      <c r="AT12" s="53">
        <v>0</v>
      </c>
      <c r="AU12" s="53"/>
      <c r="AV12" s="54"/>
      <c r="AW12" s="54"/>
      <c r="BC12" s="13" t="s">
        <v>174</v>
      </c>
      <c r="BD12" s="14">
        <v>351.4</v>
      </c>
      <c r="BE12" s="14">
        <v>0</v>
      </c>
      <c r="BF12" s="8">
        <f t="shared" si="6"/>
        <v>-100</v>
      </c>
      <c r="BI12" s="50"/>
      <c r="BJ12" s="53">
        <v>0.13830000000000001</v>
      </c>
      <c r="BK12" s="53">
        <v>0.13869999999999999</v>
      </c>
      <c r="BL12" s="53">
        <v>-3.999999999999837E-4</v>
      </c>
      <c r="BM12" s="54">
        <v>1</v>
      </c>
      <c r="BN12" s="54">
        <v>-1</v>
      </c>
    </row>
    <row r="13" spans="1:66" ht="15.75" thickBot="1" x14ac:dyDescent="0.3">
      <c r="A13" t="s">
        <v>109</v>
      </c>
      <c r="B13" s="24">
        <v>9.16</v>
      </c>
      <c r="C13" s="26">
        <v>11.9</v>
      </c>
      <c r="D13" s="8">
        <f>IFERROR((100*(C13-B13)/B13), "")</f>
        <v>29.912663755458514</v>
      </c>
      <c r="F13" s="50"/>
      <c r="G13" s="53">
        <v>6.9919499999999992</v>
      </c>
      <c r="H13" s="53">
        <v>0</v>
      </c>
      <c r="I13" s="53">
        <v>6.9919499999999992</v>
      </c>
      <c r="J13" s="54">
        <v>33</v>
      </c>
      <c r="K13" s="54">
        <v>33</v>
      </c>
      <c r="R13" s="50"/>
      <c r="S13" s="53">
        <v>6.9919499999999992</v>
      </c>
      <c r="T13" s="53">
        <v>0</v>
      </c>
      <c r="U13" s="53">
        <v>6.9919499999999992</v>
      </c>
      <c r="V13" s="54">
        <v>5</v>
      </c>
      <c r="W13" s="54">
        <v>5</v>
      </c>
      <c r="Y13" t="s">
        <v>132</v>
      </c>
      <c r="Z13" s="24">
        <v>2.9</v>
      </c>
      <c r="AA13" s="24">
        <v>1.85</v>
      </c>
      <c r="AB13" s="8">
        <f t="shared" si="2"/>
        <v>-36.206896551724135</v>
      </c>
      <c r="AD13" s="50"/>
      <c r="AE13" s="53">
        <v>19.7</v>
      </c>
      <c r="AF13" s="53">
        <v>21.1</v>
      </c>
      <c r="AG13" s="53">
        <v>-1.4000000000000021</v>
      </c>
      <c r="AH13" s="54">
        <v>3</v>
      </c>
      <c r="AI13" s="54">
        <v>-3</v>
      </c>
      <c r="AR13" s="59" t="s">
        <v>241</v>
      </c>
      <c r="AS13" s="60">
        <v>3</v>
      </c>
      <c r="AT13" s="60">
        <v>3</v>
      </c>
      <c r="AU13" s="60"/>
      <c r="AV13" s="60"/>
      <c r="AW13" s="60"/>
      <c r="BC13" s="13" t="s">
        <v>176</v>
      </c>
      <c r="BD13" s="14">
        <v>0.5</v>
      </c>
      <c r="BE13" s="14">
        <v>0</v>
      </c>
      <c r="BF13" s="8">
        <f t="shared" si="6"/>
        <v>-100</v>
      </c>
      <c r="BI13" s="50"/>
      <c r="BJ13" s="53">
        <v>8.7360000000000007</v>
      </c>
      <c r="BK13" s="53">
        <v>8.4770000000000003</v>
      </c>
      <c r="BL13" s="53">
        <v>0.25900000000000034</v>
      </c>
      <c r="BM13" s="54">
        <v>11</v>
      </c>
      <c r="BN13" s="54">
        <v>11</v>
      </c>
    </row>
    <row r="14" spans="1:66" x14ac:dyDescent="0.25">
      <c r="A14" t="s">
        <v>112</v>
      </c>
      <c r="B14" s="26">
        <v>96.8</v>
      </c>
      <c r="C14" s="22">
        <v>104</v>
      </c>
      <c r="D14" s="8">
        <f t="shared" ref="D14:D24" si="7">IFERROR((100*(C14-B14)/B14), "")</f>
        <v>7.4380165289256226</v>
      </c>
      <c r="F14" s="50"/>
      <c r="G14" s="53">
        <v>11.29185</v>
      </c>
      <c r="H14" s="53">
        <v>0</v>
      </c>
      <c r="I14" s="53">
        <v>11.29185</v>
      </c>
      <c r="J14" s="54">
        <v>39</v>
      </c>
      <c r="K14" s="54">
        <v>39</v>
      </c>
      <c r="P14" s="8">
        <f>COUNT(P2:P12)</f>
        <v>11</v>
      </c>
      <c r="R14" s="50"/>
      <c r="S14" s="53">
        <v>11.29185</v>
      </c>
      <c r="T14" s="53">
        <v>0</v>
      </c>
      <c r="U14" s="53">
        <v>11.29185</v>
      </c>
      <c r="V14" s="54">
        <v>6</v>
      </c>
      <c r="W14" s="54">
        <v>6</v>
      </c>
      <c r="AD14" s="50"/>
      <c r="AE14" s="53">
        <v>55.1</v>
      </c>
      <c r="AF14" s="53">
        <v>60.8</v>
      </c>
      <c r="AG14" s="53">
        <v>-5.6999999999999957</v>
      </c>
      <c r="AH14" s="54">
        <v>6</v>
      </c>
      <c r="AI14" s="54">
        <v>-6</v>
      </c>
      <c r="AR14" s="47"/>
      <c r="AS14" s="47"/>
      <c r="AT14" s="47"/>
      <c r="AU14" s="47"/>
      <c r="AV14" s="47"/>
      <c r="AW14" s="47"/>
      <c r="BC14" s="13" t="s">
        <v>178</v>
      </c>
      <c r="BD14" s="14">
        <v>3.1469999999999998</v>
      </c>
      <c r="BE14" s="14">
        <v>3.0979999999999999</v>
      </c>
      <c r="BF14" s="8">
        <f t="shared" si="6"/>
        <v>-1.5570384493168077</v>
      </c>
      <c r="BI14" s="50"/>
      <c r="BJ14" s="53">
        <v>0</v>
      </c>
      <c r="BK14" s="53">
        <v>4.5900000000000003E-2</v>
      </c>
      <c r="BL14" s="53">
        <v>-4.5900000000000003E-2</v>
      </c>
      <c r="BM14" s="54">
        <v>3</v>
      </c>
      <c r="BN14" s="54">
        <v>-3</v>
      </c>
    </row>
    <row r="15" spans="1:66" ht="15.75" thickBot="1" x14ac:dyDescent="0.3">
      <c r="A15" t="s">
        <v>114</v>
      </c>
      <c r="B15" s="26">
        <v>31.1</v>
      </c>
      <c r="C15" s="26">
        <v>24.7</v>
      </c>
      <c r="D15" s="8">
        <f t="shared" si="7"/>
        <v>-20.578778135048239</v>
      </c>
      <c r="F15" s="50"/>
      <c r="G15" s="53">
        <v>15.9</v>
      </c>
      <c r="H15" s="53">
        <v>0</v>
      </c>
      <c r="I15" s="53">
        <v>15.9</v>
      </c>
      <c r="J15" s="54">
        <v>44</v>
      </c>
      <c r="K15" s="54">
        <v>44</v>
      </c>
      <c r="P15" s="33">
        <f>MEDIAN(P2:P12)</f>
        <v>-100</v>
      </c>
      <c r="R15" s="50"/>
      <c r="S15" s="53">
        <v>15.9</v>
      </c>
      <c r="T15" s="53">
        <v>0</v>
      </c>
      <c r="U15" s="53">
        <v>15.9</v>
      </c>
      <c r="V15" s="54">
        <v>8</v>
      </c>
      <c r="W15" s="54">
        <v>8</v>
      </c>
      <c r="AB15" s="8">
        <f>COUNT(AB2:AB13)</f>
        <v>12</v>
      </c>
      <c r="AD15" s="50"/>
      <c r="AE15" s="53">
        <v>41.4</v>
      </c>
      <c r="AF15" s="53">
        <v>38.6</v>
      </c>
      <c r="AG15" s="53">
        <v>2.7999999999999972</v>
      </c>
      <c r="AH15" s="54">
        <v>5</v>
      </c>
      <c r="AI15" s="54">
        <v>5</v>
      </c>
      <c r="AR15" s="48" t="s">
        <v>242</v>
      </c>
      <c r="AS15" s="47"/>
      <c r="AT15" s="47"/>
      <c r="AU15" s="47"/>
      <c r="AV15" s="47"/>
      <c r="AW15" s="47"/>
      <c r="BC15" s="13" t="s">
        <v>180</v>
      </c>
      <c r="BD15" s="14">
        <v>25.7</v>
      </c>
      <c r="BE15" s="14">
        <v>0</v>
      </c>
      <c r="BF15" s="8">
        <f t="shared" si="6"/>
        <v>-100</v>
      </c>
      <c r="BI15" s="50"/>
      <c r="BJ15" s="53">
        <v>25.6981</v>
      </c>
      <c r="BK15" s="53">
        <v>27.6799</v>
      </c>
      <c r="BL15" s="53">
        <v>-1.9817999999999998</v>
      </c>
      <c r="BM15" s="54">
        <v>19</v>
      </c>
      <c r="BN15" s="54">
        <v>-19</v>
      </c>
    </row>
    <row r="16" spans="1:66" x14ac:dyDescent="0.25">
      <c r="A16" t="s">
        <v>116</v>
      </c>
      <c r="B16" s="25">
        <v>0.27500000000000002</v>
      </c>
      <c r="C16" s="25">
        <v>0</v>
      </c>
      <c r="D16" s="8">
        <f t="shared" si="7"/>
        <v>-100</v>
      </c>
      <c r="F16" s="50"/>
      <c r="G16" s="53">
        <v>16.3</v>
      </c>
      <c r="H16" s="53">
        <v>0</v>
      </c>
      <c r="I16" s="53">
        <v>16.3</v>
      </c>
      <c r="J16" s="54">
        <v>45</v>
      </c>
      <c r="K16" s="54">
        <v>45</v>
      </c>
      <c r="R16" s="50"/>
      <c r="S16" s="53">
        <v>16.3</v>
      </c>
      <c r="T16" s="53">
        <v>0</v>
      </c>
      <c r="U16" s="53">
        <v>16.3</v>
      </c>
      <c r="V16" s="54">
        <v>9</v>
      </c>
      <c r="W16" s="54">
        <v>9</v>
      </c>
      <c r="AB16" s="33">
        <f>MEDIAN(AB2:AB13)</f>
        <v>-5.2838164251207695</v>
      </c>
      <c r="AD16" s="50"/>
      <c r="AE16" s="53">
        <v>48.3</v>
      </c>
      <c r="AF16" s="53">
        <v>36.9</v>
      </c>
      <c r="AG16" s="53">
        <v>11.399999999999999</v>
      </c>
      <c r="AH16" s="54">
        <v>11</v>
      </c>
      <c r="AI16" s="54">
        <v>11</v>
      </c>
      <c r="AR16" s="49"/>
      <c r="AS16" s="49" t="s">
        <v>239</v>
      </c>
      <c r="AT16" s="49" t="s">
        <v>240</v>
      </c>
      <c r="AU16" s="49" t="s">
        <v>241</v>
      </c>
      <c r="AV16" s="47"/>
      <c r="AW16" s="47"/>
      <c r="BC16" s="13" t="s">
        <v>182</v>
      </c>
      <c r="BD16" s="14">
        <v>1</v>
      </c>
      <c r="BE16" s="14">
        <v>1.2</v>
      </c>
      <c r="BF16" s="8">
        <f t="shared" si="6"/>
        <v>19.999999999999996</v>
      </c>
      <c r="BI16" s="50"/>
      <c r="BJ16" s="53">
        <v>11.1</v>
      </c>
      <c r="BK16" s="53">
        <v>1</v>
      </c>
      <c r="BL16" s="53">
        <v>10.1</v>
      </c>
      <c r="BM16" s="54">
        <v>23</v>
      </c>
      <c r="BN16" s="54">
        <v>23</v>
      </c>
    </row>
    <row r="17" spans="1:66" x14ac:dyDescent="0.25">
      <c r="A17" t="s">
        <v>118</v>
      </c>
      <c r="B17" s="22">
        <v>184</v>
      </c>
      <c r="C17" s="22">
        <v>177</v>
      </c>
      <c r="D17" s="8">
        <f t="shared" si="7"/>
        <v>-3.8043478260869565</v>
      </c>
      <c r="F17" s="50"/>
      <c r="G17" s="53">
        <v>3.9241597667505674</v>
      </c>
      <c r="H17" s="53">
        <v>0.6869005938150694</v>
      </c>
      <c r="I17" s="53">
        <v>3.2372591729354978</v>
      </c>
      <c r="J17" s="54">
        <v>27</v>
      </c>
      <c r="K17" s="54">
        <v>27</v>
      </c>
      <c r="R17" s="50"/>
      <c r="S17" s="53">
        <v>3.9241597667505674</v>
      </c>
      <c r="T17" s="53">
        <v>0.6869005938150694</v>
      </c>
      <c r="U17" s="53">
        <v>3.2372591729354978</v>
      </c>
      <c r="V17" s="54">
        <v>3</v>
      </c>
      <c r="W17" s="54">
        <v>3</v>
      </c>
      <c r="AD17" s="50"/>
      <c r="AE17" s="53">
        <v>112</v>
      </c>
      <c r="AF17" s="53">
        <v>104</v>
      </c>
      <c r="AG17" s="53">
        <v>8</v>
      </c>
      <c r="AH17" s="54">
        <v>10</v>
      </c>
      <c r="AI17" s="54">
        <v>10</v>
      </c>
      <c r="AR17" s="58" t="s">
        <v>243</v>
      </c>
      <c r="AS17" s="51">
        <v>2</v>
      </c>
      <c r="AT17" s="51">
        <v>6</v>
      </c>
      <c r="AU17" s="61">
        <v>3</v>
      </c>
      <c r="AV17" s="47"/>
      <c r="AW17" s="47"/>
      <c r="BC17" s="13" t="s">
        <v>184</v>
      </c>
      <c r="BD17" s="14">
        <v>1.3280000000000001</v>
      </c>
      <c r="BE17" s="14">
        <v>1.3779999999999999</v>
      </c>
      <c r="BF17" s="8">
        <f t="shared" si="6"/>
        <v>3.7650602409638418</v>
      </c>
      <c r="BI17" s="50"/>
      <c r="BJ17" s="53">
        <v>0.31069999999999998</v>
      </c>
      <c r="BK17" s="53">
        <v>0.66700000000000004</v>
      </c>
      <c r="BL17" s="53">
        <v>-0.35630000000000006</v>
      </c>
      <c r="BM17" s="54">
        <v>13</v>
      </c>
      <c r="BN17" s="54">
        <v>-13</v>
      </c>
    </row>
    <row r="18" spans="1:66" x14ac:dyDescent="0.25">
      <c r="A18" t="s">
        <v>120</v>
      </c>
      <c r="B18" s="26">
        <v>19.7</v>
      </c>
      <c r="C18" s="26">
        <v>21.1</v>
      </c>
      <c r="D18" s="8">
        <f t="shared" si="7"/>
        <v>7.1065989847715851</v>
      </c>
      <c r="F18" s="50"/>
      <c r="G18" s="53">
        <v>7.4</v>
      </c>
      <c r="H18" s="53">
        <v>6.8</v>
      </c>
      <c r="I18" s="53">
        <v>0.60000000000000053</v>
      </c>
      <c r="J18" s="54">
        <v>18</v>
      </c>
      <c r="K18" s="54">
        <v>18</v>
      </c>
      <c r="R18" s="55"/>
      <c r="S18" s="56">
        <v>7.4</v>
      </c>
      <c r="T18" s="56">
        <v>6.8</v>
      </c>
      <c r="U18" s="56">
        <v>0.60000000000000053</v>
      </c>
      <c r="V18" s="57">
        <v>1</v>
      </c>
      <c r="W18" s="57">
        <v>1</v>
      </c>
      <c r="AD18" s="50"/>
      <c r="AE18" s="53">
        <v>501</v>
      </c>
      <c r="AF18" s="53">
        <v>514</v>
      </c>
      <c r="AG18" s="53">
        <v>-13</v>
      </c>
      <c r="AH18" s="54">
        <v>12</v>
      </c>
      <c r="AI18" s="54">
        <v>-12</v>
      </c>
      <c r="AR18" s="58" t="s">
        <v>244</v>
      </c>
      <c r="AS18" s="53">
        <v>0</v>
      </c>
      <c r="AT18" s="53">
        <v>0</v>
      </c>
      <c r="AU18" s="62">
        <v>0</v>
      </c>
      <c r="AV18" s="47"/>
      <c r="AW18" s="47"/>
      <c r="BC18" s="13" t="s">
        <v>188</v>
      </c>
      <c r="BD18" s="14">
        <v>0.38800000000000001</v>
      </c>
      <c r="BE18" s="14">
        <v>0</v>
      </c>
      <c r="BF18" s="8">
        <f t="shared" si="6"/>
        <v>-100.00000000000001</v>
      </c>
      <c r="BI18" s="50"/>
      <c r="BJ18" s="53">
        <v>351.4</v>
      </c>
      <c r="BK18" s="53">
        <v>0</v>
      </c>
      <c r="BL18" s="53">
        <v>351.4</v>
      </c>
      <c r="BM18" s="54">
        <v>27</v>
      </c>
      <c r="BN18" s="54">
        <v>27</v>
      </c>
    </row>
    <row r="19" spans="1:66" ht="15.75" thickBot="1" x14ac:dyDescent="0.3">
      <c r="A19" t="s">
        <v>122</v>
      </c>
      <c r="B19" s="26">
        <v>55.1</v>
      </c>
      <c r="C19" s="26">
        <v>60.8</v>
      </c>
      <c r="D19" s="8">
        <f t="shared" si="7"/>
        <v>10.344827586206888</v>
      </c>
      <c r="F19" s="50"/>
      <c r="G19" s="53">
        <v>9.16</v>
      </c>
      <c r="H19" s="53">
        <v>11.9</v>
      </c>
      <c r="I19" s="53">
        <v>-2.74</v>
      </c>
      <c r="J19" s="54">
        <v>24</v>
      </c>
      <c r="K19" s="54">
        <v>-24</v>
      </c>
      <c r="R19" s="58" t="s">
        <v>239</v>
      </c>
      <c r="S19" s="53">
        <v>11.29185</v>
      </c>
      <c r="T19" s="53">
        <v>0</v>
      </c>
      <c r="U19" s="53"/>
      <c r="V19" s="54"/>
      <c r="W19" s="54"/>
      <c r="AD19" s="55"/>
      <c r="AE19" s="56">
        <v>2.9</v>
      </c>
      <c r="AF19" s="56">
        <v>1.85</v>
      </c>
      <c r="AG19" s="56">
        <v>1.0499999999999998</v>
      </c>
      <c r="AH19" s="57">
        <v>2</v>
      </c>
      <c r="AI19" s="57">
        <v>2</v>
      </c>
      <c r="AR19" s="59" t="s">
        <v>245</v>
      </c>
      <c r="AS19" s="63">
        <v>0</v>
      </c>
      <c r="AT19" s="63">
        <v>0</v>
      </c>
      <c r="AU19" s="60">
        <v>0</v>
      </c>
      <c r="AV19" s="47"/>
      <c r="AW19" s="47"/>
      <c r="BC19" s="13" t="s">
        <v>190</v>
      </c>
      <c r="BD19" s="37">
        <v>0.2024</v>
      </c>
      <c r="BE19" s="37">
        <v>3.9100000000000003E-2</v>
      </c>
      <c r="BF19" s="8">
        <f t="shared" si="6"/>
        <v>-80.681818181818173</v>
      </c>
      <c r="BI19" s="50"/>
      <c r="BJ19" s="53">
        <v>0.5</v>
      </c>
      <c r="BK19" s="53">
        <v>0</v>
      </c>
      <c r="BL19" s="53">
        <v>0.5</v>
      </c>
      <c r="BM19" s="54">
        <v>15.5</v>
      </c>
      <c r="BN19" s="54">
        <v>15.5</v>
      </c>
    </row>
    <row r="20" spans="1:66" x14ac:dyDescent="0.25">
      <c r="A20" t="s">
        <v>124</v>
      </c>
      <c r="B20" s="26">
        <v>41.4</v>
      </c>
      <c r="C20" s="29">
        <v>38.6</v>
      </c>
      <c r="D20" s="8">
        <f t="shared" si="7"/>
        <v>-6.763285024154583</v>
      </c>
      <c r="F20" s="50"/>
      <c r="G20" s="53">
        <v>96.8</v>
      </c>
      <c r="H20" s="53">
        <v>104</v>
      </c>
      <c r="I20" s="53">
        <v>-7.2000000000000028</v>
      </c>
      <c r="J20" s="54">
        <v>35</v>
      </c>
      <c r="K20" s="54">
        <v>-35</v>
      </c>
      <c r="R20" s="58" t="s">
        <v>240</v>
      </c>
      <c r="S20" s="53">
        <v>143.37055976675055</v>
      </c>
      <c r="T20" s="53">
        <v>7.4869005938150694</v>
      </c>
      <c r="U20" s="53"/>
      <c r="V20" s="54"/>
      <c r="W20" s="54"/>
      <c r="AD20" s="58" t="s">
        <v>239</v>
      </c>
      <c r="AE20" s="53">
        <v>44.849999999999994</v>
      </c>
      <c r="AF20" s="53">
        <v>37.75</v>
      </c>
      <c r="AG20" s="53"/>
      <c r="AH20" s="54"/>
      <c r="AI20" s="54"/>
      <c r="AR20" s="47"/>
      <c r="AS20" s="47"/>
      <c r="AT20" s="47"/>
      <c r="AU20" s="47"/>
      <c r="AV20" s="47"/>
      <c r="AW20" s="47"/>
      <c r="BC20" s="13" t="s">
        <v>192</v>
      </c>
      <c r="BD20" s="14">
        <v>5.8339999999999996</v>
      </c>
      <c r="BE20" s="14">
        <v>5.8810000000000002</v>
      </c>
      <c r="BF20" s="8">
        <f t="shared" si="6"/>
        <v>0.80562221460405559</v>
      </c>
      <c r="BI20" s="50"/>
      <c r="BJ20" s="53">
        <v>3.1469999999999998</v>
      </c>
      <c r="BK20" s="53">
        <v>3.0979999999999999</v>
      </c>
      <c r="BL20" s="53">
        <v>4.8999999999999932E-2</v>
      </c>
      <c r="BM20" s="54">
        <v>5</v>
      </c>
      <c r="BN20" s="54">
        <v>5</v>
      </c>
    </row>
    <row r="21" spans="1:66" ht="15.75" thickBot="1" x14ac:dyDescent="0.3">
      <c r="A21" t="s">
        <v>126</v>
      </c>
      <c r="B21" s="26">
        <v>48.3</v>
      </c>
      <c r="C21" s="29">
        <v>36.9</v>
      </c>
      <c r="D21" s="8">
        <f t="shared" si="7"/>
        <v>-23.602484472049685</v>
      </c>
      <c r="F21" s="50"/>
      <c r="G21" s="53">
        <v>31.1</v>
      </c>
      <c r="H21" s="53">
        <v>24.7</v>
      </c>
      <c r="I21" s="53">
        <v>6.4000000000000021</v>
      </c>
      <c r="J21" s="54">
        <v>32</v>
      </c>
      <c r="K21" s="54">
        <v>32</v>
      </c>
      <c r="R21" s="59" t="s">
        <v>241</v>
      </c>
      <c r="S21" s="60">
        <v>11</v>
      </c>
      <c r="T21" s="60">
        <v>11</v>
      </c>
      <c r="U21" s="60"/>
      <c r="V21" s="60"/>
      <c r="W21" s="60"/>
      <c r="AD21" s="58" t="s">
        <v>240</v>
      </c>
      <c r="AE21" s="53">
        <v>1101.7349999999999</v>
      </c>
      <c r="AF21" s="53">
        <v>1094.8499999999999</v>
      </c>
      <c r="AG21" s="53"/>
      <c r="AH21" s="54"/>
      <c r="AI21" s="54"/>
      <c r="AR21" s="48" t="s">
        <v>335</v>
      </c>
      <c r="AS21" s="47"/>
      <c r="AT21" s="47"/>
      <c r="AU21" s="47"/>
      <c r="AV21" s="47"/>
      <c r="AW21" s="47"/>
      <c r="BC21" s="13" t="s">
        <v>196</v>
      </c>
      <c r="BD21" s="14">
        <v>2.625</v>
      </c>
      <c r="BE21" s="14">
        <v>2.4249999999999998</v>
      </c>
      <c r="BF21" s="8">
        <f t="shared" si="6"/>
        <v>-7.6190476190476257</v>
      </c>
      <c r="BI21" s="50"/>
      <c r="BJ21" s="53">
        <v>25.7</v>
      </c>
      <c r="BK21" s="53">
        <v>0</v>
      </c>
      <c r="BL21" s="53">
        <v>25.7</v>
      </c>
      <c r="BM21" s="54">
        <v>25</v>
      </c>
      <c r="BN21" s="54">
        <v>25</v>
      </c>
    </row>
    <row r="22" spans="1:66" ht="15.75" thickBot="1" x14ac:dyDescent="0.3">
      <c r="A22" t="s">
        <v>128</v>
      </c>
      <c r="B22" s="22">
        <v>112</v>
      </c>
      <c r="C22" s="7">
        <v>104</v>
      </c>
      <c r="D22" s="8">
        <f t="shared" si="7"/>
        <v>-7.1428571428571432</v>
      </c>
      <c r="F22" s="50"/>
      <c r="G22" s="53">
        <v>0.27500000000000002</v>
      </c>
      <c r="H22" s="53">
        <v>0</v>
      </c>
      <c r="I22" s="53">
        <v>0.27500000000000002</v>
      </c>
      <c r="J22" s="54">
        <v>12</v>
      </c>
      <c r="K22" s="54">
        <v>12</v>
      </c>
      <c r="R22" s="47"/>
      <c r="S22" s="47"/>
      <c r="T22" s="47"/>
      <c r="U22" s="47"/>
      <c r="V22" s="47"/>
      <c r="W22" s="47"/>
      <c r="AD22" s="59" t="s">
        <v>241</v>
      </c>
      <c r="AE22" s="60">
        <v>12</v>
      </c>
      <c r="AF22" s="60">
        <v>12</v>
      </c>
      <c r="AG22" s="60"/>
      <c r="AH22" s="60"/>
      <c r="AI22" s="60"/>
      <c r="AR22" s="49" t="s">
        <v>254</v>
      </c>
      <c r="AS22" s="49" t="s">
        <v>241</v>
      </c>
      <c r="AT22" s="49" t="s">
        <v>248</v>
      </c>
      <c r="AU22" s="47"/>
      <c r="AV22" s="47"/>
      <c r="AW22" s="47"/>
      <c r="BC22" s="13" t="s">
        <v>198</v>
      </c>
      <c r="BD22" s="14">
        <v>27.75</v>
      </c>
      <c r="BE22" s="14">
        <v>37.159999999999997</v>
      </c>
      <c r="BF22" s="8">
        <f t="shared" si="6"/>
        <v>33.909909909909899</v>
      </c>
      <c r="BI22" s="50"/>
      <c r="BJ22" s="53">
        <v>1</v>
      </c>
      <c r="BK22" s="53">
        <v>1.2</v>
      </c>
      <c r="BL22" s="53">
        <v>-0.19999999999999996</v>
      </c>
      <c r="BM22" s="54">
        <v>9.5</v>
      </c>
      <c r="BN22" s="54">
        <v>-9.5</v>
      </c>
    </row>
    <row r="23" spans="1:66" ht="15.75" thickBot="1" x14ac:dyDescent="0.3">
      <c r="A23" t="s">
        <v>130</v>
      </c>
      <c r="B23" s="7">
        <v>501</v>
      </c>
      <c r="C23" s="7">
        <v>514</v>
      </c>
      <c r="D23" s="8">
        <f t="shared" si="7"/>
        <v>2.5948103792415171</v>
      </c>
      <c r="F23" s="50"/>
      <c r="G23" s="53">
        <v>184</v>
      </c>
      <c r="H23" s="53">
        <v>177</v>
      </c>
      <c r="I23" s="53">
        <v>7</v>
      </c>
      <c r="J23" s="54">
        <v>34</v>
      </c>
      <c r="K23" s="54">
        <v>34</v>
      </c>
      <c r="R23" s="48" t="s">
        <v>242</v>
      </c>
      <c r="S23" s="47"/>
      <c r="T23" s="47"/>
      <c r="U23" s="47"/>
      <c r="V23" s="47"/>
      <c r="W23" s="47"/>
      <c r="AD23" s="47"/>
      <c r="AE23" s="47"/>
      <c r="AF23" s="47"/>
      <c r="AG23" s="47"/>
      <c r="AH23" s="47"/>
      <c r="AI23" s="47"/>
      <c r="AR23" s="64">
        <v>0</v>
      </c>
      <c r="AS23" s="65">
        <v>3</v>
      </c>
      <c r="AT23" s="64">
        <v>0.125</v>
      </c>
      <c r="AU23" s="47"/>
      <c r="AV23" s="47"/>
      <c r="AW23" s="47"/>
      <c r="BC23" s="13" t="s">
        <v>200</v>
      </c>
      <c r="BD23" s="14">
        <v>63</v>
      </c>
      <c r="BE23" s="14">
        <v>61.3</v>
      </c>
      <c r="BF23" s="8">
        <f t="shared" si="6"/>
        <v>-2.698412698412703</v>
      </c>
      <c r="BI23" s="50"/>
      <c r="BJ23" s="53">
        <v>1.3280000000000001</v>
      </c>
      <c r="BK23" s="53">
        <v>1.3779999999999999</v>
      </c>
      <c r="BL23" s="53">
        <v>-4.9999999999999822E-2</v>
      </c>
      <c r="BM23" s="54">
        <v>6</v>
      </c>
      <c r="BN23" s="54">
        <v>-6</v>
      </c>
    </row>
    <row r="24" spans="1:66" ht="15.75" thickBot="1" x14ac:dyDescent="0.3">
      <c r="A24" t="s">
        <v>132</v>
      </c>
      <c r="B24" s="24">
        <v>2.9</v>
      </c>
      <c r="C24" s="24">
        <v>1.85</v>
      </c>
      <c r="D24" s="8">
        <f t="shared" si="7"/>
        <v>-36.206896551724135</v>
      </c>
      <c r="F24" s="50"/>
      <c r="G24" s="53">
        <v>19.7</v>
      </c>
      <c r="H24" s="53">
        <v>21.1</v>
      </c>
      <c r="I24" s="53">
        <v>-1.4000000000000021</v>
      </c>
      <c r="J24" s="54">
        <v>21</v>
      </c>
      <c r="K24" s="54">
        <v>-21</v>
      </c>
      <c r="R24" s="49"/>
      <c r="S24" s="49" t="s">
        <v>239</v>
      </c>
      <c r="T24" s="49" t="s">
        <v>240</v>
      </c>
      <c r="U24" s="49" t="s">
        <v>241</v>
      </c>
      <c r="V24" s="47"/>
      <c r="W24" s="47"/>
      <c r="AD24" s="48" t="s">
        <v>242</v>
      </c>
      <c r="AE24" s="47"/>
      <c r="AF24" s="47"/>
      <c r="AG24" s="47"/>
      <c r="AH24" s="47"/>
      <c r="AI24" s="47"/>
      <c r="AR24" s="47"/>
      <c r="AS24" s="47"/>
      <c r="AT24" s="47"/>
      <c r="AU24" s="47"/>
      <c r="AV24" s="47"/>
      <c r="AW24" s="47"/>
      <c r="BC24" s="13" t="s">
        <v>202</v>
      </c>
      <c r="BD24" s="14">
        <v>23.547000000000001</v>
      </c>
      <c r="BE24" s="14">
        <v>38.966799999999999</v>
      </c>
      <c r="BF24" s="8">
        <f t="shared" si="6"/>
        <v>65.485199813139673</v>
      </c>
      <c r="BI24" s="50"/>
      <c r="BJ24" s="53">
        <v>0.38800000000000001</v>
      </c>
      <c r="BK24" s="53">
        <v>0</v>
      </c>
      <c r="BL24" s="53">
        <v>0.38800000000000001</v>
      </c>
      <c r="BM24" s="54">
        <v>14</v>
      </c>
      <c r="BN24" s="54">
        <v>14</v>
      </c>
    </row>
    <row r="25" spans="1:66" x14ac:dyDescent="0.25">
      <c r="A25" s="6" t="s">
        <v>134</v>
      </c>
      <c r="B25" s="8">
        <v>23.377749999999999</v>
      </c>
      <c r="C25" s="8">
        <v>0</v>
      </c>
      <c r="D25" s="8">
        <f>IFERROR((100*(C25-B25)/B25), "")</f>
        <v>-100.00000000000001</v>
      </c>
      <c r="F25" s="50"/>
      <c r="G25" s="53">
        <v>55.1</v>
      </c>
      <c r="H25" s="53">
        <v>60.8</v>
      </c>
      <c r="I25" s="53">
        <v>-5.6999999999999957</v>
      </c>
      <c r="J25" s="54">
        <v>30</v>
      </c>
      <c r="K25" s="54">
        <v>-30</v>
      </c>
      <c r="R25" s="58" t="s">
        <v>243</v>
      </c>
      <c r="S25" s="51">
        <v>6</v>
      </c>
      <c r="T25" s="51">
        <v>66</v>
      </c>
      <c r="U25" s="61">
        <v>11</v>
      </c>
      <c r="V25" s="47"/>
      <c r="W25" s="47"/>
      <c r="AD25" s="49"/>
      <c r="AE25" s="49" t="s">
        <v>239</v>
      </c>
      <c r="AF25" s="49" t="s">
        <v>240</v>
      </c>
      <c r="AG25" s="49" t="s">
        <v>241</v>
      </c>
      <c r="AH25" s="47"/>
      <c r="AI25" s="47"/>
      <c r="AR25" s="46"/>
      <c r="AS25" s="46"/>
      <c r="AT25" s="46"/>
      <c r="AU25" s="46"/>
      <c r="AV25" s="46"/>
      <c r="AW25" s="46"/>
      <c r="BC25" s="13" t="s">
        <v>204</v>
      </c>
      <c r="BD25" s="14">
        <v>8.42</v>
      </c>
      <c r="BE25" s="14">
        <v>14.25</v>
      </c>
      <c r="BF25" s="8">
        <f t="shared" si="6"/>
        <v>69.239904988123513</v>
      </c>
      <c r="BI25" s="50"/>
      <c r="BJ25" s="53">
        <v>0.2024</v>
      </c>
      <c r="BK25" s="53">
        <v>3.9100000000000003E-2</v>
      </c>
      <c r="BL25" s="53">
        <v>0.1633</v>
      </c>
      <c r="BM25" s="54">
        <v>8</v>
      </c>
      <c r="BN25" s="54">
        <v>8</v>
      </c>
    </row>
    <row r="26" spans="1:66" x14ac:dyDescent="0.25">
      <c r="A26" s="6" t="s">
        <v>135</v>
      </c>
      <c r="B26" s="8">
        <v>440.07135</v>
      </c>
      <c r="C26" s="8">
        <v>0</v>
      </c>
      <c r="D26" s="8">
        <f t="shared" ref="D26:D27" si="8">IFERROR((100*(C26-B26)/B26), "")</f>
        <v>-100</v>
      </c>
      <c r="F26" s="50"/>
      <c r="G26" s="53">
        <v>41.4</v>
      </c>
      <c r="H26" s="53">
        <v>38.6</v>
      </c>
      <c r="I26" s="53">
        <v>2.7999999999999972</v>
      </c>
      <c r="J26" s="54">
        <v>26</v>
      </c>
      <c r="K26" s="54">
        <v>26</v>
      </c>
      <c r="R26" s="58" t="s">
        <v>244</v>
      </c>
      <c r="S26" s="53">
        <v>0</v>
      </c>
      <c r="T26" s="53">
        <v>0</v>
      </c>
      <c r="U26" s="62">
        <v>0</v>
      </c>
      <c r="V26" s="47"/>
      <c r="W26" s="47"/>
      <c r="AD26" s="58" t="s">
        <v>243</v>
      </c>
      <c r="AE26" s="51">
        <v>7</v>
      </c>
      <c r="AF26" s="51">
        <v>44</v>
      </c>
      <c r="AG26" s="61">
        <v>7</v>
      </c>
      <c r="AH26" s="47"/>
      <c r="AI26" s="47"/>
      <c r="BC26" s="13" t="s">
        <v>207</v>
      </c>
      <c r="BD26" s="14">
        <v>1.52</v>
      </c>
      <c r="BE26" s="14">
        <v>1.44</v>
      </c>
      <c r="BF26" s="8">
        <f t="shared" si="6"/>
        <v>-5.2631578947368469</v>
      </c>
      <c r="BI26" s="50"/>
      <c r="BJ26" s="53">
        <v>5.8339999999999996</v>
      </c>
      <c r="BK26" s="53">
        <v>5.8810000000000002</v>
      </c>
      <c r="BL26" s="53">
        <v>-4.7000000000000597E-2</v>
      </c>
      <c r="BM26" s="54">
        <v>4</v>
      </c>
      <c r="BN26" s="54">
        <v>-4</v>
      </c>
    </row>
    <row r="27" spans="1:66" ht="15.75" thickBot="1" x14ac:dyDescent="0.3">
      <c r="A27" s="6" t="s">
        <v>141</v>
      </c>
      <c r="B27" s="8">
        <v>21</v>
      </c>
      <c r="C27" s="8">
        <v>0</v>
      </c>
      <c r="D27" s="8">
        <f t="shared" si="8"/>
        <v>-100</v>
      </c>
      <c r="F27" s="50"/>
      <c r="G27" s="53">
        <v>48.3</v>
      </c>
      <c r="H27" s="53">
        <v>36.9</v>
      </c>
      <c r="I27" s="53">
        <v>11.399999999999999</v>
      </c>
      <c r="J27" s="54">
        <v>40</v>
      </c>
      <c r="K27" s="54">
        <v>40</v>
      </c>
      <c r="R27" s="59" t="s">
        <v>245</v>
      </c>
      <c r="S27" s="63">
        <v>0</v>
      </c>
      <c r="T27" s="63">
        <v>0</v>
      </c>
      <c r="U27" s="60">
        <v>0</v>
      </c>
      <c r="V27" s="47"/>
      <c r="W27" s="47"/>
      <c r="AD27" s="58" t="s">
        <v>244</v>
      </c>
      <c r="AE27" s="53">
        <v>6</v>
      </c>
      <c r="AF27" s="53">
        <v>34</v>
      </c>
      <c r="AG27" s="62">
        <v>5</v>
      </c>
      <c r="AH27" s="47"/>
      <c r="AI27" s="47"/>
      <c r="BC27" s="13" t="s">
        <v>210</v>
      </c>
      <c r="BD27" s="14">
        <v>1.1000000000000001</v>
      </c>
      <c r="BE27" s="14">
        <v>0</v>
      </c>
      <c r="BF27" s="8">
        <f t="shared" si="6"/>
        <v>-100</v>
      </c>
      <c r="BI27" s="50"/>
      <c r="BJ27" s="53">
        <v>2.625</v>
      </c>
      <c r="BK27" s="53">
        <v>2.4249999999999998</v>
      </c>
      <c r="BL27" s="53">
        <v>0.20000000000000018</v>
      </c>
      <c r="BM27" s="54">
        <v>9.5</v>
      </c>
      <c r="BN27" s="54">
        <v>9.5</v>
      </c>
    </row>
    <row r="28" spans="1:66" ht="15.75" thickBot="1" x14ac:dyDescent="0.3">
      <c r="A28" s="13" t="s">
        <v>147</v>
      </c>
      <c r="B28" s="14">
        <v>191.20000000000002</v>
      </c>
      <c r="C28" s="14">
        <v>36.799999999999997</v>
      </c>
      <c r="D28" s="8">
        <f>IFERROR((100*(C28-B28)/B28), "")</f>
        <v>-80.753138075313814</v>
      </c>
      <c r="F28" s="50"/>
      <c r="G28" s="53">
        <v>112</v>
      </c>
      <c r="H28" s="53">
        <v>104</v>
      </c>
      <c r="I28" s="53">
        <v>8</v>
      </c>
      <c r="J28" s="54">
        <v>36</v>
      </c>
      <c r="K28" s="54">
        <v>36</v>
      </c>
      <c r="R28" s="47"/>
      <c r="S28" s="47"/>
      <c r="T28" s="47"/>
      <c r="U28" s="47"/>
      <c r="V28" s="47"/>
      <c r="W28" s="47"/>
      <c r="AD28" s="59" t="s">
        <v>245</v>
      </c>
      <c r="AE28" s="63">
        <v>0</v>
      </c>
      <c r="AF28" s="63">
        <v>0</v>
      </c>
      <c r="AG28" s="60">
        <v>0</v>
      </c>
      <c r="AH28" s="47"/>
      <c r="AI28" s="47"/>
      <c r="BC28" s="13" t="s">
        <v>212</v>
      </c>
      <c r="BD28" s="14">
        <v>6.4</v>
      </c>
      <c r="BE28" s="14">
        <v>1.3</v>
      </c>
      <c r="BF28" s="8">
        <f t="shared" si="6"/>
        <v>-79.6875</v>
      </c>
      <c r="BI28" s="50"/>
      <c r="BJ28" s="53">
        <v>27.75</v>
      </c>
      <c r="BK28" s="53">
        <v>37.159999999999997</v>
      </c>
      <c r="BL28" s="53">
        <v>-9.4099999999999966</v>
      </c>
      <c r="BM28" s="54">
        <v>22</v>
      </c>
      <c r="BN28" s="54">
        <v>-22</v>
      </c>
    </row>
    <row r="29" spans="1:66" ht="15.75" thickBot="1" x14ac:dyDescent="0.3">
      <c r="A29" s="13" t="s">
        <v>150</v>
      </c>
      <c r="B29" s="14">
        <v>4.5999999999999999E-2</v>
      </c>
      <c r="C29" s="14">
        <v>3.4000000000000002E-2</v>
      </c>
      <c r="D29" s="8">
        <f t="shared" ref="D29:D54" si="9">IFERROR((100*(C29-B29)/B29), "")</f>
        <v>-26.086956521739125</v>
      </c>
      <c r="F29" s="50"/>
      <c r="G29" s="53">
        <v>501</v>
      </c>
      <c r="H29" s="53">
        <v>514</v>
      </c>
      <c r="I29" s="53">
        <v>-13</v>
      </c>
      <c r="J29" s="54">
        <v>41</v>
      </c>
      <c r="K29" s="54">
        <v>-41</v>
      </c>
      <c r="R29" s="48" t="s">
        <v>305</v>
      </c>
      <c r="S29" s="47"/>
      <c r="T29" s="47"/>
      <c r="U29" s="47"/>
      <c r="V29" s="47"/>
      <c r="W29" s="47"/>
      <c r="AD29" s="47"/>
      <c r="AE29" s="47"/>
      <c r="AF29" s="47"/>
      <c r="AG29" s="47"/>
      <c r="AH29" s="47"/>
      <c r="AI29" s="47"/>
      <c r="BI29" s="50"/>
      <c r="BJ29" s="53">
        <v>63</v>
      </c>
      <c r="BK29" s="53">
        <v>61.3</v>
      </c>
      <c r="BL29" s="53">
        <v>1.7000000000000028</v>
      </c>
      <c r="BM29" s="54">
        <v>18</v>
      </c>
      <c r="BN29" s="54">
        <v>18</v>
      </c>
    </row>
    <row r="30" spans="1:66" ht="15.75" thickBot="1" x14ac:dyDescent="0.3">
      <c r="A30" s="35" t="s">
        <v>154</v>
      </c>
      <c r="B30" s="14">
        <v>0.5</v>
      </c>
      <c r="C30" s="14">
        <v>0</v>
      </c>
      <c r="D30" s="8">
        <f t="shared" si="9"/>
        <v>-100</v>
      </c>
      <c r="F30" s="50"/>
      <c r="G30" s="53">
        <v>2.9</v>
      </c>
      <c r="H30" s="53">
        <v>1.85</v>
      </c>
      <c r="I30" s="53">
        <v>1.0499999999999998</v>
      </c>
      <c r="J30" s="54">
        <v>19</v>
      </c>
      <c r="K30" s="54">
        <v>19</v>
      </c>
      <c r="R30" s="49" t="s">
        <v>254</v>
      </c>
      <c r="S30" s="49" t="s">
        <v>241</v>
      </c>
      <c r="T30" s="49" t="s">
        <v>248</v>
      </c>
      <c r="U30" s="47"/>
      <c r="V30" s="47"/>
      <c r="W30" s="47"/>
      <c r="AD30" s="48" t="s">
        <v>309</v>
      </c>
      <c r="AE30" s="47"/>
      <c r="AF30" s="47"/>
      <c r="AG30" s="47"/>
      <c r="AH30" s="47"/>
      <c r="AI30" s="47"/>
      <c r="BF30" s="8">
        <f>COUNT(BF2:BF28)</f>
        <v>27</v>
      </c>
      <c r="BI30" s="50"/>
      <c r="BJ30" s="53">
        <v>23.547000000000001</v>
      </c>
      <c r="BK30" s="53">
        <v>38.966799999999999</v>
      </c>
      <c r="BL30" s="53">
        <v>-15.419799999999999</v>
      </c>
      <c r="BM30" s="54">
        <v>24</v>
      </c>
      <c r="BN30" s="54">
        <v>-24</v>
      </c>
    </row>
    <row r="31" spans="1:66" ht="15.75" thickBot="1" x14ac:dyDescent="0.3">
      <c r="A31" s="13" t="s">
        <v>156</v>
      </c>
      <c r="B31" s="14">
        <v>21.3</v>
      </c>
      <c r="C31" s="14">
        <v>21.6</v>
      </c>
      <c r="D31" s="8">
        <f t="shared" si="9"/>
        <v>1.4084507042253553</v>
      </c>
      <c r="F31" s="50"/>
      <c r="G31" s="53">
        <v>23.377749999999999</v>
      </c>
      <c r="H31" s="53">
        <v>0</v>
      </c>
      <c r="I31" s="53">
        <v>23.377749999999999</v>
      </c>
      <c r="J31" s="54">
        <v>47</v>
      </c>
      <c r="K31" s="54">
        <v>47</v>
      </c>
      <c r="R31" s="64">
        <v>0</v>
      </c>
      <c r="S31" s="65">
        <v>11</v>
      </c>
      <c r="T31" s="64">
        <v>4.8828125E-4</v>
      </c>
      <c r="U31" s="47"/>
      <c r="V31" s="47"/>
      <c r="W31" s="47"/>
      <c r="AD31" s="49" t="s">
        <v>254</v>
      </c>
      <c r="AE31" s="49" t="s">
        <v>241</v>
      </c>
      <c r="AF31" s="49" t="s">
        <v>248</v>
      </c>
      <c r="AG31" s="47"/>
      <c r="AH31" s="47"/>
      <c r="AI31" s="47"/>
      <c r="BF31" s="33">
        <f>MEDIAN(BF2:BF28)</f>
        <v>-2.9647435897435934</v>
      </c>
      <c r="BI31" s="50"/>
      <c r="BJ31" s="53">
        <v>8.42</v>
      </c>
      <c r="BK31" s="53">
        <v>14.25</v>
      </c>
      <c r="BL31" s="53">
        <v>-5.83</v>
      </c>
      <c r="BM31" s="54">
        <v>21</v>
      </c>
      <c r="BN31" s="54">
        <v>-21</v>
      </c>
    </row>
    <row r="32" spans="1:66" ht="15.75" thickBot="1" x14ac:dyDescent="0.3">
      <c r="A32" s="13" t="s">
        <v>160</v>
      </c>
      <c r="B32" s="14">
        <v>0.13830000000000001</v>
      </c>
      <c r="C32" s="14">
        <v>0.13869999999999999</v>
      </c>
      <c r="D32" s="8">
        <f t="shared" si="9"/>
        <v>0.28922631959507134</v>
      </c>
      <c r="F32" s="50"/>
      <c r="G32" s="53">
        <v>440.07135</v>
      </c>
      <c r="H32" s="53">
        <v>0</v>
      </c>
      <c r="I32" s="53">
        <v>440.07135</v>
      </c>
      <c r="J32" s="54">
        <v>53</v>
      </c>
      <c r="K32" s="54">
        <v>53</v>
      </c>
      <c r="R32" s="47"/>
      <c r="S32" s="47"/>
      <c r="T32" s="47"/>
      <c r="U32" s="47"/>
      <c r="V32" s="47"/>
      <c r="W32" s="47"/>
      <c r="AD32" s="64">
        <v>34</v>
      </c>
      <c r="AE32" s="65">
        <v>12</v>
      </c>
      <c r="AF32" s="64">
        <v>0.36669921875</v>
      </c>
      <c r="AG32" s="47"/>
      <c r="AH32" s="47"/>
      <c r="AI32" s="47"/>
      <c r="BI32" s="50"/>
      <c r="BJ32" s="53">
        <v>1.52</v>
      </c>
      <c r="BK32" s="53">
        <v>1.44</v>
      </c>
      <c r="BL32" s="53">
        <v>8.0000000000000071E-2</v>
      </c>
      <c r="BM32" s="54">
        <v>7</v>
      </c>
      <c r="BN32" s="54">
        <v>7</v>
      </c>
    </row>
    <row r="33" spans="1:66" x14ac:dyDescent="0.25">
      <c r="A33" s="13" t="s">
        <v>162</v>
      </c>
      <c r="B33" s="14">
        <v>8.7360000000000007</v>
      </c>
      <c r="C33" s="14">
        <v>8.4770000000000003</v>
      </c>
      <c r="D33" s="8">
        <f t="shared" si="9"/>
        <v>-2.9647435897435934</v>
      </c>
      <c r="F33" s="50"/>
      <c r="G33" s="53">
        <v>21</v>
      </c>
      <c r="H33" s="53">
        <v>0</v>
      </c>
      <c r="I33" s="53">
        <v>21</v>
      </c>
      <c r="J33" s="54">
        <v>46</v>
      </c>
      <c r="K33" s="54">
        <v>46</v>
      </c>
      <c r="R33" s="46"/>
      <c r="S33" s="46"/>
      <c r="T33" s="46"/>
      <c r="U33" s="46"/>
      <c r="V33" s="46"/>
      <c r="W33" s="46"/>
      <c r="AD33" s="47"/>
      <c r="AE33" s="47"/>
      <c r="AF33" s="47"/>
      <c r="AG33" s="47"/>
      <c r="AH33" s="47"/>
      <c r="AI33" s="47"/>
      <c r="BI33" s="50"/>
      <c r="BJ33" s="53">
        <v>1.1000000000000001</v>
      </c>
      <c r="BK33" s="53">
        <v>0</v>
      </c>
      <c r="BL33" s="53">
        <v>1.1000000000000001</v>
      </c>
      <c r="BM33" s="54">
        <v>17</v>
      </c>
      <c r="BN33" s="54">
        <v>17</v>
      </c>
    </row>
    <row r="34" spans="1:66" x14ac:dyDescent="0.25">
      <c r="A34" s="13" t="s">
        <v>164</v>
      </c>
      <c r="B34" s="14">
        <v>0</v>
      </c>
      <c r="C34" s="14">
        <v>4.5900000000000003E-2</v>
      </c>
      <c r="D34" s="8">
        <v>100</v>
      </c>
      <c r="F34" s="50"/>
      <c r="G34" s="53">
        <v>191.20000000000002</v>
      </c>
      <c r="H34" s="53">
        <v>36.799999999999997</v>
      </c>
      <c r="I34" s="53">
        <v>154.40000000000003</v>
      </c>
      <c r="J34" s="54">
        <v>51</v>
      </c>
      <c r="K34" s="54">
        <v>51</v>
      </c>
      <c r="AD34" s="46"/>
      <c r="AE34" s="46"/>
      <c r="AF34" s="46"/>
      <c r="AG34" s="46"/>
      <c r="AH34" s="46"/>
      <c r="AI34" s="46"/>
      <c r="BI34" s="55"/>
      <c r="BJ34" s="56">
        <v>6.4</v>
      </c>
      <c r="BK34" s="56">
        <v>1.3</v>
      </c>
      <c r="BL34" s="56">
        <v>5.1000000000000005</v>
      </c>
      <c r="BM34" s="57">
        <v>20</v>
      </c>
      <c r="BN34" s="57">
        <v>20</v>
      </c>
    </row>
    <row r="35" spans="1:66" x14ac:dyDescent="0.25">
      <c r="A35" s="13" t="s">
        <v>165</v>
      </c>
      <c r="B35" s="14">
        <v>25.6981</v>
      </c>
      <c r="C35" s="14">
        <v>27.6799</v>
      </c>
      <c r="D35" s="8">
        <f t="shared" si="9"/>
        <v>7.7118541837723402</v>
      </c>
      <c r="F35" s="50"/>
      <c r="G35" s="53">
        <v>4.5999999999999999E-2</v>
      </c>
      <c r="H35" s="53">
        <v>3.4000000000000002E-2</v>
      </c>
      <c r="I35" s="53">
        <v>1.1999999999999997E-2</v>
      </c>
      <c r="J35" s="54">
        <v>2</v>
      </c>
      <c r="K35" s="54">
        <v>2</v>
      </c>
      <c r="BI35" s="58" t="s">
        <v>239</v>
      </c>
      <c r="BJ35" s="53">
        <v>3.1469999999999998</v>
      </c>
      <c r="BK35" s="53">
        <v>1.3</v>
      </c>
      <c r="BL35" s="53"/>
      <c r="BM35" s="54"/>
      <c r="BN35" s="54"/>
    </row>
    <row r="36" spans="1:66" x14ac:dyDescent="0.25">
      <c r="A36" s="13" t="s">
        <v>170</v>
      </c>
      <c r="B36" s="14">
        <v>11.1</v>
      </c>
      <c r="C36" s="14">
        <v>1</v>
      </c>
      <c r="D36" s="8">
        <f t="shared" si="9"/>
        <v>-90.990990990990994</v>
      </c>
      <c r="F36" s="50"/>
      <c r="G36" s="53">
        <v>0.5</v>
      </c>
      <c r="H36" s="53">
        <v>0</v>
      </c>
      <c r="I36" s="53">
        <v>0.5</v>
      </c>
      <c r="J36" s="54">
        <v>16.5</v>
      </c>
      <c r="K36" s="54">
        <v>16.5</v>
      </c>
      <c r="BI36" s="58" t="s">
        <v>240</v>
      </c>
      <c r="BJ36" s="53">
        <v>782.89049999999997</v>
      </c>
      <c r="BK36" s="53">
        <v>264.88040000000001</v>
      </c>
      <c r="BL36" s="53"/>
      <c r="BM36" s="54"/>
      <c r="BN36" s="54"/>
    </row>
    <row r="37" spans="1:66" ht="15.75" thickBot="1" x14ac:dyDescent="0.3">
      <c r="A37" s="13" t="s">
        <v>172</v>
      </c>
      <c r="B37" s="14">
        <v>0.31069999999999998</v>
      </c>
      <c r="C37" s="14">
        <v>0.66700000000000004</v>
      </c>
      <c r="D37" s="8">
        <f t="shared" si="9"/>
        <v>114.67653685226911</v>
      </c>
      <c r="F37" s="50"/>
      <c r="G37" s="53">
        <v>21.3</v>
      </c>
      <c r="H37" s="53">
        <v>21.6</v>
      </c>
      <c r="I37" s="53">
        <v>-0.30000000000000071</v>
      </c>
      <c r="J37" s="54">
        <v>13</v>
      </c>
      <c r="K37" s="54">
        <v>-13</v>
      </c>
      <c r="BI37" s="59" t="s">
        <v>241</v>
      </c>
      <c r="BJ37" s="60">
        <v>27</v>
      </c>
      <c r="BK37" s="60">
        <v>27</v>
      </c>
      <c r="BL37" s="60"/>
      <c r="BM37" s="60"/>
      <c r="BN37" s="60"/>
    </row>
    <row r="38" spans="1:66" x14ac:dyDescent="0.25">
      <c r="A38" s="13" t="s">
        <v>174</v>
      </c>
      <c r="B38" s="14">
        <v>351.4</v>
      </c>
      <c r="C38" s="14">
        <v>0</v>
      </c>
      <c r="D38" s="8">
        <f t="shared" si="9"/>
        <v>-100</v>
      </c>
      <c r="F38" s="50"/>
      <c r="G38" s="53">
        <v>0.13830000000000001</v>
      </c>
      <c r="H38" s="53">
        <v>0.13869999999999999</v>
      </c>
      <c r="I38" s="53">
        <v>-3.999999999999837E-4</v>
      </c>
      <c r="J38" s="54">
        <v>1</v>
      </c>
      <c r="K38" s="54">
        <v>-1</v>
      </c>
      <c r="BI38" s="47"/>
      <c r="BJ38" s="47"/>
      <c r="BK38" s="47"/>
      <c r="BL38" s="47"/>
      <c r="BM38" s="47"/>
      <c r="BN38" s="47"/>
    </row>
    <row r="39" spans="1:66" ht="15.75" thickBot="1" x14ac:dyDescent="0.3">
      <c r="A39" s="13" t="s">
        <v>176</v>
      </c>
      <c r="B39" s="14">
        <v>0.5</v>
      </c>
      <c r="C39" s="14">
        <v>0</v>
      </c>
      <c r="D39" s="8">
        <f t="shared" si="9"/>
        <v>-100</v>
      </c>
      <c r="F39" s="50"/>
      <c r="G39" s="53">
        <v>8.7360000000000007</v>
      </c>
      <c r="H39" s="53">
        <v>8.4770000000000003</v>
      </c>
      <c r="I39" s="53">
        <v>0.25900000000000034</v>
      </c>
      <c r="J39" s="54">
        <v>11</v>
      </c>
      <c r="K39" s="54">
        <v>11</v>
      </c>
      <c r="BI39" s="48" t="s">
        <v>242</v>
      </c>
      <c r="BJ39" s="47"/>
      <c r="BK39" s="47"/>
      <c r="BL39" s="47"/>
      <c r="BM39" s="47"/>
      <c r="BN39" s="47"/>
    </row>
    <row r="40" spans="1:66" x14ac:dyDescent="0.25">
      <c r="A40" s="13" t="s">
        <v>178</v>
      </c>
      <c r="B40" s="14">
        <v>3.1469999999999998</v>
      </c>
      <c r="C40" s="14">
        <v>3.0979999999999999</v>
      </c>
      <c r="D40" s="8">
        <f t="shared" si="9"/>
        <v>-1.5570384493168077</v>
      </c>
      <c r="F40" s="50"/>
      <c r="G40" s="53">
        <v>0</v>
      </c>
      <c r="H40" s="53">
        <v>4.5900000000000003E-2</v>
      </c>
      <c r="I40" s="53">
        <v>-4.5900000000000003E-2</v>
      </c>
      <c r="J40" s="54">
        <v>3</v>
      </c>
      <c r="K40" s="54">
        <v>-3</v>
      </c>
      <c r="BI40" s="49"/>
      <c r="BJ40" s="49" t="s">
        <v>239</v>
      </c>
      <c r="BK40" s="49" t="s">
        <v>240</v>
      </c>
      <c r="BL40" s="49" t="s">
        <v>241</v>
      </c>
      <c r="BM40" s="47"/>
      <c r="BN40" s="47"/>
    </row>
    <row r="41" spans="1:66" x14ac:dyDescent="0.25">
      <c r="A41" s="13" t="s">
        <v>180</v>
      </c>
      <c r="B41" s="14">
        <v>25.7</v>
      </c>
      <c r="C41" s="14">
        <v>0</v>
      </c>
      <c r="D41" s="8">
        <f t="shared" si="9"/>
        <v>-100</v>
      </c>
      <c r="F41" s="50"/>
      <c r="G41" s="53">
        <v>25.6981</v>
      </c>
      <c r="H41" s="53">
        <v>27.6799</v>
      </c>
      <c r="I41" s="53">
        <v>-1.9817999999999998</v>
      </c>
      <c r="J41" s="54">
        <v>23</v>
      </c>
      <c r="K41" s="54">
        <v>-23</v>
      </c>
      <c r="BI41" s="58" t="s">
        <v>243</v>
      </c>
      <c r="BJ41" s="51">
        <v>15.5</v>
      </c>
      <c r="BK41" s="51">
        <v>243.5</v>
      </c>
      <c r="BL41" s="61">
        <v>16</v>
      </c>
      <c r="BM41" s="47"/>
      <c r="BN41" s="47"/>
    </row>
    <row r="42" spans="1:66" x14ac:dyDescent="0.25">
      <c r="A42" s="13" t="s">
        <v>182</v>
      </c>
      <c r="B42" s="14">
        <v>1</v>
      </c>
      <c r="C42" s="14">
        <v>1.2</v>
      </c>
      <c r="D42" s="8">
        <f t="shared" si="9"/>
        <v>19.999999999999996</v>
      </c>
      <c r="F42" s="50"/>
      <c r="G42" s="53">
        <v>11.1</v>
      </c>
      <c r="H42" s="53">
        <v>1</v>
      </c>
      <c r="I42" s="53">
        <v>10.1</v>
      </c>
      <c r="J42" s="54">
        <v>38</v>
      </c>
      <c r="K42" s="54">
        <v>38</v>
      </c>
      <c r="BI42" s="58" t="s">
        <v>244</v>
      </c>
      <c r="BJ42" s="53">
        <v>12</v>
      </c>
      <c r="BK42" s="53">
        <v>134.5</v>
      </c>
      <c r="BL42" s="62">
        <v>11</v>
      </c>
      <c r="BM42" s="47"/>
      <c r="BN42" s="47"/>
    </row>
    <row r="43" spans="1:66" ht="15.75" thickBot="1" x14ac:dyDescent="0.3">
      <c r="A43" s="13" t="s">
        <v>184</v>
      </c>
      <c r="B43" s="14">
        <v>1.3280000000000001</v>
      </c>
      <c r="C43" s="14">
        <v>1.3779999999999999</v>
      </c>
      <c r="D43" s="8">
        <f t="shared" si="9"/>
        <v>3.7650602409638418</v>
      </c>
      <c r="F43" s="50"/>
      <c r="G43" s="53">
        <v>0.31069999999999998</v>
      </c>
      <c r="H43" s="53">
        <v>0.66700000000000004</v>
      </c>
      <c r="I43" s="53">
        <v>-0.35630000000000006</v>
      </c>
      <c r="J43" s="54">
        <v>14</v>
      </c>
      <c r="K43" s="54">
        <v>-14</v>
      </c>
      <c r="BI43" s="59" t="s">
        <v>245</v>
      </c>
      <c r="BJ43" s="63">
        <v>0</v>
      </c>
      <c r="BK43" s="63">
        <v>0</v>
      </c>
      <c r="BL43" s="60">
        <v>0</v>
      </c>
      <c r="BM43" s="47"/>
      <c r="BN43" s="47"/>
    </row>
    <row r="44" spans="1:66" x14ac:dyDescent="0.25">
      <c r="A44" s="13" t="s">
        <v>188</v>
      </c>
      <c r="B44" s="14">
        <v>0.38800000000000001</v>
      </c>
      <c r="C44" s="14">
        <v>0</v>
      </c>
      <c r="D44" s="8">
        <f t="shared" si="9"/>
        <v>-100.00000000000001</v>
      </c>
      <c r="F44" s="50"/>
      <c r="G44" s="53">
        <v>351.4</v>
      </c>
      <c r="H44" s="53">
        <v>0</v>
      </c>
      <c r="I44" s="53">
        <v>351.4</v>
      </c>
      <c r="J44" s="54">
        <v>52</v>
      </c>
      <c r="K44" s="54">
        <v>52</v>
      </c>
      <c r="BI44" s="47"/>
      <c r="BJ44" s="47"/>
      <c r="BK44" s="47"/>
      <c r="BL44" s="47"/>
      <c r="BM44" s="47"/>
      <c r="BN44" s="47"/>
    </row>
    <row r="45" spans="1:66" ht="15.75" thickBot="1" x14ac:dyDescent="0.3">
      <c r="A45" s="13" t="s">
        <v>190</v>
      </c>
      <c r="B45" s="37">
        <v>0.2024</v>
      </c>
      <c r="C45" s="37">
        <v>3.9100000000000003E-2</v>
      </c>
      <c r="D45" s="8">
        <f t="shared" si="9"/>
        <v>-80.681818181818173</v>
      </c>
      <c r="F45" s="50"/>
      <c r="G45" s="53">
        <v>0.5</v>
      </c>
      <c r="H45" s="53">
        <v>0</v>
      </c>
      <c r="I45" s="53">
        <v>0.5</v>
      </c>
      <c r="J45" s="54">
        <v>16.5</v>
      </c>
      <c r="K45" s="54">
        <v>16.5</v>
      </c>
      <c r="BI45" s="48" t="s">
        <v>478</v>
      </c>
      <c r="BJ45" s="47"/>
      <c r="BK45" s="47"/>
      <c r="BL45" s="47"/>
      <c r="BM45" s="47"/>
      <c r="BN45" s="47"/>
    </row>
    <row r="46" spans="1:66" x14ac:dyDescent="0.25">
      <c r="A46" s="13" t="s">
        <v>192</v>
      </c>
      <c r="B46" s="14">
        <v>5.8339999999999996</v>
      </c>
      <c r="C46" s="14">
        <v>5.8810000000000002</v>
      </c>
      <c r="D46" s="8">
        <f t="shared" si="9"/>
        <v>0.80562221460405559</v>
      </c>
      <c r="F46" s="50"/>
      <c r="G46" s="53">
        <v>3.1469999999999998</v>
      </c>
      <c r="H46" s="53">
        <v>3.0979999999999999</v>
      </c>
      <c r="I46" s="53">
        <v>4.8999999999999932E-2</v>
      </c>
      <c r="J46" s="54">
        <v>5</v>
      </c>
      <c r="K46" s="54">
        <v>5</v>
      </c>
      <c r="BI46" s="49" t="s">
        <v>254</v>
      </c>
      <c r="BJ46" s="49" t="s">
        <v>241</v>
      </c>
      <c r="BK46" s="49" t="s">
        <v>248</v>
      </c>
      <c r="BL46" s="47"/>
      <c r="BM46" s="47"/>
      <c r="BN46" s="47"/>
    </row>
    <row r="47" spans="1:66" ht="15.75" thickBot="1" x14ac:dyDescent="0.3">
      <c r="A47" s="13" t="s">
        <v>196</v>
      </c>
      <c r="B47" s="14">
        <v>2.625</v>
      </c>
      <c r="C47" s="14">
        <v>2.4249999999999998</v>
      </c>
      <c r="D47" s="8">
        <f t="shared" si="9"/>
        <v>-7.6190476190476257</v>
      </c>
      <c r="F47" s="50"/>
      <c r="G47" s="53">
        <v>25.7</v>
      </c>
      <c r="H47" s="53">
        <v>0</v>
      </c>
      <c r="I47" s="53">
        <v>25.7</v>
      </c>
      <c r="J47" s="54">
        <v>48</v>
      </c>
      <c r="K47" s="54">
        <v>48</v>
      </c>
      <c r="BI47" s="64">
        <v>134.5</v>
      </c>
      <c r="BJ47" s="65">
        <v>27</v>
      </c>
      <c r="BK47" s="64">
        <v>9.787498414516449E-2</v>
      </c>
      <c r="BL47" s="47"/>
      <c r="BM47" s="47"/>
      <c r="BN47" s="47"/>
    </row>
    <row r="48" spans="1:66" x14ac:dyDescent="0.25">
      <c r="A48" s="13" t="s">
        <v>198</v>
      </c>
      <c r="B48" s="14">
        <v>27.75</v>
      </c>
      <c r="C48" s="14">
        <v>37.159999999999997</v>
      </c>
      <c r="D48" s="8">
        <f t="shared" si="9"/>
        <v>33.909909909909899</v>
      </c>
      <c r="F48" s="50"/>
      <c r="G48" s="53">
        <v>1</v>
      </c>
      <c r="H48" s="53">
        <v>1.2</v>
      </c>
      <c r="I48" s="53">
        <v>-0.19999999999999996</v>
      </c>
      <c r="J48" s="54">
        <v>9.5</v>
      </c>
      <c r="K48" s="54">
        <v>-9.5</v>
      </c>
      <c r="BI48" s="47"/>
      <c r="BJ48" s="47"/>
      <c r="BK48" s="47"/>
      <c r="BL48" s="47"/>
      <c r="BM48" s="47"/>
      <c r="BN48" s="47"/>
    </row>
    <row r="49" spans="1:66" x14ac:dyDescent="0.25">
      <c r="A49" s="13" t="s">
        <v>200</v>
      </c>
      <c r="B49" s="14">
        <v>63</v>
      </c>
      <c r="C49" s="14">
        <v>61.3</v>
      </c>
      <c r="D49" s="8">
        <f t="shared" si="9"/>
        <v>-2.698412698412703</v>
      </c>
      <c r="F49" s="50"/>
      <c r="G49" s="53">
        <v>1.3280000000000001</v>
      </c>
      <c r="H49" s="53">
        <v>1.3779999999999999</v>
      </c>
      <c r="I49" s="53">
        <v>-4.9999999999999822E-2</v>
      </c>
      <c r="J49" s="54">
        <v>6</v>
      </c>
      <c r="K49" s="54">
        <v>-6</v>
      </c>
      <c r="BI49" s="46"/>
      <c r="BJ49" s="46"/>
      <c r="BK49" s="46"/>
      <c r="BL49" s="46"/>
      <c r="BM49" s="46"/>
      <c r="BN49" s="46"/>
    </row>
    <row r="50" spans="1:66" x14ac:dyDescent="0.25">
      <c r="A50" s="13" t="s">
        <v>202</v>
      </c>
      <c r="B50" s="14">
        <v>23.547000000000001</v>
      </c>
      <c r="C50" s="14">
        <v>38.966799999999999</v>
      </c>
      <c r="D50" s="8">
        <f t="shared" si="9"/>
        <v>65.485199813139673</v>
      </c>
      <c r="F50" s="50"/>
      <c r="G50" s="53">
        <v>0.38800000000000001</v>
      </c>
      <c r="H50" s="53">
        <v>0</v>
      </c>
      <c r="I50" s="53">
        <v>0.38800000000000001</v>
      </c>
      <c r="J50" s="54">
        <v>15</v>
      </c>
      <c r="K50" s="54">
        <v>15</v>
      </c>
    </row>
    <row r="51" spans="1:66" x14ac:dyDescent="0.25">
      <c r="A51" s="13" t="s">
        <v>204</v>
      </c>
      <c r="B51" s="14">
        <v>8.42</v>
      </c>
      <c r="C51" s="14">
        <v>14.25</v>
      </c>
      <c r="D51" s="8">
        <f t="shared" si="9"/>
        <v>69.239904988123513</v>
      </c>
      <c r="F51" s="50"/>
      <c r="G51" s="53">
        <v>0.2024</v>
      </c>
      <c r="H51" s="53">
        <v>3.9100000000000003E-2</v>
      </c>
      <c r="I51" s="53">
        <v>0.1633</v>
      </c>
      <c r="J51" s="54">
        <v>8</v>
      </c>
      <c r="K51" s="54">
        <v>8</v>
      </c>
    </row>
    <row r="52" spans="1:66" x14ac:dyDescent="0.25">
      <c r="A52" s="13" t="s">
        <v>207</v>
      </c>
      <c r="B52" s="14">
        <v>1.52</v>
      </c>
      <c r="C52" s="14">
        <v>1.44</v>
      </c>
      <c r="D52" s="8">
        <f t="shared" si="9"/>
        <v>-5.2631578947368469</v>
      </c>
      <c r="F52" s="50"/>
      <c r="G52" s="53">
        <v>5.8339999999999996</v>
      </c>
      <c r="H52" s="53">
        <v>5.8810000000000002</v>
      </c>
      <c r="I52" s="53">
        <v>-4.7000000000000597E-2</v>
      </c>
      <c r="J52" s="54">
        <v>4</v>
      </c>
      <c r="K52" s="54">
        <v>-4</v>
      </c>
    </row>
    <row r="53" spans="1:66" x14ac:dyDescent="0.25">
      <c r="A53" s="13" t="s">
        <v>210</v>
      </c>
      <c r="B53" s="14">
        <v>1.1000000000000001</v>
      </c>
      <c r="C53" s="14">
        <v>0</v>
      </c>
      <c r="D53" s="8">
        <f t="shared" si="9"/>
        <v>-100</v>
      </c>
      <c r="F53" s="50"/>
      <c r="G53" s="53">
        <v>2.625</v>
      </c>
      <c r="H53" s="53">
        <v>2.4249999999999998</v>
      </c>
      <c r="I53" s="53">
        <v>0.20000000000000018</v>
      </c>
      <c r="J53" s="54">
        <v>9.5</v>
      </c>
      <c r="K53" s="54">
        <v>9.5</v>
      </c>
    </row>
    <row r="54" spans="1:66" x14ac:dyDescent="0.25">
      <c r="A54" s="13" t="s">
        <v>212</v>
      </c>
      <c r="B54" s="14">
        <v>6.4</v>
      </c>
      <c r="C54" s="14">
        <v>1.3</v>
      </c>
      <c r="D54" s="8">
        <f t="shared" si="9"/>
        <v>-79.6875</v>
      </c>
      <c r="F54" s="50"/>
      <c r="G54" s="53">
        <v>27.75</v>
      </c>
      <c r="H54" s="53">
        <v>37.159999999999997</v>
      </c>
      <c r="I54" s="53">
        <v>-9.4099999999999966</v>
      </c>
      <c r="J54" s="54">
        <v>37</v>
      </c>
      <c r="K54" s="54">
        <v>-37</v>
      </c>
    </row>
    <row r="55" spans="1:66" x14ac:dyDescent="0.25">
      <c r="F55" s="50"/>
      <c r="G55" s="53">
        <v>63</v>
      </c>
      <c r="H55" s="53">
        <v>61.3</v>
      </c>
      <c r="I55" s="53">
        <v>1.7000000000000028</v>
      </c>
      <c r="J55" s="54">
        <v>22</v>
      </c>
      <c r="K55" s="54">
        <v>22</v>
      </c>
    </row>
    <row r="56" spans="1:66" x14ac:dyDescent="0.25">
      <c r="D56" s="8">
        <f>COUNT(D2:D54)</f>
        <v>53</v>
      </c>
      <c r="F56" s="50"/>
      <c r="G56" s="53">
        <v>23.547000000000001</v>
      </c>
      <c r="H56" s="53">
        <v>38.966799999999999</v>
      </c>
      <c r="I56" s="53">
        <v>-15.419799999999999</v>
      </c>
      <c r="J56" s="54">
        <v>43</v>
      </c>
      <c r="K56" s="54">
        <v>-43</v>
      </c>
    </row>
    <row r="57" spans="1:66" x14ac:dyDescent="0.25">
      <c r="D57" s="33">
        <f>MEDIAN(D2:D54)</f>
        <v>-23.602484472049685</v>
      </c>
      <c r="F57" s="50"/>
      <c r="G57" s="53">
        <v>8.42</v>
      </c>
      <c r="H57" s="53">
        <v>14.25</v>
      </c>
      <c r="I57" s="53">
        <v>-5.83</v>
      </c>
      <c r="J57" s="54">
        <v>31</v>
      </c>
      <c r="K57" s="54">
        <v>-31</v>
      </c>
    </row>
    <row r="58" spans="1:66" x14ac:dyDescent="0.25">
      <c r="F58" s="50"/>
      <c r="G58" s="53">
        <v>1.52</v>
      </c>
      <c r="H58" s="53">
        <v>1.44</v>
      </c>
      <c r="I58" s="53">
        <v>8.0000000000000071E-2</v>
      </c>
      <c r="J58" s="54">
        <v>7</v>
      </c>
      <c r="K58" s="54">
        <v>7</v>
      </c>
    </row>
    <row r="59" spans="1:66" x14ac:dyDescent="0.25">
      <c r="F59" s="50"/>
      <c r="G59" s="53">
        <v>1.1000000000000001</v>
      </c>
      <c r="H59" s="53">
        <v>0</v>
      </c>
      <c r="I59" s="53">
        <v>1.1000000000000001</v>
      </c>
      <c r="J59" s="54">
        <v>20</v>
      </c>
      <c r="K59" s="54">
        <v>20</v>
      </c>
    </row>
    <row r="60" spans="1:66" x14ac:dyDescent="0.25">
      <c r="F60" s="55"/>
      <c r="G60" s="56">
        <v>6.4</v>
      </c>
      <c r="H60" s="56">
        <v>1.3</v>
      </c>
      <c r="I60" s="56">
        <v>5.1000000000000005</v>
      </c>
      <c r="J60" s="57">
        <v>29</v>
      </c>
      <c r="K60" s="57">
        <v>29</v>
      </c>
    </row>
    <row r="61" spans="1:66" x14ac:dyDescent="0.25">
      <c r="F61" s="58" t="s">
        <v>239</v>
      </c>
      <c r="G61" s="53">
        <v>11.1</v>
      </c>
      <c r="H61" s="53">
        <v>1.2</v>
      </c>
      <c r="I61" s="53"/>
      <c r="J61" s="54"/>
      <c r="K61" s="54"/>
    </row>
    <row r="62" spans="1:66" x14ac:dyDescent="0.25">
      <c r="F62" s="58" t="s">
        <v>240</v>
      </c>
      <c r="G62" s="53">
        <v>2512.4451597667503</v>
      </c>
      <c r="H62" s="53">
        <v>1367.217300593815</v>
      </c>
      <c r="I62" s="53"/>
      <c r="J62" s="54"/>
      <c r="K62" s="54"/>
    </row>
    <row r="63" spans="1:66" ht="15.75" thickBot="1" x14ac:dyDescent="0.3">
      <c r="F63" s="59" t="s">
        <v>241</v>
      </c>
      <c r="G63" s="60">
        <v>53</v>
      </c>
      <c r="H63" s="60">
        <v>53</v>
      </c>
      <c r="I63" s="60"/>
      <c r="J63" s="60"/>
      <c r="K63" s="60"/>
    </row>
    <row r="64" spans="1:66" x14ac:dyDescent="0.25">
      <c r="F64" s="47"/>
      <c r="G64" s="47"/>
      <c r="H64" s="47"/>
      <c r="I64" s="47"/>
      <c r="J64" s="47"/>
      <c r="K64" s="47"/>
    </row>
    <row r="65" spans="6:11" ht="15.75" thickBot="1" x14ac:dyDescent="0.3">
      <c r="F65" s="48" t="s">
        <v>242</v>
      </c>
      <c r="G65" s="47"/>
      <c r="H65" s="47"/>
      <c r="I65" s="47"/>
      <c r="J65" s="47"/>
      <c r="K65" s="47"/>
    </row>
    <row r="66" spans="6:11" x14ac:dyDescent="0.25">
      <c r="F66" s="49"/>
      <c r="G66" s="49" t="s">
        <v>239</v>
      </c>
      <c r="H66" s="49" t="s">
        <v>240</v>
      </c>
      <c r="I66" s="49" t="s">
        <v>241</v>
      </c>
      <c r="J66" s="47"/>
      <c r="K66" s="47"/>
    </row>
    <row r="67" spans="6:11" x14ac:dyDescent="0.25">
      <c r="F67" s="58" t="s">
        <v>243</v>
      </c>
      <c r="G67" s="51">
        <v>29</v>
      </c>
      <c r="H67" s="51">
        <v>1095.5</v>
      </c>
      <c r="I67" s="61">
        <v>37</v>
      </c>
      <c r="J67" s="47"/>
      <c r="K67" s="47"/>
    </row>
    <row r="68" spans="6:11" x14ac:dyDescent="0.25">
      <c r="F68" s="58" t="s">
        <v>244</v>
      </c>
      <c r="G68" s="53">
        <v>22</v>
      </c>
      <c r="H68" s="53">
        <v>335.5</v>
      </c>
      <c r="I68" s="62">
        <v>16</v>
      </c>
      <c r="J68" s="47"/>
      <c r="K68" s="47"/>
    </row>
    <row r="69" spans="6:11" ht="15.75" thickBot="1" x14ac:dyDescent="0.3">
      <c r="F69" s="59" t="s">
        <v>245</v>
      </c>
      <c r="G69" s="63">
        <v>0</v>
      </c>
      <c r="H69" s="63">
        <v>0</v>
      </c>
      <c r="I69" s="60">
        <v>0</v>
      </c>
      <c r="J69" s="47"/>
      <c r="K69" s="47"/>
    </row>
    <row r="70" spans="6:11" x14ac:dyDescent="0.25">
      <c r="F70" s="47"/>
      <c r="G70" s="47"/>
      <c r="H70" s="47"/>
      <c r="I70" s="47"/>
      <c r="J70" s="47"/>
      <c r="K70" s="47"/>
    </row>
    <row r="71" spans="6:11" ht="15.75" thickBot="1" x14ac:dyDescent="0.3">
      <c r="F71" s="48" t="s">
        <v>301</v>
      </c>
      <c r="G71" s="47"/>
      <c r="H71" s="47"/>
      <c r="I71" s="47"/>
      <c r="J71" s="47"/>
      <c r="K71" s="47"/>
    </row>
    <row r="72" spans="6:11" x14ac:dyDescent="0.25">
      <c r="F72" s="49" t="s">
        <v>247</v>
      </c>
      <c r="G72" s="49" t="s">
        <v>241</v>
      </c>
      <c r="H72" s="49" t="s">
        <v>248</v>
      </c>
      <c r="I72" s="47"/>
      <c r="J72" s="47"/>
      <c r="K72" s="47"/>
    </row>
    <row r="73" spans="6:11" ht="15.75" thickBot="1" x14ac:dyDescent="0.3">
      <c r="F73" s="64">
        <v>3.3640835124062409</v>
      </c>
      <c r="G73" s="65">
        <v>53</v>
      </c>
      <c r="H73" s="64">
        <v>3.8399150328318019E-4</v>
      </c>
      <c r="I73" s="47"/>
      <c r="J73" s="47"/>
      <c r="K73" s="47"/>
    </row>
    <row r="74" spans="6:11" x14ac:dyDescent="0.25">
      <c r="F74" s="47"/>
      <c r="G74" s="47"/>
      <c r="H74" s="47"/>
      <c r="I74" s="47"/>
      <c r="J74" s="47"/>
      <c r="K74" s="47"/>
    </row>
    <row r="75" spans="6:11" x14ac:dyDescent="0.25">
      <c r="F75" s="46"/>
      <c r="G75" s="46"/>
      <c r="H75" s="46"/>
      <c r="I75" s="46"/>
      <c r="J75" s="46"/>
      <c r="K75" s="4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1"/>
  <sheetViews>
    <sheetView topLeftCell="A12" workbookViewId="0">
      <selection sqref="A1:D40"/>
    </sheetView>
  </sheetViews>
  <sheetFormatPr defaultRowHeight="15" x14ac:dyDescent="0.25"/>
  <sheetData>
    <row r="1" spans="1:64" ht="45" x14ac:dyDescent="0.25">
      <c r="A1" s="1" t="s">
        <v>0</v>
      </c>
      <c r="B1" s="5" t="s">
        <v>42</v>
      </c>
      <c r="C1" s="5" t="s">
        <v>43</v>
      </c>
      <c r="D1" s="5" t="s">
        <v>7</v>
      </c>
      <c r="M1" s="1" t="s">
        <v>0</v>
      </c>
      <c r="N1" s="5" t="s">
        <v>42</v>
      </c>
      <c r="O1" s="5" t="s">
        <v>43</v>
      </c>
      <c r="P1" s="5" t="s">
        <v>7</v>
      </c>
      <c r="Z1" s="1" t="s">
        <v>0</v>
      </c>
      <c r="AA1" s="5" t="s">
        <v>42</v>
      </c>
      <c r="AB1" s="5" t="s">
        <v>43</v>
      </c>
      <c r="AC1" s="5" t="s">
        <v>7</v>
      </c>
      <c r="AM1" s="1" t="s">
        <v>0</v>
      </c>
      <c r="AN1" s="5" t="s">
        <v>42</v>
      </c>
      <c r="AO1" s="5" t="s">
        <v>43</v>
      </c>
      <c r="AP1" s="5" t="s">
        <v>7</v>
      </c>
      <c r="BB1" s="1" t="s">
        <v>0</v>
      </c>
      <c r="BC1" s="5" t="s">
        <v>42</v>
      </c>
      <c r="BD1" s="5" t="s">
        <v>43</v>
      </c>
      <c r="BE1" s="5" t="s">
        <v>7</v>
      </c>
    </row>
    <row r="2" spans="1:64" x14ac:dyDescent="0.25">
      <c r="A2" t="s">
        <v>109</v>
      </c>
      <c r="B2" s="24">
        <v>7.23</v>
      </c>
      <c r="C2" s="24">
        <v>8.41</v>
      </c>
      <c r="D2" s="8">
        <f>IFERROR((100*(C2-B2)/B2), "")</f>
        <v>16.320885200553246</v>
      </c>
      <c r="F2" s="46" t="s">
        <v>230</v>
      </c>
      <c r="G2" s="46"/>
      <c r="H2" s="46"/>
      <c r="I2" s="46"/>
      <c r="J2" s="46"/>
      <c r="K2" s="46"/>
      <c r="M2" t="s">
        <v>109</v>
      </c>
      <c r="N2" s="24">
        <v>7.23</v>
      </c>
      <c r="O2" s="24">
        <v>8.41</v>
      </c>
      <c r="P2" s="8">
        <f>IFERROR((100*(O2-N2)/N2), "")</f>
        <v>16.320885200553246</v>
      </c>
      <c r="R2" s="46" t="s">
        <v>230</v>
      </c>
      <c r="S2" s="46"/>
      <c r="T2" s="46"/>
      <c r="U2" s="46"/>
      <c r="V2" s="46"/>
      <c r="W2" s="46"/>
      <c r="Z2" s="6" t="s">
        <v>135</v>
      </c>
      <c r="AA2" s="8">
        <v>0</v>
      </c>
      <c r="AB2" s="8">
        <v>247.41200880660347</v>
      </c>
      <c r="AC2" s="8">
        <v>100</v>
      </c>
      <c r="AM2" s="13" t="s">
        <v>147</v>
      </c>
      <c r="AN2" s="14">
        <v>33.300000000000004</v>
      </c>
      <c r="AO2" s="14">
        <v>41.9</v>
      </c>
      <c r="AP2" s="8">
        <f>IFERROR((100*(AO2-AN2)/AN2), "")</f>
        <v>25.825825825825806</v>
      </c>
      <c r="AR2" s="46" t="s">
        <v>230</v>
      </c>
      <c r="AS2" s="46"/>
      <c r="AT2" s="46"/>
      <c r="AU2" s="46"/>
      <c r="AV2" s="46"/>
      <c r="AW2" s="46"/>
      <c r="BB2" s="38" t="s">
        <v>219</v>
      </c>
      <c r="BC2" s="39">
        <v>118625</v>
      </c>
      <c r="BD2" s="39">
        <v>0</v>
      </c>
      <c r="BE2" s="8">
        <f t="shared" ref="BE2" si="0">IFERROR((100*(BD2-BC2)/BC2), "")</f>
        <v>-100</v>
      </c>
      <c r="BG2" s="46" t="s">
        <v>230</v>
      </c>
      <c r="BH2" s="46"/>
      <c r="BI2" s="46"/>
      <c r="BJ2" s="46"/>
      <c r="BK2" s="46"/>
      <c r="BL2" s="46"/>
    </row>
    <row r="3" spans="1:64" x14ac:dyDescent="0.25">
      <c r="A3" t="s">
        <v>112</v>
      </c>
      <c r="B3" s="26">
        <v>11.5</v>
      </c>
      <c r="C3" s="26">
        <v>11.2</v>
      </c>
      <c r="D3" s="8">
        <f t="shared" ref="D3:D12" si="1">IFERROR((100*(C3-B3)/B3), "")</f>
        <v>-2.6086956521739193</v>
      </c>
      <c r="F3" s="46" t="s">
        <v>479</v>
      </c>
      <c r="G3" s="46"/>
      <c r="H3" s="46"/>
      <c r="I3" s="46"/>
      <c r="J3" s="46"/>
      <c r="K3" s="46"/>
      <c r="M3" t="s">
        <v>112</v>
      </c>
      <c r="N3" s="26">
        <v>11.5</v>
      </c>
      <c r="O3" s="26">
        <v>11.2</v>
      </c>
      <c r="P3" s="8">
        <f t="shared" ref="P3:P12" si="2">IFERROR((100*(O3-N3)/N3), "")</f>
        <v>-2.6086956521739193</v>
      </c>
      <c r="R3" s="46" t="s">
        <v>481</v>
      </c>
      <c r="S3" s="46"/>
      <c r="T3" s="46"/>
      <c r="U3" s="46"/>
      <c r="V3" s="46"/>
      <c r="W3" s="46"/>
      <c r="AM3" s="13" t="s">
        <v>156</v>
      </c>
      <c r="AN3" s="14">
        <v>21.8</v>
      </c>
      <c r="AO3" s="14">
        <v>25.6</v>
      </c>
      <c r="AP3" s="8">
        <f t="shared" ref="AP3:AP24" si="3">IFERROR((100*(AO3-AN3)/AN3), "")</f>
        <v>17.431192660550462</v>
      </c>
      <c r="AR3" s="46" t="s">
        <v>483</v>
      </c>
      <c r="AS3" s="46"/>
      <c r="AT3" s="46"/>
      <c r="AU3" s="46"/>
      <c r="AV3" s="46"/>
      <c r="AW3" s="46"/>
      <c r="BB3" s="38" t="s">
        <v>221</v>
      </c>
      <c r="BC3" s="14">
        <v>5302.8</v>
      </c>
      <c r="BD3" s="14">
        <v>0</v>
      </c>
      <c r="BE3" s="8">
        <f>IFERROR((100*(BD3-BC3)/BC3), "")</f>
        <v>-100</v>
      </c>
      <c r="BG3" s="46" t="s">
        <v>485</v>
      </c>
      <c r="BH3" s="46"/>
      <c r="BI3" s="46"/>
      <c r="BJ3" s="46"/>
      <c r="BK3" s="46"/>
      <c r="BL3" s="46"/>
    </row>
    <row r="4" spans="1:64" x14ac:dyDescent="0.25">
      <c r="A4" t="s">
        <v>114</v>
      </c>
      <c r="B4" s="24">
        <v>2.2000000000000002</v>
      </c>
      <c r="C4" s="24">
        <v>3.84</v>
      </c>
      <c r="D4" s="8">
        <f t="shared" si="1"/>
        <v>74.545454545454533</v>
      </c>
      <c r="F4" s="46" t="s">
        <v>480</v>
      </c>
      <c r="G4" s="46"/>
      <c r="H4" s="46"/>
      <c r="I4" s="46"/>
      <c r="J4" s="46"/>
      <c r="K4" s="46"/>
      <c r="M4" t="s">
        <v>114</v>
      </c>
      <c r="N4" s="24">
        <v>2.2000000000000002</v>
      </c>
      <c r="O4" s="24">
        <v>3.84</v>
      </c>
      <c r="P4" s="8">
        <f t="shared" si="2"/>
        <v>74.545454545454533</v>
      </c>
      <c r="R4" s="46" t="s">
        <v>482</v>
      </c>
      <c r="S4" s="46"/>
      <c r="T4" s="46"/>
      <c r="U4" s="46"/>
      <c r="V4" s="46"/>
      <c r="W4" s="46"/>
      <c r="AC4" s="8">
        <f>COUNT(AC2:AC2)</f>
        <v>1</v>
      </c>
      <c r="AM4" s="13" t="s">
        <v>160</v>
      </c>
      <c r="AN4" s="14">
        <v>2.6499999999999999E-2</v>
      </c>
      <c r="AO4" s="14">
        <v>0</v>
      </c>
      <c r="AP4" s="8">
        <f t="shared" si="3"/>
        <v>-100</v>
      </c>
      <c r="AR4" s="46" t="s">
        <v>484</v>
      </c>
      <c r="AS4" s="46"/>
      <c r="AT4" s="46"/>
      <c r="AU4" s="46"/>
      <c r="AV4" s="46"/>
      <c r="AW4" s="46"/>
      <c r="BB4" s="38" t="s">
        <v>224</v>
      </c>
      <c r="BC4" s="14">
        <v>5366.6</v>
      </c>
      <c r="BD4" s="14">
        <v>0</v>
      </c>
      <c r="BE4" s="8">
        <f t="shared" ref="BE4:BE5" si="4">IFERROR((100*(BD4-BC4)/BC4), "")</f>
        <v>-100</v>
      </c>
      <c r="BG4" s="46" t="s">
        <v>486</v>
      </c>
      <c r="BH4" s="46"/>
      <c r="BI4" s="46"/>
      <c r="BJ4" s="46"/>
      <c r="BK4" s="46"/>
      <c r="BL4" s="46"/>
    </row>
    <row r="5" spans="1:64" ht="30" x14ac:dyDescent="0.25">
      <c r="A5" t="s">
        <v>118</v>
      </c>
      <c r="B5" s="26">
        <v>11.7</v>
      </c>
      <c r="C5" s="26">
        <v>11.3</v>
      </c>
      <c r="D5" s="8">
        <f t="shared" si="1"/>
        <v>-3.4188034188034067</v>
      </c>
      <c r="F5" s="47"/>
      <c r="G5" s="47"/>
      <c r="H5" s="47"/>
      <c r="I5" s="47"/>
      <c r="J5" s="47"/>
      <c r="K5" s="47"/>
      <c r="M5" t="s">
        <v>118</v>
      </c>
      <c r="N5" s="26">
        <v>11.7</v>
      </c>
      <c r="O5" s="26">
        <v>11.3</v>
      </c>
      <c r="P5" s="8">
        <f t="shared" si="2"/>
        <v>-3.4188034188034067</v>
      </c>
      <c r="R5" s="47"/>
      <c r="S5" s="47"/>
      <c r="T5" s="47"/>
      <c r="U5" s="47"/>
      <c r="V5" s="47"/>
      <c r="W5" s="47"/>
      <c r="AC5" s="33">
        <f>MEDIAN(AC2:AC2)</f>
        <v>100</v>
      </c>
      <c r="AM5" s="13" t="s">
        <v>162</v>
      </c>
      <c r="AN5" s="14">
        <v>4.093</v>
      </c>
      <c r="AO5" s="14">
        <v>10.92</v>
      </c>
      <c r="AP5" s="8">
        <f t="shared" si="3"/>
        <v>166.79697043733205</v>
      </c>
      <c r="AR5" s="47"/>
      <c r="AS5" s="47"/>
      <c r="AT5" s="47"/>
      <c r="AU5" s="47"/>
      <c r="AV5" s="47"/>
      <c r="AW5" s="47"/>
      <c r="BB5" s="42" t="s">
        <v>225</v>
      </c>
      <c r="BC5" s="44">
        <v>320.10000000000002</v>
      </c>
      <c r="BD5" s="44">
        <v>105</v>
      </c>
      <c r="BE5" s="8">
        <f t="shared" si="4"/>
        <v>-67.197750702905353</v>
      </c>
      <c r="BG5" s="47"/>
      <c r="BH5" s="47"/>
      <c r="BI5" s="47"/>
      <c r="BJ5" s="47"/>
      <c r="BK5" s="47"/>
      <c r="BL5" s="47"/>
    </row>
    <row r="6" spans="1:64" ht="15.75" thickBot="1" x14ac:dyDescent="0.3">
      <c r="A6" t="s">
        <v>120</v>
      </c>
      <c r="B6" s="26">
        <v>13.3</v>
      </c>
      <c r="C6" s="26">
        <v>11.7</v>
      </c>
      <c r="D6" s="8">
        <f t="shared" si="1"/>
        <v>-12.030075187969935</v>
      </c>
      <c r="F6" s="48" t="s">
        <v>233</v>
      </c>
      <c r="G6" s="47"/>
      <c r="H6" s="47"/>
      <c r="I6" s="47"/>
      <c r="J6" s="47"/>
      <c r="K6" s="47"/>
      <c r="M6" t="s">
        <v>120</v>
      </c>
      <c r="N6" s="26">
        <v>13.3</v>
      </c>
      <c r="O6" s="26">
        <v>11.7</v>
      </c>
      <c r="P6" s="8">
        <f t="shared" si="2"/>
        <v>-12.030075187969935</v>
      </c>
      <c r="R6" s="48" t="s">
        <v>233</v>
      </c>
      <c r="S6" s="47"/>
      <c r="T6" s="47"/>
      <c r="U6" s="47"/>
      <c r="V6" s="47"/>
      <c r="W6" s="47"/>
      <c r="AM6" s="13" t="s">
        <v>165</v>
      </c>
      <c r="AN6" s="14">
        <v>8.1991999999999994</v>
      </c>
      <c r="AO6" s="14">
        <v>43.139499999999998</v>
      </c>
      <c r="AP6" s="8">
        <f t="shared" si="3"/>
        <v>426.14279441896775</v>
      </c>
      <c r="AR6" s="48" t="s">
        <v>233</v>
      </c>
      <c r="AS6" s="47"/>
      <c r="AT6" s="47"/>
      <c r="AU6" s="47"/>
      <c r="AV6" s="47"/>
      <c r="AW6" s="47"/>
      <c r="BG6" s="48" t="s">
        <v>233</v>
      </c>
      <c r="BH6" s="47"/>
      <c r="BI6" s="47"/>
      <c r="BJ6" s="47"/>
      <c r="BK6" s="47"/>
      <c r="BL6" s="47"/>
    </row>
    <row r="7" spans="1:64" x14ac:dyDescent="0.25">
      <c r="A7" t="s">
        <v>122</v>
      </c>
      <c r="B7" s="26">
        <v>27</v>
      </c>
      <c r="C7" s="26">
        <v>31.9</v>
      </c>
      <c r="D7" s="8">
        <f t="shared" si="1"/>
        <v>18.148148148148145</v>
      </c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M7" t="s">
        <v>122</v>
      </c>
      <c r="N7" s="26">
        <v>27</v>
      </c>
      <c r="O7" s="26">
        <v>31.9</v>
      </c>
      <c r="P7" s="8">
        <f t="shared" si="2"/>
        <v>18.148148148148145</v>
      </c>
      <c r="R7" s="49"/>
      <c r="S7" s="49" t="s">
        <v>278</v>
      </c>
      <c r="T7" s="49" t="s">
        <v>304</v>
      </c>
      <c r="U7" s="49" t="s">
        <v>236</v>
      </c>
      <c r="V7" s="49" t="s">
        <v>237</v>
      </c>
      <c r="W7" s="49" t="s">
        <v>238</v>
      </c>
      <c r="AM7" s="13" t="s">
        <v>167</v>
      </c>
      <c r="AN7" s="14">
        <v>0</v>
      </c>
      <c r="AO7" s="14">
        <v>0.25159999999999999</v>
      </c>
      <c r="AP7" s="8" t="str">
        <f t="shared" si="3"/>
        <v/>
      </c>
      <c r="AR7" s="49"/>
      <c r="AS7" s="49" t="s">
        <v>333</v>
      </c>
      <c r="AT7" s="49" t="s">
        <v>334</v>
      </c>
      <c r="AU7" s="49" t="s">
        <v>236</v>
      </c>
      <c r="AV7" s="49" t="s">
        <v>237</v>
      </c>
      <c r="AW7" s="49" t="s">
        <v>238</v>
      </c>
      <c r="BE7" s="8">
        <f>COUNT(BE2:BE5)</f>
        <v>4</v>
      </c>
      <c r="BG7" s="49"/>
      <c r="BH7" s="49" t="s">
        <v>454</v>
      </c>
      <c r="BI7" s="49" t="s">
        <v>476</v>
      </c>
      <c r="BJ7" s="49" t="s">
        <v>236</v>
      </c>
      <c r="BK7" s="49" t="s">
        <v>237</v>
      </c>
      <c r="BL7" s="49" t="s">
        <v>238</v>
      </c>
    </row>
    <row r="8" spans="1:64" x14ac:dyDescent="0.25">
      <c r="A8" t="s">
        <v>124</v>
      </c>
      <c r="B8" s="24">
        <v>4.8499999999999996</v>
      </c>
      <c r="C8" s="24">
        <v>6.51</v>
      </c>
      <c r="D8" s="8">
        <f t="shared" si="1"/>
        <v>34.226804123711339</v>
      </c>
      <c r="F8" s="50"/>
      <c r="G8" s="51">
        <v>7.23</v>
      </c>
      <c r="H8" s="51">
        <v>8.41</v>
      </c>
      <c r="I8" s="51">
        <v>-1.1799999999999997</v>
      </c>
      <c r="J8" s="52">
        <v>13</v>
      </c>
      <c r="K8" s="52">
        <v>-13</v>
      </c>
      <c r="M8" t="s">
        <v>124</v>
      </c>
      <c r="N8" s="24">
        <v>4.8499999999999996</v>
      </c>
      <c r="O8" s="24">
        <v>6.51</v>
      </c>
      <c r="P8" s="8">
        <f t="shared" si="2"/>
        <v>34.226804123711339</v>
      </c>
      <c r="R8" s="50"/>
      <c r="S8" s="51">
        <v>7.23</v>
      </c>
      <c r="T8" s="51">
        <v>8.41</v>
      </c>
      <c r="U8" s="51">
        <v>-1.1799999999999997</v>
      </c>
      <c r="V8" s="52">
        <v>5</v>
      </c>
      <c r="W8" s="52">
        <v>-5</v>
      </c>
      <c r="AM8" s="13" t="s">
        <v>170</v>
      </c>
      <c r="AN8" s="14">
        <v>7</v>
      </c>
      <c r="AO8" s="14">
        <v>5.4</v>
      </c>
      <c r="AP8" s="8">
        <f t="shared" si="3"/>
        <v>-22.857142857142854</v>
      </c>
      <c r="AR8" s="50"/>
      <c r="AS8" s="51">
        <v>33.300000000000004</v>
      </c>
      <c r="AT8" s="51">
        <v>41.9</v>
      </c>
      <c r="AU8" s="51">
        <v>-8.5999999999999943</v>
      </c>
      <c r="AV8" s="52">
        <v>16</v>
      </c>
      <c r="AW8" s="52">
        <v>-16</v>
      </c>
      <c r="BE8" s="33">
        <f>MEDIAN(BE2:BE5)</f>
        <v>-100</v>
      </c>
      <c r="BG8" s="50"/>
      <c r="BH8" s="51">
        <v>118625</v>
      </c>
      <c r="BI8" s="51">
        <v>0</v>
      </c>
      <c r="BJ8" s="51">
        <v>118625</v>
      </c>
      <c r="BK8" s="52">
        <v>4</v>
      </c>
      <c r="BL8" s="52">
        <v>4</v>
      </c>
    </row>
    <row r="9" spans="1:64" x14ac:dyDescent="0.25">
      <c r="A9" t="s">
        <v>126</v>
      </c>
      <c r="B9" s="26">
        <v>13</v>
      </c>
      <c r="C9" s="26">
        <v>12.6</v>
      </c>
      <c r="D9" s="8">
        <f t="shared" si="1"/>
        <v>-3.0769230769230798</v>
      </c>
      <c r="F9" s="50"/>
      <c r="G9" s="53">
        <v>11.5</v>
      </c>
      <c r="H9" s="53">
        <v>11.2</v>
      </c>
      <c r="I9" s="53">
        <v>0.30000000000000071</v>
      </c>
      <c r="J9" s="54">
        <v>6</v>
      </c>
      <c r="K9" s="54">
        <v>6</v>
      </c>
      <c r="M9" t="s">
        <v>126</v>
      </c>
      <c r="N9" s="26">
        <v>13</v>
      </c>
      <c r="O9" s="26">
        <v>12.6</v>
      </c>
      <c r="P9" s="8">
        <f t="shared" si="2"/>
        <v>-3.0769230769230798</v>
      </c>
      <c r="R9" s="50"/>
      <c r="S9" s="53">
        <v>11.5</v>
      </c>
      <c r="T9" s="53">
        <v>11.2</v>
      </c>
      <c r="U9" s="53">
        <v>0.30000000000000071</v>
      </c>
      <c r="V9" s="54">
        <v>1</v>
      </c>
      <c r="W9" s="54">
        <v>1</v>
      </c>
      <c r="AM9" s="13" t="s">
        <v>172</v>
      </c>
      <c r="AN9" s="14">
        <v>0.15590000000000001</v>
      </c>
      <c r="AO9" s="14">
        <v>1.1014999999999999</v>
      </c>
      <c r="AP9" s="8">
        <f t="shared" si="3"/>
        <v>606.54265554842834</v>
      </c>
      <c r="AR9" s="50"/>
      <c r="AS9" s="53">
        <v>21.8</v>
      </c>
      <c r="AT9" s="53">
        <v>25.6</v>
      </c>
      <c r="AU9" s="53">
        <v>-3.8000000000000007</v>
      </c>
      <c r="AV9" s="54">
        <v>13</v>
      </c>
      <c r="AW9" s="54">
        <v>-13</v>
      </c>
      <c r="BG9" s="50"/>
      <c r="BH9" s="53">
        <v>5302.8</v>
      </c>
      <c r="BI9" s="53">
        <v>0</v>
      </c>
      <c r="BJ9" s="53">
        <v>5302.8</v>
      </c>
      <c r="BK9" s="54">
        <v>2</v>
      </c>
      <c r="BL9" s="54">
        <v>2</v>
      </c>
    </row>
    <row r="10" spans="1:64" x14ac:dyDescent="0.25">
      <c r="A10" t="s">
        <v>128</v>
      </c>
      <c r="B10" s="26">
        <v>13.5</v>
      </c>
      <c r="C10" s="26">
        <v>23.7</v>
      </c>
      <c r="D10" s="8">
        <f t="shared" si="1"/>
        <v>75.555555555555543</v>
      </c>
      <c r="F10" s="50"/>
      <c r="G10" s="53">
        <v>2.2000000000000002</v>
      </c>
      <c r="H10" s="53">
        <v>3.84</v>
      </c>
      <c r="I10" s="53">
        <v>-1.6399999999999997</v>
      </c>
      <c r="J10" s="54">
        <v>17</v>
      </c>
      <c r="K10" s="54">
        <v>-17</v>
      </c>
      <c r="M10" t="s">
        <v>128</v>
      </c>
      <c r="N10" s="26">
        <v>13.5</v>
      </c>
      <c r="O10" s="26">
        <v>23.7</v>
      </c>
      <c r="P10" s="8">
        <f t="shared" si="2"/>
        <v>75.555555555555543</v>
      </c>
      <c r="R10" s="50"/>
      <c r="S10" s="53">
        <v>2.2000000000000002</v>
      </c>
      <c r="T10" s="53">
        <v>3.84</v>
      </c>
      <c r="U10" s="53">
        <v>-1.6399999999999997</v>
      </c>
      <c r="V10" s="54">
        <v>7</v>
      </c>
      <c r="W10" s="54">
        <v>-7</v>
      </c>
      <c r="AM10" s="13" t="s">
        <v>174</v>
      </c>
      <c r="AN10" s="14">
        <v>101</v>
      </c>
      <c r="AO10" s="14">
        <v>41.2</v>
      </c>
      <c r="AP10" s="8">
        <f t="shared" si="3"/>
        <v>-59.207920792079207</v>
      </c>
      <c r="AR10" s="50"/>
      <c r="AS10" s="53">
        <v>2.6499999999999999E-2</v>
      </c>
      <c r="AT10" s="53">
        <v>0</v>
      </c>
      <c r="AU10" s="53">
        <v>2.6499999999999999E-2</v>
      </c>
      <c r="AV10" s="54">
        <v>1</v>
      </c>
      <c r="AW10" s="54">
        <v>1</v>
      </c>
      <c r="BG10" s="50"/>
      <c r="BH10" s="53">
        <v>5366.6</v>
      </c>
      <c r="BI10" s="53">
        <v>0</v>
      </c>
      <c r="BJ10" s="53">
        <v>5366.6</v>
      </c>
      <c r="BK10" s="54">
        <v>3</v>
      </c>
      <c r="BL10" s="54">
        <v>3</v>
      </c>
    </row>
    <row r="11" spans="1:64" x14ac:dyDescent="0.25">
      <c r="A11" t="s">
        <v>130</v>
      </c>
      <c r="B11" s="26">
        <v>32.6</v>
      </c>
      <c r="C11" s="26">
        <v>29.7</v>
      </c>
      <c r="D11" s="8">
        <f t="shared" si="1"/>
        <v>-8.895705521472399</v>
      </c>
      <c r="F11" s="50"/>
      <c r="G11" s="53">
        <v>11.7</v>
      </c>
      <c r="H11" s="53">
        <v>11.3</v>
      </c>
      <c r="I11" s="53">
        <v>0.39999999999999858</v>
      </c>
      <c r="J11" s="54">
        <v>7.5</v>
      </c>
      <c r="K11" s="54">
        <v>7.5</v>
      </c>
      <c r="M11" t="s">
        <v>130</v>
      </c>
      <c r="N11" s="26">
        <v>32.6</v>
      </c>
      <c r="O11" s="26">
        <v>29.7</v>
      </c>
      <c r="P11" s="8">
        <f t="shared" si="2"/>
        <v>-8.895705521472399</v>
      </c>
      <c r="R11" s="50"/>
      <c r="S11" s="53">
        <v>11.7</v>
      </c>
      <c r="T11" s="53">
        <v>11.3</v>
      </c>
      <c r="U11" s="53">
        <v>0.39999999999999858</v>
      </c>
      <c r="V11" s="54">
        <v>2.5</v>
      </c>
      <c r="W11" s="54">
        <v>2.5</v>
      </c>
      <c r="AM11" s="13" t="s">
        <v>178</v>
      </c>
      <c r="AN11" s="14">
        <v>1.724</v>
      </c>
      <c r="AO11" s="14">
        <v>4.7590000000000003</v>
      </c>
      <c r="AP11" s="8">
        <f t="shared" si="3"/>
        <v>176.04408352668213</v>
      </c>
      <c r="AR11" s="50"/>
      <c r="AS11" s="53">
        <v>4.093</v>
      </c>
      <c r="AT11" s="53">
        <v>10.92</v>
      </c>
      <c r="AU11" s="53">
        <v>-6.827</v>
      </c>
      <c r="AV11" s="54">
        <v>15</v>
      </c>
      <c r="AW11" s="54">
        <v>-15</v>
      </c>
      <c r="BG11" s="55"/>
      <c r="BH11" s="56">
        <v>320.10000000000002</v>
      </c>
      <c r="BI11" s="56">
        <v>105</v>
      </c>
      <c r="BJ11" s="56">
        <v>215.10000000000002</v>
      </c>
      <c r="BK11" s="57">
        <v>1</v>
      </c>
      <c r="BL11" s="57">
        <v>1</v>
      </c>
    </row>
    <row r="12" spans="1:64" x14ac:dyDescent="0.25">
      <c r="A12" t="s">
        <v>132</v>
      </c>
      <c r="B12" s="24">
        <v>1.39</v>
      </c>
      <c r="C12" s="25">
        <v>0.92700000000000005</v>
      </c>
      <c r="D12" s="8">
        <f t="shared" si="1"/>
        <v>-33.309352517985602</v>
      </c>
      <c r="F12" s="50"/>
      <c r="G12" s="53">
        <v>13.3</v>
      </c>
      <c r="H12" s="53">
        <v>11.7</v>
      </c>
      <c r="I12" s="53">
        <v>1.6000000000000014</v>
      </c>
      <c r="J12" s="54">
        <v>15.5</v>
      </c>
      <c r="K12" s="54">
        <v>15.5</v>
      </c>
      <c r="M12" t="s">
        <v>132</v>
      </c>
      <c r="N12" s="24">
        <v>1.39</v>
      </c>
      <c r="O12" s="25">
        <v>0.92700000000000005</v>
      </c>
      <c r="P12" s="8">
        <f t="shared" si="2"/>
        <v>-33.309352517985602</v>
      </c>
      <c r="R12" s="50"/>
      <c r="S12" s="53">
        <v>13.3</v>
      </c>
      <c r="T12" s="53">
        <v>11.7</v>
      </c>
      <c r="U12" s="53">
        <v>1.6000000000000014</v>
      </c>
      <c r="V12" s="54">
        <v>6</v>
      </c>
      <c r="W12" s="54">
        <v>6</v>
      </c>
      <c r="AM12" s="13" t="s">
        <v>180</v>
      </c>
      <c r="AN12" s="14">
        <v>42.6</v>
      </c>
      <c r="AO12" s="14">
        <v>1.7</v>
      </c>
      <c r="AP12" s="8">
        <f t="shared" si="3"/>
        <v>-96.009389671361504</v>
      </c>
      <c r="AR12" s="50"/>
      <c r="AS12" s="53">
        <v>8.1991999999999994</v>
      </c>
      <c r="AT12" s="53">
        <v>43.139499999999998</v>
      </c>
      <c r="AU12" s="53">
        <v>-34.940300000000001</v>
      </c>
      <c r="AV12" s="54">
        <v>21</v>
      </c>
      <c r="AW12" s="54">
        <v>-21</v>
      </c>
      <c r="BG12" s="58" t="s">
        <v>239</v>
      </c>
      <c r="BH12" s="53">
        <v>5334.7000000000007</v>
      </c>
      <c r="BI12" s="53">
        <v>0</v>
      </c>
      <c r="BJ12" s="53"/>
      <c r="BK12" s="54"/>
      <c r="BL12" s="54"/>
    </row>
    <row r="13" spans="1:64" x14ac:dyDescent="0.25">
      <c r="A13" s="6" t="s">
        <v>135</v>
      </c>
      <c r="B13" s="8">
        <v>0</v>
      </c>
      <c r="C13" s="8">
        <v>247.41200880660347</v>
      </c>
      <c r="D13" s="8">
        <v>100</v>
      </c>
      <c r="F13" s="50"/>
      <c r="G13" s="53">
        <v>27</v>
      </c>
      <c r="H13" s="53">
        <v>31.9</v>
      </c>
      <c r="I13" s="53">
        <v>-4.8999999999999986</v>
      </c>
      <c r="J13" s="54">
        <v>24</v>
      </c>
      <c r="K13" s="54">
        <v>-24</v>
      </c>
      <c r="R13" s="50"/>
      <c r="S13" s="53">
        <v>27</v>
      </c>
      <c r="T13" s="53">
        <v>31.9</v>
      </c>
      <c r="U13" s="53">
        <v>-4.8999999999999986</v>
      </c>
      <c r="V13" s="54">
        <v>10</v>
      </c>
      <c r="W13" s="54">
        <v>-10</v>
      </c>
      <c r="AM13" s="13" t="s">
        <v>184</v>
      </c>
      <c r="AN13" s="14">
        <v>9.9000000000000005E-2</v>
      </c>
      <c r="AO13" s="14">
        <v>0</v>
      </c>
      <c r="AP13" s="8">
        <f t="shared" si="3"/>
        <v>-100</v>
      </c>
      <c r="AR13" s="50"/>
      <c r="AS13" s="53">
        <v>0</v>
      </c>
      <c r="AT13" s="53">
        <v>0.25159999999999999</v>
      </c>
      <c r="AU13" s="53">
        <v>-0.25159999999999999</v>
      </c>
      <c r="AV13" s="54">
        <v>4</v>
      </c>
      <c r="AW13" s="54">
        <v>-4</v>
      </c>
      <c r="BG13" s="58" t="s">
        <v>240</v>
      </c>
      <c r="BH13" s="53">
        <v>129614.5</v>
      </c>
      <c r="BI13" s="53">
        <v>105</v>
      </c>
      <c r="BJ13" s="53"/>
      <c r="BK13" s="54"/>
      <c r="BL13" s="54"/>
    </row>
    <row r="14" spans="1:64" ht="15.75" thickBot="1" x14ac:dyDescent="0.3">
      <c r="A14" s="13" t="s">
        <v>147</v>
      </c>
      <c r="B14" s="14">
        <v>33.300000000000004</v>
      </c>
      <c r="C14" s="14">
        <v>41.9</v>
      </c>
      <c r="D14" s="8">
        <f>IFERROR((100*(C14-B14)/B14), "")</f>
        <v>25.825825825825806</v>
      </c>
      <c r="F14" s="50"/>
      <c r="G14" s="53">
        <v>4.8499999999999996</v>
      </c>
      <c r="H14" s="53">
        <v>6.51</v>
      </c>
      <c r="I14" s="53">
        <v>-1.6600000000000001</v>
      </c>
      <c r="J14" s="54">
        <v>18</v>
      </c>
      <c r="K14" s="54">
        <v>-18</v>
      </c>
      <c r="P14" s="8">
        <f>COUNT(P2:P12)</f>
        <v>11</v>
      </c>
      <c r="R14" s="50"/>
      <c r="S14" s="53">
        <v>4.8499999999999996</v>
      </c>
      <c r="T14" s="53">
        <v>6.51</v>
      </c>
      <c r="U14" s="53">
        <v>-1.6600000000000001</v>
      </c>
      <c r="V14" s="54">
        <v>8</v>
      </c>
      <c r="W14" s="54">
        <v>-8</v>
      </c>
      <c r="AM14" s="13" t="s">
        <v>188</v>
      </c>
      <c r="AN14" s="14">
        <v>3.5999999999999997E-2</v>
      </c>
      <c r="AO14" s="14">
        <v>0.99199999999999999</v>
      </c>
      <c r="AP14" s="8">
        <f t="shared" si="3"/>
        <v>2655.5555555555557</v>
      </c>
      <c r="AR14" s="50"/>
      <c r="AS14" s="53">
        <v>7</v>
      </c>
      <c r="AT14" s="53">
        <v>5.4</v>
      </c>
      <c r="AU14" s="53">
        <v>1.5999999999999996</v>
      </c>
      <c r="AV14" s="54">
        <v>10</v>
      </c>
      <c r="AW14" s="54">
        <v>10</v>
      </c>
      <c r="BG14" s="59" t="s">
        <v>241</v>
      </c>
      <c r="BH14" s="60">
        <v>4</v>
      </c>
      <c r="BI14" s="60">
        <v>4</v>
      </c>
      <c r="BJ14" s="60"/>
      <c r="BK14" s="60"/>
      <c r="BL14" s="60"/>
    </row>
    <row r="15" spans="1:64" x14ac:dyDescent="0.25">
      <c r="A15" s="13" t="s">
        <v>156</v>
      </c>
      <c r="B15" s="14">
        <v>21.8</v>
      </c>
      <c r="C15" s="14">
        <v>25.6</v>
      </c>
      <c r="D15" s="8">
        <f t="shared" ref="D15:D36" si="5">IFERROR((100*(C15-B15)/B15), "")</f>
        <v>17.431192660550462</v>
      </c>
      <c r="F15" s="50"/>
      <c r="G15" s="53">
        <v>13</v>
      </c>
      <c r="H15" s="53">
        <v>12.6</v>
      </c>
      <c r="I15" s="53">
        <v>0.40000000000000036</v>
      </c>
      <c r="J15" s="54">
        <v>7.5</v>
      </c>
      <c r="K15" s="54">
        <v>7.5</v>
      </c>
      <c r="P15" s="33">
        <f>MEDIAN(P2:P12)</f>
        <v>-2.6086956521739193</v>
      </c>
      <c r="R15" s="50"/>
      <c r="S15" s="53">
        <v>13</v>
      </c>
      <c r="T15" s="53">
        <v>12.6</v>
      </c>
      <c r="U15" s="53">
        <v>0.40000000000000036</v>
      </c>
      <c r="V15" s="54">
        <v>2.5</v>
      </c>
      <c r="W15" s="54">
        <v>2.5</v>
      </c>
      <c r="AM15" s="13" t="s">
        <v>190</v>
      </c>
      <c r="AN15" s="37">
        <v>0.1208</v>
      </c>
      <c r="AO15" s="37">
        <v>0.39369999999999999</v>
      </c>
      <c r="AP15" s="8">
        <f t="shared" si="3"/>
        <v>225.91059602649005</v>
      </c>
      <c r="AR15" s="50"/>
      <c r="AS15" s="53">
        <v>0.15590000000000001</v>
      </c>
      <c r="AT15" s="53">
        <v>1.1014999999999999</v>
      </c>
      <c r="AU15" s="53">
        <v>-0.94559999999999989</v>
      </c>
      <c r="AV15" s="54">
        <v>6</v>
      </c>
      <c r="AW15" s="54">
        <v>-6</v>
      </c>
      <c r="BG15" s="47"/>
      <c r="BH15" s="47"/>
      <c r="BI15" s="47"/>
      <c r="BJ15" s="47"/>
      <c r="BK15" s="47"/>
      <c r="BL15" s="47"/>
    </row>
    <row r="16" spans="1:64" ht="15.75" thickBot="1" x14ac:dyDescent="0.3">
      <c r="A16" s="13" t="s">
        <v>160</v>
      </c>
      <c r="B16" s="14">
        <v>2.6499999999999999E-2</v>
      </c>
      <c r="C16" s="14">
        <v>0</v>
      </c>
      <c r="D16" s="8">
        <f t="shared" si="5"/>
        <v>-100</v>
      </c>
      <c r="F16" s="50"/>
      <c r="G16" s="53">
        <v>13.5</v>
      </c>
      <c r="H16" s="53">
        <v>23.7</v>
      </c>
      <c r="I16" s="53">
        <v>-10.199999999999999</v>
      </c>
      <c r="J16" s="54">
        <v>27</v>
      </c>
      <c r="K16" s="54">
        <v>-27</v>
      </c>
      <c r="R16" s="50"/>
      <c r="S16" s="53">
        <v>13.5</v>
      </c>
      <c r="T16" s="53">
        <v>23.7</v>
      </c>
      <c r="U16" s="53">
        <v>-10.199999999999999</v>
      </c>
      <c r="V16" s="54">
        <v>11</v>
      </c>
      <c r="W16" s="54">
        <v>-11</v>
      </c>
      <c r="AM16" s="13" t="s">
        <v>192</v>
      </c>
      <c r="AN16" s="14">
        <v>2.7109999999999999</v>
      </c>
      <c r="AO16" s="14">
        <v>5.9210000000000003</v>
      </c>
      <c r="AP16" s="8">
        <f t="shared" si="3"/>
        <v>118.40649206934714</v>
      </c>
      <c r="AR16" s="50"/>
      <c r="AS16" s="53">
        <v>101</v>
      </c>
      <c r="AT16" s="53">
        <v>41.2</v>
      </c>
      <c r="AU16" s="53">
        <v>59.8</v>
      </c>
      <c r="AV16" s="54">
        <v>23</v>
      </c>
      <c r="AW16" s="54">
        <v>23</v>
      </c>
      <c r="BG16" s="48" t="s">
        <v>242</v>
      </c>
      <c r="BH16" s="47"/>
      <c r="BI16" s="47"/>
      <c r="BJ16" s="47"/>
      <c r="BK16" s="47"/>
      <c r="BL16" s="47"/>
    </row>
    <row r="17" spans="1:64" x14ac:dyDescent="0.25">
      <c r="A17" s="13" t="s">
        <v>162</v>
      </c>
      <c r="B17" s="14">
        <v>4.093</v>
      </c>
      <c r="C17" s="14">
        <v>10.92</v>
      </c>
      <c r="D17" s="8">
        <f t="shared" si="5"/>
        <v>166.79697043733205</v>
      </c>
      <c r="F17" s="50"/>
      <c r="G17" s="53">
        <v>32.6</v>
      </c>
      <c r="H17" s="53">
        <v>29.7</v>
      </c>
      <c r="I17" s="53">
        <v>2.9000000000000021</v>
      </c>
      <c r="J17" s="54">
        <v>19</v>
      </c>
      <c r="K17" s="54">
        <v>19</v>
      </c>
      <c r="R17" s="50"/>
      <c r="S17" s="53">
        <v>32.6</v>
      </c>
      <c r="T17" s="53">
        <v>29.7</v>
      </c>
      <c r="U17" s="53">
        <v>2.9000000000000021</v>
      </c>
      <c r="V17" s="54">
        <v>9</v>
      </c>
      <c r="W17" s="54">
        <v>9</v>
      </c>
      <c r="AM17" s="13" t="s">
        <v>196</v>
      </c>
      <c r="AN17" s="14">
        <v>4.7160000000000002</v>
      </c>
      <c r="AO17" s="14">
        <v>3.4239999999999999</v>
      </c>
      <c r="AP17" s="8">
        <f t="shared" si="3"/>
        <v>-27.396098388464804</v>
      </c>
      <c r="AR17" s="50"/>
      <c r="AS17" s="53">
        <v>1.724</v>
      </c>
      <c r="AT17" s="53">
        <v>4.7590000000000003</v>
      </c>
      <c r="AU17" s="53">
        <v>-3.0350000000000001</v>
      </c>
      <c r="AV17" s="54">
        <v>11</v>
      </c>
      <c r="AW17" s="54">
        <v>-11</v>
      </c>
      <c r="BG17" s="49"/>
      <c r="BH17" s="49" t="s">
        <v>239</v>
      </c>
      <c r="BI17" s="49" t="s">
        <v>240</v>
      </c>
      <c r="BJ17" s="49" t="s">
        <v>241</v>
      </c>
      <c r="BK17" s="47"/>
      <c r="BL17" s="47"/>
    </row>
    <row r="18" spans="1:64" x14ac:dyDescent="0.25">
      <c r="A18" s="13" t="s">
        <v>165</v>
      </c>
      <c r="B18" s="14">
        <v>8.1991999999999994</v>
      </c>
      <c r="C18" s="14">
        <v>43.139499999999998</v>
      </c>
      <c r="D18" s="8">
        <f t="shared" si="5"/>
        <v>426.14279441896775</v>
      </c>
      <c r="F18" s="50"/>
      <c r="G18" s="53">
        <v>1.39</v>
      </c>
      <c r="H18" s="53">
        <v>0.92700000000000005</v>
      </c>
      <c r="I18" s="53">
        <v>0.46299999999999986</v>
      </c>
      <c r="J18" s="54">
        <v>9</v>
      </c>
      <c r="K18" s="54">
        <v>9</v>
      </c>
      <c r="R18" s="55"/>
      <c r="S18" s="56">
        <v>1.39</v>
      </c>
      <c r="T18" s="56">
        <v>0.92700000000000005</v>
      </c>
      <c r="U18" s="56">
        <v>0.46299999999999986</v>
      </c>
      <c r="V18" s="57">
        <v>4</v>
      </c>
      <c r="W18" s="57">
        <v>4</v>
      </c>
      <c r="AM18" s="13" t="s">
        <v>198</v>
      </c>
      <c r="AN18" s="14">
        <v>8.4450000000000003</v>
      </c>
      <c r="AO18" s="14">
        <v>40.83</v>
      </c>
      <c r="AP18" s="8">
        <f t="shared" si="3"/>
        <v>383.48134991119002</v>
      </c>
      <c r="AR18" s="50"/>
      <c r="AS18" s="53">
        <v>42.6</v>
      </c>
      <c r="AT18" s="53">
        <v>1.7</v>
      </c>
      <c r="AU18" s="53">
        <v>40.9</v>
      </c>
      <c r="AV18" s="54">
        <v>22</v>
      </c>
      <c r="AW18" s="54">
        <v>22</v>
      </c>
      <c r="BG18" s="58" t="s">
        <v>243</v>
      </c>
      <c r="BH18" s="51">
        <v>2.5</v>
      </c>
      <c r="BI18" s="51">
        <v>10</v>
      </c>
      <c r="BJ18" s="61">
        <v>4</v>
      </c>
      <c r="BK18" s="47"/>
      <c r="BL18" s="47"/>
    </row>
    <row r="19" spans="1:64" x14ac:dyDescent="0.25">
      <c r="A19" s="13" t="s">
        <v>167</v>
      </c>
      <c r="B19" s="14">
        <v>0</v>
      </c>
      <c r="C19" s="14">
        <v>0.25159999999999999</v>
      </c>
      <c r="D19" s="8" t="str">
        <f t="shared" si="5"/>
        <v/>
      </c>
      <c r="F19" s="50"/>
      <c r="G19" s="53">
        <v>0</v>
      </c>
      <c r="H19" s="53">
        <v>247.41200880660347</v>
      </c>
      <c r="I19" s="53">
        <v>-247.41200880660347</v>
      </c>
      <c r="J19" s="54">
        <v>36</v>
      </c>
      <c r="K19" s="54">
        <v>-36</v>
      </c>
      <c r="R19" s="58" t="s">
        <v>239</v>
      </c>
      <c r="S19" s="53">
        <v>11.7</v>
      </c>
      <c r="T19" s="53">
        <v>11.3</v>
      </c>
      <c r="U19" s="53"/>
      <c r="V19" s="54"/>
      <c r="W19" s="54"/>
      <c r="AM19" s="13" t="s">
        <v>200</v>
      </c>
      <c r="AN19" s="14">
        <v>37.6</v>
      </c>
      <c r="AO19" s="14">
        <v>54</v>
      </c>
      <c r="AP19" s="8">
        <f t="shared" si="3"/>
        <v>43.617021276595736</v>
      </c>
      <c r="AR19" s="50"/>
      <c r="AS19" s="53">
        <v>9.9000000000000005E-2</v>
      </c>
      <c r="AT19" s="53">
        <v>0</v>
      </c>
      <c r="AU19" s="53">
        <v>9.9000000000000005E-2</v>
      </c>
      <c r="AV19" s="54">
        <v>3</v>
      </c>
      <c r="AW19" s="54">
        <v>3</v>
      </c>
      <c r="BG19" s="58" t="s">
        <v>244</v>
      </c>
      <c r="BH19" s="53">
        <v>0</v>
      </c>
      <c r="BI19" s="53">
        <v>0</v>
      </c>
      <c r="BJ19" s="62">
        <v>0</v>
      </c>
      <c r="BK19" s="47"/>
      <c r="BL19" s="47"/>
    </row>
    <row r="20" spans="1:64" ht="15.75" thickBot="1" x14ac:dyDescent="0.3">
      <c r="A20" s="13" t="s">
        <v>170</v>
      </c>
      <c r="B20" s="14">
        <v>7</v>
      </c>
      <c r="C20" s="14">
        <v>5.4</v>
      </c>
      <c r="D20" s="8">
        <f t="shared" si="5"/>
        <v>-22.857142857142854</v>
      </c>
      <c r="F20" s="50"/>
      <c r="G20" s="53">
        <v>33.300000000000004</v>
      </c>
      <c r="H20" s="53">
        <v>41.9</v>
      </c>
      <c r="I20" s="53">
        <v>-8.5999999999999943</v>
      </c>
      <c r="J20" s="54">
        <v>26</v>
      </c>
      <c r="K20" s="54">
        <v>-26</v>
      </c>
      <c r="R20" s="58" t="s">
        <v>240</v>
      </c>
      <c r="S20" s="53">
        <v>138.27000000000001</v>
      </c>
      <c r="T20" s="53">
        <v>151.78700000000001</v>
      </c>
      <c r="U20" s="53"/>
      <c r="V20" s="54"/>
      <c r="W20" s="54"/>
      <c r="AM20" s="13" t="s">
        <v>202</v>
      </c>
      <c r="AN20" s="14">
        <v>4.8361000000000001</v>
      </c>
      <c r="AO20" s="14">
        <v>37.674300000000002</v>
      </c>
      <c r="AP20" s="8">
        <f t="shared" si="3"/>
        <v>679.02235272223493</v>
      </c>
      <c r="AR20" s="50"/>
      <c r="AS20" s="53">
        <v>3.5999999999999997E-2</v>
      </c>
      <c r="AT20" s="53">
        <v>0.99199999999999999</v>
      </c>
      <c r="AU20" s="53">
        <v>-0.95599999999999996</v>
      </c>
      <c r="AV20" s="54">
        <v>7</v>
      </c>
      <c r="AW20" s="54">
        <v>-7</v>
      </c>
      <c r="BG20" s="59" t="s">
        <v>245</v>
      </c>
      <c r="BH20" s="63">
        <v>0</v>
      </c>
      <c r="BI20" s="63">
        <v>0</v>
      </c>
      <c r="BJ20" s="60">
        <v>0</v>
      </c>
      <c r="BK20" s="47"/>
      <c r="BL20" s="47"/>
    </row>
    <row r="21" spans="1:64" ht="15.75" thickBot="1" x14ac:dyDescent="0.3">
      <c r="A21" s="13" t="s">
        <v>172</v>
      </c>
      <c r="B21" s="14">
        <v>0.15590000000000001</v>
      </c>
      <c r="C21" s="14">
        <v>1.1014999999999999</v>
      </c>
      <c r="D21" s="8">
        <f t="shared" si="5"/>
        <v>606.54265554842834</v>
      </c>
      <c r="F21" s="50"/>
      <c r="G21" s="53">
        <v>21.8</v>
      </c>
      <c r="H21" s="53">
        <v>25.6</v>
      </c>
      <c r="I21" s="53">
        <v>-3.8000000000000007</v>
      </c>
      <c r="J21" s="54">
        <v>22</v>
      </c>
      <c r="K21" s="54">
        <v>-22</v>
      </c>
      <c r="R21" s="59" t="s">
        <v>241</v>
      </c>
      <c r="S21" s="60">
        <v>11</v>
      </c>
      <c r="T21" s="60">
        <v>11</v>
      </c>
      <c r="U21" s="60"/>
      <c r="V21" s="60"/>
      <c r="W21" s="60"/>
      <c r="AM21" s="13" t="s">
        <v>204</v>
      </c>
      <c r="AN21" s="14">
        <v>1.742</v>
      </c>
      <c r="AO21" s="14">
        <v>12.93</v>
      </c>
      <c r="AP21" s="8">
        <f t="shared" si="3"/>
        <v>642.25028702640645</v>
      </c>
      <c r="AR21" s="50"/>
      <c r="AS21" s="53">
        <v>0.1208</v>
      </c>
      <c r="AT21" s="53">
        <v>0.39369999999999999</v>
      </c>
      <c r="AU21" s="53">
        <v>-0.27289999999999998</v>
      </c>
      <c r="AV21" s="54">
        <v>5</v>
      </c>
      <c r="AW21" s="54">
        <v>-5</v>
      </c>
      <c r="BG21" s="47"/>
      <c r="BH21" s="47"/>
      <c r="BI21" s="47"/>
      <c r="BJ21" s="47"/>
      <c r="BK21" s="47"/>
      <c r="BL21" s="47"/>
    </row>
    <row r="22" spans="1:64" ht="15.75" thickBot="1" x14ac:dyDescent="0.3">
      <c r="A22" s="13" t="s">
        <v>174</v>
      </c>
      <c r="B22" s="14">
        <v>101</v>
      </c>
      <c r="C22" s="14">
        <v>41.2</v>
      </c>
      <c r="D22" s="8">
        <f t="shared" si="5"/>
        <v>-59.207920792079207</v>
      </c>
      <c r="F22" s="50"/>
      <c r="G22" s="53">
        <v>2.6499999999999999E-2</v>
      </c>
      <c r="H22" s="53">
        <v>0</v>
      </c>
      <c r="I22" s="53">
        <v>2.6499999999999999E-2</v>
      </c>
      <c r="J22" s="54">
        <v>1</v>
      </c>
      <c r="K22" s="54">
        <v>1</v>
      </c>
      <c r="R22" s="47"/>
      <c r="S22" s="47"/>
      <c r="T22" s="47"/>
      <c r="U22" s="47"/>
      <c r="V22" s="47"/>
      <c r="W22" s="47"/>
      <c r="AM22" s="13" t="s">
        <v>207</v>
      </c>
      <c r="AN22" s="14">
        <v>0.28999999999999998</v>
      </c>
      <c r="AO22" s="14">
        <v>0.24</v>
      </c>
      <c r="AP22" s="8">
        <f t="shared" si="3"/>
        <v>-17.241379310344826</v>
      </c>
      <c r="AR22" s="50"/>
      <c r="AS22" s="53">
        <v>2.7109999999999999</v>
      </c>
      <c r="AT22" s="53">
        <v>5.9210000000000003</v>
      </c>
      <c r="AU22" s="53">
        <v>-3.2100000000000004</v>
      </c>
      <c r="AV22" s="54">
        <v>12</v>
      </c>
      <c r="AW22" s="54">
        <v>-12</v>
      </c>
      <c r="BG22" s="48" t="s">
        <v>487</v>
      </c>
      <c r="BH22" s="47"/>
      <c r="BI22" s="47"/>
      <c r="BJ22" s="47"/>
      <c r="BK22" s="47"/>
      <c r="BL22" s="47"/>
    </row>
    <row r="23" spans="1:64" ht="15.75" thickBot="1" x14ac:dyDescent="0.3">
      <c r="A23" s="13" t="s">
        <v>178</v>
      </c>
      <c r="B23" s="14">
        <v>1.724</v>
      </c>
      <c r="C23" s="14">
        <v>4.7590000000000003</v>
      </c>
      <c r="D23" s="8">
        <f t="shared" si="5"/>
        <v>176.04408352668213</v>
      </c>
      <c r="F23" s="50"/>
      <c r="G23" s="53">
        <v>4.093</v>
      </c>
      <c r="H23" s="53">
        <v>10.92</v>
      </c>
      <c r="I23" s="53">
        <v>-6.827</v>
      </c>
      <c r="J23" s="54">
        <v>25</v>
      </c>
      <c r="K23" s="54">
        <v>-25</v>
      </c>
      <c r="R23" s="48" t="s">
        <v>242</v>
      </c>
      <c r="S23" s="47"/>
      <c r="T23" s="47"/>
      <c r="U23" s="47"/>
      <c r="V23" s="47"/>
      <c r="W23" s="47"/>
      <c r="AM23" s="13" t="s">
        <v>210</v>
      </c>
      <c r="AN23" s="14">
        <v>1.3</v>
      </c>
      <c r="AO23" s="14">
        <v>2.2999999999999998</v>
      </c>
      <c r="AP23" s="8">
        <f t="shared" si="3"/>
        <v>76.923076923076906</v>
      </c>
      <c r="AR23" s="50"/>
      <c r="AS23" s="53">
        <v>4.7160000000000002</v>
      </c>
      <c r="AT23" s="53">
        <v>3.4239999999999999</v>
      </c>
      <c r="AU23" s="53">
        <v>1.2920000000000003</v>
      </c>
      <c r="AV23" s="54">
        <v>9</v>
      </c>
      <c r="AW23" s="54">
        <v>9</v>
      </c>
      <c r="BG23" s="49" t="s">
        <v>254</v>
      </c>
      <c r="BH23" s="49" t="s">
        <v>241</v>
      </c>
      <c r="BI23" s="49" t="s">
        <v>248</v>
      </c>
      <c r="BJ23" s="47"/>
      <c r="BK23" s="47"/>
      <c r="BL23" s="47"/>
    </row>
    <row r="24" spans="1:64" ht="15.75" thickBot="1" x14ac:dyDescent="0.3">
      <c r="A24" s="13" t="s">
        <v>180</v>
      </c>
      <c r="B24" s="14">
        <v>42.6</v>
      </c>
      <c r="C24" s="14">
        <v>1.7</v>
      </c>
      <c r="D24" s="8">
        <f t="shared" si="5"/>
        <v>-96.009389671361504</v>
      </c>
      <c r="F24" s="50"/>
      <c r="G24" s="53">
        <v>8.1991999999999994</v>
      </c>
      <c r="H24" s="53">
        <v>43.139499999999998</v>
      </c>
      <c r="I24" s="53">
        <v>-34.940300000000001</v>
      </c>
      <c r="J24" s="54">
        <v>32</v>
      </c>
      <c r="K24" s="54">
        <v>-32</v>
      </c>
      <c r="R24" s="49"/>
      <c r="S24" s="49" t="s">
        <v>239</v>
      </c>
      <c r="T24" s="49" t="s">
        <v>240</v>
      </c>
      <c r="U24" s="49" t="s">
        <v>241</v>
      </c>
      <c r="V24" s="47"/>
      <c r="W24" s="47"/>
      <c r="AM24" s="13" t="s">
        <v>212</v>
      </c>
      <c r="AN24" s="14">
        <v>3.9</v>
      </c>
      <c r="AO24" s="14">
        <v>0</v>
      </c>
      <c r="AP24" s="8">
        <f t="shared" si="3"/>
        <v>-100</v>
      </c>
      <c r="AR24" s="50"/>
      <c r="AS24" s="53">
        <v>8.4450000000000003</v>
      </c>
      <c r="AT24" s="53">
        <v>40.83</v>
      </c>
      <c r="AU24" s="53">
        <v>-32.384999999999998</v>
      </c>
      <c r="AV24" s="54">
        <v>19</v>
      </c>
      <c r="AW24" s="54">
        <v>-19</v>
      </c>
      <c r="BG24" s="64">
        <v>0</v>
      </c>
      <c r="BH24" s="65">
        <v>4</v>
      </c>
      <c r="BI24" s="64">
        <v>6.25E-2</v>
      </c>
      <c r="BJ24" s="47"/>
      <c r="BK24" s="47"/>
      <c r="BL24" s="47"/>
    </row>
    <row r="25" spans="1:64" x14ac:dyDescent="0.25">
      <c r="A25" s="13" t="s">
        <v>184</v>
      </c>
      <c r="B25" s="14">
        <v>9.9000000000000005E-2</v>
      </c>
      <c r="C25" s="14">
        <v>0</v>
      </c>
      <c r="D25" s="8">
        <f t="shared" si="5"/>
        <v>-100</v>
      </c>
      <c r="F25" s="50"/>
      <c r="G25" s="53">
        <v>0</v>
      </c>
      <c r="H25" s="53">
        <v>0.25159999999999999</v>
      </c>
      <c r="I25" s="53">
        <v>-0.25159999999999999</v>
      </c>
      <c r="J25" s="54">
        <v>4</v>
      </c>
      <c r="K25" s="54">
        <v>-4</v>
      </c>
      <c r="R25" s="58" t="s">
        <v>243</v>
      </c>
      <c r="S25" s="51">
        <v>3.25</v>
      </c>
      <c r="T25" s="51">
        <v>25</v>
      </c>
      <c r="U25" s="61">
        <v>6</v>
      </c>
      <c r="V25" s="47"/>
      <c r="W25" s="47"/>
      <c r="AR25" s="50"/>
      <c r="AS25" s="53">
        <v>37.6</v>
      </c>
      <c r="AT25" s="53">
        <v>54</v>
      </c>
      <c r="AU25" s="53">
        <v>-16.399999999999999</v>
      </c>
      <c r="AV25" s="54">
        <v>18</v>
      </c>
      <c r="AW25" s="54">
        <v>-18</v>
      </c>
      <c r="BG25" s="47"/>
      <c r="BH25" s="47"/>
      <c r="BI25" s="47"/>
      <c r="BJ25" s="47"/>
      <c r="BK25" s="47"/>
      <c r="BL25" s="47"/>
    </row>
    <row r="26" spans="1:64" x14ac:dyDescent="0.25">
      <c r="A26" s="13" t="s">
        <v>188</v>
      </c>
      <c r="B26" s="14">
        <v>3.5999999999999997E-2</v>
      </c>
      <c r="C26" s="14">
        <v>0.99199999999999999</v>
      </c>
      <c r="D26" s="8">
        <f t="shared" si="5"/>
        <v>2655.5555555555557</v>
      </c>
      <c r="F26" s="50"/>
      <c r="G26" s="53">
        <v>7</v>
      </c>
      <c r="H26" s="53">
        <v>5.4</v>
      </c>
      <c r="I26" s="53">
        <v>1.5999999999999996</v>
      </c>
      <c r="J26" s="54">
        <v>15.5</v>
      </c>
      <c r="K26" s="54">
        <v>15.5</v>
      </c>
      <c r="R26" s="58" t="s">
        <v>244</v>
      </c>
      <c r="S26" s="53">
        <v>8</v>
      </c>
      <c r="T26" s="53">
        <v>41</v>
      </c>
      <c r="U26" s="62">
        <v>5</v>
      </c>
      <c r="V26" s="47"/>
      <c r="W26" s="47"/>
      <c r="AP26" s="8">
        <f>COUNT(AP2:AP24)</f>
        <v>22</v>
      </c>
      <c r="AR26" s="50"/>
      <c r="AS26" s="53">
        <v>4.8361000000000001</v>
      </c>
      <c r="AT26" s="53">
        <v>37.674300000000002</v>
      </c>
      <c r="AU26" s="53">
        <v>-32.838200000000001</v>
      </c>
      <c r="AV26" s="54">
        <v>20</v>
      </c>
      <c r="AW26" s="54">
        <v>-20</v>
      </c>
      <c r="BG26" s="46"/>
      <c r="BH26" s="46"/>
      <c r="BI26" s="46"/>
      <c r="BJ26" s="46"/>
      <c r="BK26" s="46"/>
      <c r="BL26" s="46"/>
    </row>
    <row r="27" spans="1:64" ht="15.75" thickBot="1" x14ac:dyDescent="0.3">
      <c r="A27" s="13" t="s">
        <v>190</v>
      </c>
      <c r="B27" s="37">
        <v>0.1208</v>
      </c>
      <c r="C27" s="37">
        <v>0.39369999999999999</v>
      </c>
      <c r="D27" s="8">
        <f t="shared" si="5"/>
        <v>225.91059602649005</v>
      </c>
      <c r="F27" s="50"/>
      <c r="G27" s="53">
        <v>0.15590000000000001</v>
      </c>
      <c r="H27" s="53">
        <v>1.1014999999999999</v>
      </c>
      <c r="I27" s="53">
        <v>-0.94559999999999989</v>
      </c>
      <c r="J27" s="54">
        <v>10</v>
      </c>
      <c r="K27" s="54">
        <v>-10</v>
      </c>
      <c r="R27" s="59" t="s">
        <v>245</v>
      </c>
      <c r="S27" s="63">
        <v>0</v>
      </c>
      <c r="T27" s="63">
        <v>0</v>
      </c>
      <c r="U27" s="60">
        <v>0</v>
      </c>
      <c r="V27" s="47"/>
      <c r="W27" s="47"/>
      <c r="AP27" s="33">
        <f>MEDIAN(AP2:AP24)</f>
        <v>60.270049099836321</v>
      </c>
      <c r="AR27" s="50"/>
      <c r="AS27" s="53">
        <v>1.742</v>
      </c>
      <c r="AT27" s="53">
        <v>12.93</v>
      </c>
      <c r="AU27" s="53">
        <v>-11.187999999999999</v>
      </c>
      <c r="AV27" s="54">
        <v>17</v>
      </c>
      <c r="AW27" s="54">
        <v>-17</v>
      </c>
    </row>
    <row r="28" spans="1:64" x14ac:dyDescent="0.25">
      <c r="A28" s="13" t="s">
        <v>192</v>
      </c>
      <c r="B28" s="14">
        <v>2.7109999999999999</v>
      </c>
      <c r="C28" s="14">
        <v>5.9210000000000003</v>
      </c>
      <c r="D28" s="8">
        <f t="shared" si="5"/>
        <v>118.40649206934714</v>
      </c>
      <c r="F28" s="50"/>
      <c r="G28" s="53">
        <v>101</v>
      </c>
      <c r="H28" s="53">
        <v>41.2</v>
      </c>
      <c r="I28" s="53">
        <v>59.8</v>
      </c>
      <c r="J28" s="54">
        <v>34</v>
      </c>
      <c r="K28" s="54">
        <v>34</v>
      </c>
      <c r="R28" s="47"/>
      <c r="S28" s="47"/>
      <c r="T28" s="47"/>
      <c r="U28" s="47"/>
      <c r="V28" s="47"/>
      <c r="W28" s="47"/>
      <c r="AR28" s="50"/>
      <c r="AS28" s="53">
        <v>0.28999999999999998</v>
      </c>
      <c r="AT28" s="53">
        <v>0.24</v>
      </c>
      <c r="AU28" s="53">
        <v>4.9999999999999989E-2</v>
      </c>
      <c r="AV28" s="54">
        <v>2</v>
      </c>
      <c r="AW28" s="54">
        <v>2</v>
      </c>
    </row>
    <row r="29" spans="1:64" ht="15.75" thickBot="1" x14ac:dyDescent="0.3">
      <c r="A29" s="13" t="s">
        <v>196</v>
      </c>
      <c r="B29" s="14">
        <v>4.7160000000000002</v>
      </c>
      <c r="C29" s="14">
        <v>3.4239999999999999</v>
      </c>
      <c r="D29" s="8">
        <f t="shared" si="5"/>
        <v>-27.396098388464804</v>
      </c>
      <c r="F29" s="50"/>
      <c r="G29" s="53">
        <v>1.724</v>
      </c>
      <c r="H29" s="53">
        <v>4.7590000000000003</v>
      </c>
      <c r="I29" s="53">
        <v>-3.0350000000000001</v>
      </c>
      <c r="J29" s="54">
        <v>20</v>
      </c>
      <c r="K29" s="54">
        <v>-20</v>
      </c>
      <c r="R29" s="48" t="s">
        <v>305</v>
      </c>
      <c r="S29" s="47"/>
      <c r="T29" s="47"/>
      <c r="U29" s="47"/>
      <c r="V29" s="47"/>
      <c r="W29" s="47"/>
      <c r="AR29" s="50"/>
      <c r="AS29" s="53">
        <v>1.3</v>
      </c>
      <c r="AT29" s="53">
        <v>2.2999999999999998</v>
      </c>
      <c r="AU29" s="53">
        <v>-0.99999999999999978</v>
      </c>
      <c r="AV29" s="54">
        <v>8</v>
      </c>
      <c r="AW29" s="54">
        <v>-8</v>
      </c>
    </row>
    <row r="30" spans="1:64" x14ac:dyDescent="0.25">
      <c r="A30" s="13" t="s">
        <v>198</v>
      </c>
      <c r="B30" s="14">
        <v>8.4450000000000003</v>
      </c>
      <c r="C30" s="14">
        <v>40.83</v>
      </c>
      <c r="D30" s="8">
        <f t="shared" si="5"/>
        <v>383.48134991119002</v>
      </c>
      <c r="F30" s="50"/>
      <c r="G30" s="53">
        <v>42.6</v>
      </c>
      <c r="H30" s="53">
        <v>1.7</v>
      </c>
      <c r="I30" s="53">
        <v>40.9</v>
      </c>
      <c r="J30" s="54">
        <v>33</v>
      </c>
      <c r="K30" s="54">
        <v>33</v>
      </c>
      <c r="R30" s="49" t="s">
        <v>254</v>
      </c>
      <c r="S30" s="49" t="s">
        <v>241</v>
      </c>
      <c r="T30" s="49" t="s">
        <v>248</v>
      </c>
      <c r="U30" s="47"/>
      <c r="V30" s="47"/>
      <c r="W30" s="47"/>
      <c r="AR30" s="55"/>
      <c r="AS30" s="56">
        <v>3.9</v>
      </c>
      <c r="AT30" s="56">
        <v>0</v>
      </c>
      <c r="AU30" s="56">
        <v>3.9</v>
      </c>
      <c r="AV30" s="57">
        <v>14</v>
      </c>
      <c r="AW30" s="57">
        <v>14</v>
      </c>
    </row>
    <row r="31" spans="1:64" ht="15.75" thickBot="1" x14ac:dyDescent="0.3">
      <c r="A31" s="13" t="s">
        <v>200</v>
      </c>
      <c r="B31" s="14">
        <v>37.6</v>
      </c>
      <c r="C31" s="14">
        <v>54</v>
      </c>
      <c r="D31" s="8">
        <f t="shared" si="5"/>
        <v>43.617021276595736</v>
      </c>
      <c r="F31" s="50"/>
      <c r="G31" s="53">
        <v>9.9000000000000005E-2</v>
      </c>
      <c r="H31" s="53">
        <v>0</v>
      </c>
      <c r="I31" s="53">
        <v>9.9000000000000005E-2</v>
      </c>
      <c r="J31" s="54">
        <v>3</v>
      </c>
      <c r="K31" s="54">
        <v>3</v>
      </c>
      <c r="R31" s="64">
        <v>41</v>
      </c>
      <c r="S31" s="65">
        <v>11</v>
      </c>
      <c r="T31" s="64">
        <v>0.7607421875</v>
      </c>
      <c r="U31" s="47"/>
      <c r="V31" s="47"/>
      <c r="W31" s="47"/>
      <c r="AR31" s="58" t="s">
        <v>239</v>
      </c>
      <c r="AS31" s="53">
        <v>3.9</v>
      </c>
      <c r="AT31" s="53">
        <v>4.7590000000000003</v>
      </c>
      <c r="AU31" s="53"/>
      <c r="AV31" s="54"/>
      <c r="AW31" s="54"/>
    </row>
    <row r="32" spans="1:64" x14ac:dyDescent="0.25">
      <c r="A32" s="13" t="s">
        <v>202</v>
      </c>
      <c r="B32" s="14">
        <v>4.8361000000000001</v>
      </c>
      <c r="C32" s="14">
        <v>37.674300000000002</v>
      </c>
      <c r="D32" s="8">
        <f t="shared" si="5"/>
        <v>679.02235272223493</v>
      </c>
      <c r="F32" s="50"/>
      <c r="G32" s="53">
        <v>3.5999999999999997E-2</v>
      </c>
      <c r="H32" s="53">
        <v>0.99199999999999999</v>
      </c>
      <c r="I32" s="53">
        <v>-0.95599999999999996</v>
      </c>
      <c r="J32" s="54">
        <v>11</v>
      </c>
      <c r="K32" s="54">
        <v>-11</v>
      </c>
      <c r="R32" s="47"/>
      <c r="S32" s="47"/>
      <c r="T32" s="47"/>
      <c r="U32" s="47"/>
      <c r="V32" s="47"/>
      <c r="W32" s="47"/>
      <c r="AR32" s="58" t="s">
        <v>240</v>
      </c>
      <c r="AS32" s="53">
        <v>285.69450000000001</v>
      </c>
      <c r="AT32" s="53">
        <v>334.67660000000001</v>
      </c>
      <c r="AU32" s="53"/>
      <c r="AV32" s="54"/>
      <c r="AW32" s="54"/>
    </row>
    <row r="33" spans="1:49" ht="15.75" thickBot="1" x14ac:dyDescent="0.3">
      <c r="A33" s="13" t="s">
        <v>204</v>
      </c>
      <c r="B33" s="14">
        <v>1.742</v>
      </c>
      <c r="C33" s="14">
        <v>12.93</v>
      </c>
      <c r="D33" s="8">
        <f t="shared" si="5"/>
        <v>642.25028702640645</v>
      </c>
      <c r="F33" s="50"/>
      <c r="G33" s="53">
        <v>0.1208</v>
      </c>
      <c r="H33" s="53">
        <v>0.39369999999999999</v>
      </c>
      <c r="I33" s="53">
        <v>-0.27289999999999998</v>
      </c>
      <c r="J33" s="54">
        <v>5</v>
      </c>
      <c r="K33" s="54">
        <v>-5</v>
      </c>
      <c r="R33" s="46"/>
      <c r="S33" s="46"/>
      <c r="T33" s="46"/>
      <c r="U33" s="46"/>
      <c r="V33" s="46"/>
      <c r="W33" s="46"/>
      <c r="AR33" s="59" t="s">
        <v>241</v>
      </c>
      <c r="AS33" s="60">
        <v>23</v>
      </c>
      <c r="AT33" s="60">
        <v>23</v>
      </c>
      <c r="AU33" s="60"/>
      <c r="AV33" s="60"/>
      <c r="AW33" s="60"/>
    </row>
    <row r="34" spans="1:49" x14ac:dyDescent="0.25">
      <c r="A34" s="13" t="s">
        <v>207</v>
      </c>
      <c r="B34" s="14">
        <v>0.28999999999999998</v>
      </c>
      <c r="C34" s="14">
        <v>0.24</v>
      </c>
      <c r="D34" s="8">
        <f t="shared" si="5"/>
        <v>-17.241379310344826</v>
      </c>
      <c r="F34" s="50"/>
      <c r="G34" s="53">
        <v>2.7109999999999999</v>
      </c>
      <c r="H34" s="53">
        <v>5.9210000000000003</v>
      </c>
      <c r="I34" s="53">
        <v>-3.2100000000000004</v>
      </c>
      <c r="J34" s="54">
        <v>21</v>
      </c>
      <c r="K34" s="54">
        <v>-21</v>
      </c>
      <c r="AR34" s="47"/>
      <c r="AS34" s="47"/>
      <c r="AT34" s="47"/>
      <c r="AU34" s="47"/>
      <c r="AV34" s="47"/>
      <c r="AW34" s="47"/>
    </row>
    <row r="35" spans="1:49" ht="15.75" thickBot="1" x14ac:dyDescent="0.3">
      <c r="A35" s="13" t="s">
        <v>210</v>
      </c>
      <c r="B35" s="14">
        <v>1.3</v>
      </c>
      <c r="C35" s="14">
        <v>2.2999999999999998</v>
      </c>
      <c r="D35" s="8">
        <f t="shared" si="5"/>
        <v>76.923076923076906</v>
      </c>
      <c r="F35" s="50"/>
      <c r="G35" s="53">
        <v>4.7160000000000002</v>
      </c>
      <c r="H35" s="53">
        <v>3.4239999999999999</v>
      </c>
      <c r="I35" s="53">
        <v>1.2920000000000003</v>
      </c>
      <c r="J35" s="54">
        <v>14</v>
      </c>
      <c r="K35" s="54">
        <v>14</v>
      </c>
      <c r="AR35" s="48" t="s">
        <v>242</v>
      </c>
      <c r="AS35" s="47"/>
      <c r="AT35" s="47"/>
      <c r="AU35" s="47"/>
      <c r="AV35" s="47"/>
      <c r="AW35" s="47"/>
    </row>
    <row r="36" spans="1:49" x14ac:dyDescent="0.25">
      <c r="A36" s="13" t="s">
        <v>212</v>
      </c>
      <c r="B36" s="14">
        <v>3.9</v>
      </c>
      <c r="C36" s="14">
        <v>0</v>
      </c>
      <c r="D36" s="8">
        <f t="shared" si="5"/>
        <v>-100</v>
      </c>
      <c r="F36" s="50"/>
      <c r="G36" s="53">
        <v>8.4450000000000003</v>
      </c>
      <c r="H36" s="53">
        <v>40.83</v>
      </c>
      <c r="I36" s="53">
        <v>-32.384999999999998</v>
      </c>
      <c r="J36" s="54">
        <v>30</v>
      </c>
      <c r="K36" s="54">
        <v>-30</v>
      </c>
      <c r="AR36" s="49"/>
      <c r="AS36" s="49" t="s">
        <v>239</v>
      </c>
      <c r="AT36" s="49" t="s">
        <v>240</v>
      </c>
      <c r="AU36" s="49" t="s">
        <v>241</v>
      </c>
      <c r="AV36" s="47"/>
      <c r="AW36" s="47"/>
    </row>
    <row r="37" spans="1:49" x14ac:dyDescent="0.25">
      <c r="A37" s="38" t="s">
        <v>219</v>
      </c>
      <c r="B37" s="39">
        <v>118625</v>
      </c>
      <c r="C37" s="39">
        <v>0</v>
      </c>
      <c r="D37" s="8">
        <f t="shared" ref="D37:D40" si="6">IFERROR((100*(C37-B37)/B37), "")</f>
        <v>-100</v>
      </c>
      <c r="F37" s="50"/>
      <c r="G37" s="53">
        <v>37.6</v>
      </c>
      <c r="H37" s="53">
        <v>54</v>
      </c>
      <c r="I37" s="53">
        <v>-16.399999999999999</v>
      </c>
      <c r="J37" s="54">
        <v>29</v>
      </c>
      <c r="K37" s="54">
        <v>-29</v>
      </c>
      <c r="AR37" s="58" t="s">
        <v>243</v>
      </c>
      <c r="AS37" s="51">
        <v>9.5</v>
      </c>
      <c r="AT37" s="51">
        <v>84</v>
      </c>
      <c r="AU37" s="61">
        <v>8</v>
      </c>
      <c r="AV37" s="47"/>
      <c r="AW37" s="47"/>
    </row>
    <row r="38" spans="1:49" x14ac:dyDescent="0.25">
      <c r="A38" s="38" t="s">
        <v>221</v>
      </c>
      <c r="B38" s="14">
        <v>5302.8</v>
      </c>
      <c r="C38" s="14">
        <v>0</v>
      </c>
      <c r="D38" s="8">
        <f>IFERROR((100*(C38-B38)/B38), "")</f>
        <v>-100</v>
      </c>
      <c r="F38" s="50"/>
      <c r="G38" s="53">
        <v>4.8361000000000001</v>
      </c>
      <c r="H38" s="53">
        <v>37.674300000000002</v>
      </c>
      <c r="I38" s="53">
        <v>-32.838200000000001</v>
      </c>
      <c r="J38" s="54">
        <v>31</v>
      </c>
      <c r="K38" s="54">
        <v>-31</v>
      </c>
      <c r="AR38" s="58" t="s">
        <v>244</v>
      </c>
      <c r="AS38" s="53">
        <v>13</v>
      </c>
      <c r="AT38" s="53">
        <v>192</v>
      </c>
      <c r="AU38" s="62">
        <v>15</v>
      </c>
      <c r="AV38" s="47"/>
      <c r="AW38" s="47"/>
    </row>
    <row r="39" spans="1:49" ht="15.75" thickBot="1" x14ac:dyDescent="0.3">
      <c r="A39" s="38" t="s">
        <v>224</v>
      </c>
      <c r="B39" s="14">
        <v>5366.6</v>
      </c>
      <c r="C39" s="14">
        <v>0</v>
      </c>
      <c r="D39" s="8">
        <f t="shared" si="6"/>
        <v>-100</v>
      </c>
      <c r="F39" s="50"/>
      <c r="G39" s="53">
        <v>1.742</v>
      </c>
      <c r="H39" s="53">
        <v>12.93</v>
      </c>
      <c r="I39" s="53">
        <v>-11.187999999999999</v>
      </c>
      <c r="J39" s="54">
        <v>28</v>
      </c>
      <c r="K39" s="54">
        <v>-28</v>
      </c>
      <c r="AR39" s="59" t="s">
        <v>245</v>
      </c>
      <c r="AS39" s="63">
        <v>0</v>
      </c>
      <c r="AT39" s="63">
        <v>0</v>
      </c>
      <c r="AU39" s="60">
        <v>0</v>
      </c>
      <c r="AV39" s="47"/>
      <c r="AW39" s="47"/>
    </row>
    <row r="40" spans="1:49" ht="30" x14ac:dyDescent="0.25">
      <c r="A40" s="42" t="s">
        <v>225</v>
      </c>
      <c r="B40" s="44">
        <v>320.10000000000002</v>
      </c>
      <c r="C40" s="44">
        <v>105</v>
      </c>
      <c r="D40" s="8">
        <f t="shared" si="6"/>
        <v>-67.197750702905353</v>
      </c>
      <c r="F40" s="50"/>
      <c r="G40" s="53">
        <v>0.28999999999999998</v>
      </c>
      <c r="H40" s="53">
        <v>0.24</v>
      </c>
      <c r="I40" s="53">
        <v>4.9999999999999989E-2</v>
      </c>
      <c r="J40" s="54">
        <v>2</v>
      </c>
      <c r="K40" s="54">
        <v>2</v>
      </c>
      <c r="AR40" s="47"/>
      <c r="AS40" s="47"/>
      <c r="AT40" s="47"/>
      <c r="AU40" s="47"/>
      <c r="AV40" s="47"/>
      <c r="AW40" s="47"/>
    </row>
    <row r="41" spans="1:49" ht="15.75" thickBot="1" x14ac:dyDescent="0.3">
      <c r="F41" s="50"/>
      <c r="G41" s="53">
        <v>1.3</v>
      </c>
      <c r="H41" s="53">
        <v>2.2999999999999998</v>
      </c>
      <c r="I41" s="53">
        <v>-0.99999999999999978</v>
      </c>
      <c r="J41" s="54">
        <v>12</v>
      </c>
      <c r="K41" s="54">
        <v>-12</v>
      </c>
      <c r="AR41" s="48" t="s">
        <v>335</v>
      </c>
      <c r="AS41" s="47"/>
      <c r="AT41" s="47"/>
      <c r="AU41" s="47"/>
      <c r="AV41" s="47"/>
      <c r="AW41" s="47"/>
    </row>
    <row r="42" spans="1:49" x14ac:dyDescent="0.25">
      <c r="D42" s="8">
        <f>COUNT(D2:D40)</f>
        <v>38</v>
      </c>
      <c r="F42" s="50"/>
      <c r="G42" s="53">
        <v>3.9</v>
      </c>
      <c r="H42" s="53">
        <v>0</v>
      </c>
      <c r="I42" s="53">
        <v>3.9</v>
      </c>
      <c r="J42" s="54">
        <v>23</v>
      </c>
      <c r="K42" s="54">
        <v>23</v>
      </c>
      <c r="AR42" s="49" t="s">
        <v>254</v>
      </c>
      <c r="AS42" s="49" t="s">
        <v>241</v>
      </c>
      <c r="AT42" s="49" t="s">
        <v>248</v>
      </c>
      <c r="AU42" s="47"/>
      <c r="AV42" s="47"/>
      <c r="AW42" s="47"/>
    </row>
    <row r="43" spans="1:49" ht="15.75" thickBot="1" x14ac:dyDescent="0.3">
      <c r="D43" s="33">
        <f>MEDIAN(D2:D40)</f>
        <v>16.876038930551854</v>
      </c>
      <c r="F43" s="50"/>
      <c r="G43" s="53">
        <v>118625</v>
      </c>
      <c r="H43" s="53">
        <v>0</v>
      </c>
      <c r="I43" s="53">
        <v>118625</v>
      </c>
      <c r="J43" s="54">
        <v>39</v>
      </c>
      <c r="K43" s="54">
        <v>39</v>
      </c>
      <c r="AR43" s="64">
        <v>192</v>
      </c>
      <c r="AS43" s="65">
        <v>23</v>
      </c>
      <c r="AT43" s="64">
        <v>0.95100593566894531</v>
      </c>
      <c r="AU43" s="47"/>
      <c r="AV43" s="47"/>
      <c r="AW43" s="47"/>
    </row>
    <row r="44" spans="1:49" x14ac:dyDescent="0.25">
      <c r="F44" s="50"/>
      <c r="G44" s="53">
        <v>5302.8</v>
      </c>
      <c r="H44" s="53">
        <v>0</v>
      </c>
      <c r="I44" s="53">
        <v>5302.8</v>
      </c>
      <c r="J44" s="54">
        <v>37</v>
      </c>
      <c r="K44" s="54">
        <v>37</v>
      </c>
      <c r="AR44" s="47"/>
      <c r="AS44" s="47"/>
      <c r="AT44" s="47"/>
      <c r="AU44" s="47"/>
      <c r="AV44" s="47"/>
      <c r="AW44" s="47"/>
    </row>
    <row r="45" spans="1:49" x14ac:dyDescent="0.25">
      <c r="F45" s="50"/>
      <c r="G45" s="53">
        <v>5366.6</v>
      </c>
      <c r="H45" s="53">
        <v>0</v>
      </c>
      <c r="I45" s="53">
        <v>5366.6</v>
      </c>
      <c r="J45" s="54">
        <v>38</v>
      </c>
      <c r="K45" s="54">
        <v>38</v>
      </c>
      <c r="AR45" s="46"/>
      <c r="AS45" s="46"/>
      <c r="AT45" s="46"/>
      <c r="AU45" s="46"/>
      <c r="AV45" s="46"/>
      <c r="AW45" s="46"/>
    </row>
    <row r="46" spans="1:49" x14ac:dyDescent="0.25">
      <c r="F46" s="55"/>
      <c r="G46" s="56">
        <v>320.10000000000002</v>
      </c>
      <c r="H46" s="56">
        <v>105</v>
      </c>
      <c r="I46" s="56">
        <v>215.10000000000002</v>
      </c>
      <c r="J46" s="57">
        <v>35</v>
      </c>
      <c r="K46" s="57">
        <v>35</v>
      </c>
    </row>
    <row r="47" spans="1:49" x14ac:dyDescent="0.25">
      <c r="F47" s="58" t="s">
        <v>239</v>
      </c>
      <c r="G47" s="53">
        <v>7</v>
      </c>
      <c r="H47" s="53">
        <v>6.51</v>
      </c>
      <c r="I47" s="53"/>
      <c r="J47" s="54"/>
      <c r="K47" s="54"/>
    </row>
    <row r="48" spans="1:49" x14ac:dyDescent="0.25">
      <c r="F48" s="58" t="s">
        <v>240</v>
      </c>
      <c r="G48" s="53">
        <v>130038.4645</v>
      </c>
      <c r="H48" s="53">
        <v>838.8756088066034</v>
      </c>
      <c r="I48" s="53"/>
      <c r="J48" s="54"/>
      <c r="K48" s="54"/>
    </row>
    <row r="49" spans="6:11" ht="15.75" thickBot="1" x14ac:dyDescent="0.3">
      <c r="F49" s="59" t="s">
        <v>241</v>
      </c>
      <c r="G49" s="60">
        <v>39</v>
      </c>
      <c r="H49" s="60">
        <v>39</v>
      </c>
      <c r="I49" s="60"/>
      <c r="J49" s="60"/>
      <c r="K49" s="60"/>
    </row>
    <row r="50" spans="6:11" x14ac:dyDescent="0.25">
      <c r="F50" s="47"/>
      <c r="G50" s="47"/>
      <c r="H50" s="47"/>
      <c r="I50" s="47"/>
      <c r="J50" s="47"/>
      <c r="K50" s="47"/>
    </row>
    <row r="51" spans="6:11" ht="15.75" thickBot="1" x14ac:dyDescent="0.3">
      <c r="F51" s="48" t="s">
        <v>242</v>
      </c>
      <c r="G51" s="47"/>
      <c r="H51" s="47"/>
      <c r="I51" s="47"/>
      <c r="J51" s="47"/>
      <c r="K51" s="47"/>
    </row>
    <row r="52" spans="6:11" x14ac:dyDescent="0.25">
      <c r="F52" s="49"/>
      <c r="G52" s="49" t="s">
        <v>239</v>
      </c>
      <c r="H52" s="49" t="s">
        <v>240</v>
      </c>
      <c r="I52" s="49" t="s">
        <v>241</v>
      </c>
      <c r="J52" s="47"/>
      <c r="K52" s="47"/>
    </row>
    <row r="53" spans="6:11" x14ac:dyDescent="0.25">
      <c r="F53" s="58" t="s">
        <v>243</v>
      </c>
      <c r="G53" s="51">
        <v>15.5</v>
      </c>
      <c r="H53" s="51">
        <v>339</v>
      </c>
      <c r="I53" s="61">
        <v>18</v>
      </c>
      <c r="J53" s="47"/>
      <c r="K53" s="47"/>
    </row>
    <row r="54" spans="6:11" x14ac:dyDescent="0.25">
      <c r="F54" s="58" t="s">
        <v>244</v>
      </c>
      <c r="G54" s="53">
        <v>22</v>
      </c>
      <c r="H54" s="53">
        <v>441</v>
      </c>
      <c r="I54" s="62">
        <v>21</v>
      </c>
      <c r="J54" s="47"/>
      <c r="K54" s="47"/>
    </row>
    <row r="55" spans="6:11" ht="15.75" thickBot="1" x14ac:dyDescent="0.3">
      <c r="F55" s="59" t="s">
        <v>245</v>
      </c>
      <c r="G55" s="63">
        <v>0</v>
      </c>
      <c r="H55" s="63">
        <v>0</v>
      </c>
      <c r="I55" s="60">
        <v>0</v>
      </c>
      <c r="J55" s="47"/>
      <c r="K55" s="47"/>
    </row>
    <row r="56" spans="6:11" x14ac:dyDescent="0.25">
      <c r="F56" s="47"/>
      <c r="G56" s="47"/>
      <c r="H56" s="47"/>
      <c r="I56" s="47"/>
      <c r="J56" s="47"/>
      <c r="K56" s="47"/>
    </row>
    <row r="57" spans="6:11" ht="15.75" thickBot="1" x14ac:dyDescent="0.3">
      <c r="F57" s="48" t="s">
        <v>274</v>
      </c>
      <c r="G57" s="47"/>
      <c r="H57" s="47"/>
      <c r="I57" s="47"/>
      <c r="J57" s="47"/>
      <c r="K57" s="47"/>
    </row>
    <row r="58" spans="6:11" x14ac:dyDescent="0.25">
      <c r="F58" s="49" t="s">
        <v>254</v>
      </c>
      <c r="G58" s="49" t="s">
        <v>241</v>
      </c>
      <c r="H58" s="49" t="s">
        <v>248</v>
      </c>
      <c r="I58" s="47"/>
      <c r="J58" s="47"/>
      <c r="K58" s="47"/>
    </row>
    <row r="59" spans="6:11" ht="15.75" thickBot="1" x14ac:dyDescent="0.3">
      <c r="F59" s="64">
        <v>441</v>
      </c>
      <c r="G59" s="65">
        <v>39</v>
      </c>
      <c r="H59" s="64">
        <v>0.76064011243215646</v>
      </c>
      <c r="I59" s="47"/>
      <c r="J59" s="47"/>
      <c r="K59" s="47"/>
    </row>
    <row r="60" spans="6:11" x14ac:dyDescent="0.25">
      <c r="F60" s="47"/>
      <c r="G60" s="47"/>
      <c r="H60" s="47"/>
      <c r="I60" s="47"/>
      <c r="J60" s="47"/>
      <c r="K60" s="47"/>
    </row>
    <row r="61" spans="6:11" x14ac:dyDescent="0.25">
      <c r="F61" s="46"/>
      <c r="G61" s="46"/>
      <c r="H61" s="46"/>
      <c r="I61" s="46"/>
      <c r="J61" s="46"/>
      <c r="K61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9"/>
  <sheetViews>
    <sheetView workbookViewId="0">
      <selection sqref="A1:D48"/>
    </sheetView>
  </sheetViews>
  <sheetFormatPr defaultRowHeight="15" x14ac:dyDescent="0.25"/>
  <cols>
    <col min="1" max="1" width="12" customWidth="1"/>
  </cols>
  <sheetData>
    <row r="1" spans="1:68" ht="45" x14ac:dyDescent="0.25">
      <c r="A1" s="1" t="s">
        <v>0</v>
      </c>
      <c r="B1" s="5" t="s">
        <v>8</v>
      </c>
      <c r="C1" s="5" t="s">
        <v>9</v>
      </c>
      <c r="D1" s="5" t="s">
        <v>7</v>
      </c>
      <c r="L1" s="1" t="s">
        <v>0</v>
      </c>
      <c r="M1" s="5" t="s">
        <v>8</v>
      </c>
      <c r="N1" s="5" t="s">
        <v>9</v>
      </c>
      <c r="O1" s="5" t="s">
        <v>7</v>
      </c>
      <c r="X1" s="1" t="s">
        <v>0</v>
      </c>
      <c r="Y1" s="5" t="s">
        <v>8</v>
      </c>
      <c r="Z1" s="5" t="s">
        <v>9</v>
      </c>
      <c r="AA1" s="5" t="s">
        <v>7</v>
      </c>
      <c r="AI1" s="1" t="s">
        <v>0</v>
      </c>
      <c r="AJ1" s="5" t="s">
        <v>8</v>
      </c>
      <c r="AK1" s="5" t="s">
        <v>9</v>
      </c>
      <c r="AL1" s="5" t="s">
        <v>7</v>
      </c>
      <c r="AT1" s="1" t="s">
        <v>0</v>
      </c>
      <c r="AU1" s="5" t="s">
        <v>8</v>
      </c>
      <c r="AV1" s="5" t="s">
        <v>9</v>
      </c>
      <c r="AW1" s="5" t="s">
        <v>7</v>
      </c>
      <c r="BF1" s="1" t="s">
        <v>0</v>
      </c>
      <c r="BG1" s="5" t="s">
        <v>8</v>
      </c>
      <c r="BH1" s="5" t="s">
        <v>9</v>
      </c>
      <c r="BI1" s="5" t="s">
        <v>7</v>
      </c>
    </row>
    <row r="2" spans="1:68" x14ac:dyDescent="0.25">
      <c r="A2" s="6" t="s">
        <v>75</v>
      </c>
      <c r="B2" s="8">
        <v>10.183410531114857</v>
      </c>
      <c r="C2" s="8">
        <v>0</v>
      </c>
      <c r="D2" s="8">
        <f t="shared" ref="D2" si="0">IFERROR((100*(C2-B2)/B2), "")</f>
        <v>-100</v>
      </c>
      <c r="F2" s="46" t="s">
        <v>230</v>
      </c>
      <c r="G2" s="46"/>
      <c r="H2" s="46"/>
      <c r="I2" s="46"/>
      <c r="J2" s="46"/>
      <c r="K2" s="46"/>
      <c r="L2" s="6" t="s">
        <v>75</v>
      </c>
      <c r="M2" s="8">
        <v>10.183410531114857</v>
      </c>
      <c r="N2" s="8">
        <v>0</v>
      </c>
      <c r="O2" s="8">
        <f t="shared" ref="O2:O5" si="1">IFERROR((100*(N2-M2)/M2), "")</f>
        <v>-100</v>
      </c>
      <c r="Q2" s="46" t="s">
        <v>230</v>
      </c>
      <c r="R2" s="46"/>
      <c r="S2" s="46"/>
      <c r="T2" s="46"/>
      <c r="U2" s="46"/>
      <c r="V2" s="46"/>
      <c r="X2" t="s">
        <v>109</v>
      </c>
      <c r="Y2" s="24">
        <v>1.64</v>
      </c>
      <c r="Z2" s="25">
        <v>0.16700000000000001</v>
      </c>
      <c r="AA2" s="8">
        <f>IFERROR((100*(Z2-Y2)/Y2), "")</f>
        <v>-89.817073170731703</v>
      </c>
      <c r="AC2" s="46" t="s">
        <v>230</v>
      </c>
      <c r="AD2" s="46"/>
      <c r="AE2" s="46"/>
      <c r="AF2" s="46"/>
      <c r="AG2" s="46"/>
      <c r="AH2" s="46"/>
      <c r="AI2" s="6" t="s">
        <v>134</v>
      </c>
      <c r="AJ2" s="8">
        <v>40.797816766297082</v>
      </c>
      <c r="AK2" s="8">
        <v>0</v>
      </c>
      <c r="AL2" s="8">
        <f>IFERROR((100*(AK2-AJ2)/AJ2), "")</f>
        <v>-100</v>
      </c>
      <c r="AN2" s="46" t="s">
        <v>230</v>
      </c>
      <c r="AO2" s="46"/>
      <c r="AP2" s="46"/>
      <c r="AQ2" s="46"/>
      <c r="AR2" s="46"/>
      <c r="AS2" s="46"/>
      <c r="AT2" s="13" t="s">
        <v>147</v>
      </c>
      <c r="AU2" s="14">
        <v>69.8</v>
      </c>
      <c r="AV2" s="14">
        <v>137.80000000000001</v>
      </c>
      <c r="AW2" s="8">
        <f>IFERROR((100*(AV2-AU2)/AU2), "")</f>
        <v>97.421203438395452</v>
      </c>
      <c r="AY2" s="46" t="s">
        <v>230</v>
      </c>
      <c r="AZ2" s="46"/>
      <c r="BA2" s="46"/>
      <c r="BB2" s="46"/>
      <c r="BC2" s="46"/>
      <c r="BD2" s="46"/>
      <c r="BF2" s="38" t="s">
        <v>221</v>
      </c>
      <c r="BG2" s="14">
        <v>820.4</v>
      </c>
      <c r="BH2" s="14">
        <v>0</v>
      </c>
      <c r="BI2" s="8">
        <f>IFERROR((100*(BH2-BG2)/BG2), "")</f>
        <v>-100</v>
      </c>
      <c r="BK2" s="46" t="s">
        <v>230</v>
      </c>
      <c r="BL2" s="46"/>
      <c r="BM2" s="46"/>
      <c r="BN2" s="46"/>
      <c r="BO2" s="46"/>
      <c r="BP2" s="46"/>
    </row>
    <row r="3" spans="1:68" x14ac:dyDescent="0.25">
      <c r="A3" s="13" t="s">
        <v>79</v>
      </c>
      <c r="B3" s="14">
        <v>11.4</v>
      </c>
      <c r="C3" s="14">
        <v>0</v>
      </c>
      <c r="D3" s="8">
        <f t="shared" ref="D3:D5" si="2">IFERROR((100*(C3-B3)/B3), "")</f>
        <v>-100</v>
      </c>
      <c r="F3" s="46" t="s">
        <v>270</v>
      </c>
      <c r="G3" s="46"/>
      <c r="H3" s="46"/>
      <c r="I3" s="46"/>
      <c r="J3" s="46"/>
      <c r="K3" s="46"/>
      <c r="L3" s="13" t="s">
        <v>79</v>
      </c>
      <c r="M3" s="14">
        <v>11.4</v>
      </c>
      <c r="N3" s="14">
        <v>0</v>
      </c>
      <c r="O3" s="8">
        <f t="shared" si="1"/>
        <v>-100</v>
      </c>
      <c r="Q3" s="46" t="s">
        <v>275</v>
      </c>
      <c r="R3" s="46"/>
      <c r="S3" s="46"/>
      <c r="T3" s="46"/>
      <c r="U3" s="46"/>
      <c r="V3" s="46"/>
      <c r="X3" t="s">
        <v>112</v>
      </c>
      <c r="Y3" s="24">
        <v>3.05</v>
      </c>
      <c r="Z3" s="24">
        <v>2.48</v>
      </c>
      <c r="AA3" s="8">
        <f t="shared" ref="AA3:AA12" si="3">IFERROR((100*(Z3-Y3)/Y3), "")</f>
        <v>-18.688524590163929</v>
      </c>
      <c r="AC3" s="46" t="s">
        <v>280</v>
      </c>
      <c r="AD3" s="46"/>
      <c r="AE3" s="46"/>
      <c r="AF3" s="46"/>
      <c r="AG3" s="46"/>
      <c r="AH3" s="46"/>
      <c r="AI3" s="6" t="s">
        <v>135</v>
      </c>
      <c r="AJ3" s="8">
        <v>372.0028129512624</v>
      </c>
      <c r="AK3" s="8">
        <v>0</v>
      </c>
      <c r="AL3" s="8">
        <f t="shared" ref="AL3" si="4">IFERROR((100*(AK3-AJ3)/AJ3), "")</f>
        <v>-100</v>
      </c>
      <c r="AN3" s="46" t="s">
        <v>285</v>
      </c>
      <c r="AO3" s="46"/>
      <c r="AP3" s="46"/>
      <c r="AQ3" s="46"/>
      <c r="AR3" s="46"/>
      <c r="AS3" s="46"/>
      <c r="AT3" s="13" t="s">
        <v>150</v>
      </c>
      <c r="AU3" s="14">
        <v>7.5999999999999998E-2</v>
      </c>
      <c r="AV3" s="14">
        <v>0</v>
      </c>
      <c r="AW3" s="8">
        <f t="shared" ref="AW3:AW17" si="5">IFERROR((100*(AV3-AU3)/AU3), "")</f>
        <v>-100</v>
      </c>
      <c r="AY3" s="46" t="s">
        <v>290</v>
      </c>
      <c r="AZ3" s="46"/>
      <c r="BA3" s="46"/>
      <c r="BB3" s="46"/>
      <c r="BC3" s="46"/>
      <c r="BD3" s="46"/>
      <c r="BF3" s="38" t="s">
        <v>224</v>
      </c>
      <c r="BG3" s="14">
        <v>2257.3000000000002</v>
      </c>
      <c r="BH3" s="14">
        <v>0</v>
      </c>
      <c r="BI3" s="8">
        <f t="shared" ref="BI3" si="6">IFERROR((100*(BH3-BG3)/BG3), "")</f>
        <v>-100</v>
      </c>
      <c r="BK3" s="46" t="s">
        <v>294</v>
      </c>
      <c r="BL3" s="46"/>
      <c r="BM3" s="46"/>
      <c r="BN3" s="46"/>
      <c r="BO3" s="46"/>
      <c r="BP3" s="46"/>
    </row>
    <row r="4" spans="1:68" x14ac:dyDescent="0.25">
      <c r="A4" s="13" t="s">
        <v>92</v>
      </c>
      <c r="B4" s="14">
        <v>59.5</v>
      </c>
      <c r="C4" s="14">
        <v>0</v>
      </c>
      <c r="D4" s="8">
        <f t="shared" si="2"/>
        <v>-100</v>
      </c>
      <c r="F4" s="46" t="s">
        <v>271</v>
      </c>
      <c r="G4" s="46"/>
      <c r="H4" s="46"/>
      <c r="I4" s="46"/>
      <c r="J4" s="46"/>
      <c r="K4" s="46"/>
      <c r="L4" s="13" t="s">
        <v>92</v>
      </c>
      <c r="M4" s="14">
        <v>59.5</v>
      </c>
      <c r="N4" s="14">
        <v>0</v>
      </c>
      <c r="O4" s="8">
        <f t="shared" si="1"/>
        <v>-100</v>
      </c>
      <c r="Q4" s="46" t="s">
        <v>276</v>
      </c>
      <c r="R4" s="46"/>
      <c r="S4" s="46"/>
      <c r="T4" s="46"/>
      <c r="U4" s="46"/>
      <c r="V4" s="46"/>
      <c r="X4" t="s">
        <v>114</v>
      </c>
      <c r="Y4" s="25">
        <v>0.39300000000000002</v>
      </c>
      <c r="Z4" s="25">
        <v>0</v>
      </c>
      <c r="AA4" s="8">
        <f t="shared" si="3"/>
        <v>-100</v>
      </c>
      <c r="AC4" s="46" t="s">
        <v>281</v>
      </c>
      <c r="AD4" s="46"/>
      <c r="AE4" s="46"/>
      <c r="AF4" s="46"/>
      <c r="AG4" s="46"/>
      <c r="AH4" s="46"/>
      <c r="AI4" s="6" t="s">
        <v>140</v>
      </c>
      <c r="AJ4" s="8">
        <v>0</v>
      </c>
      <c r="AK4" s="8">
        <v>3300</v>
      </c>
      <c r="AL4" s="8">
        <v>100</v>
      </c>
      <c r="AN4" s="46" t="s">
        <v>286</v>
      </c>
      <c r="AO4" s="46"/>
      <c r="AP4" s="46"/>
      <c r="AQ4" s="46"/>
      <c r="AR4" s="46"/>
      <c r="AS4" s="46"/>
      <c r="AT4" s="35" t="s">
        <v>154</v>
      </c>
      <c r="AU4" s="14">
        <v>0.6</v>
      </c>
      <c r="AV4" s="14">
        <v>0.59000000000000008</v>
      </c>
      <c r="AW4" s="8">
        <f t="shared" si="5"/>
        <v>-1.6666666666666496</v>
      </c>
      <c r="AY4" s="46" t="s">
        <v>291</v>
      </c>
      <c r="AZ4" s="46"/>
      <c r="BA4" s="46"/>
      <c r="BB4" s="46"/>
      <c r="BC4" s="46"/>
      <c r="BD4" s="46"/>
      <c r="BK4" s="46" t="s">
        <v>295</v>
      </c>
      <c r="BL4" s="46"/>
      <c r="BM4" s="46"/>
      <c r="BN4" s="46"/>
      <c r="BO4" s="46"/>
      <c r="BP4" s="46"/>
    </row>
    <row r="5" spans="1:68" x14ac:dyDescent="0.25">
      <c r="A5" s="13" t="s">
        <v>106</v>
      </c>
      <c r="B5" s="14">
        <v>17.899999999999999</v>
      </c>
      <c r="C5" s="14">
        <v>8.5</v>
      </c>
      <c r="D5" s="8">
        <f t="shared" si="2"/>
        <v>-52.513966480446925</v>
      </c>
      <c r="F5" s="47"/>
      <c r="G5" s="47"/>
      <c r="H5" s="47"/>
      <c r="I5" s="47"/>
      <c r="J5" s="47"/>
      <c r="K5" s="47"/>
      <c r="L5" s="13" t="s">
        <v>106</v>
      </c>
      <c r="M5" s="14">
        <v>17.899999999999999</v>
      </c>
      <c r="N5" s="14">
        <v>8.5</v>
      </c>
      <c r="O5" s="8">
        <f t="shared" si="1"/>
        <v>-52.513966480446925</v>
      </c>
      <c r="Q5" s="47"/>
      <c r="R5" s="47"/>
      <c r="S5" s="47"/>
      <c r="T5" s="47"/>
      <c r="U5" s="47"/>
      <c r="V5" s="47"/>
      <c r="X5" t="s">
        <v>118</v>
      </c>
      <c r="Y5" s="24">
        <v>1.56</v>
      </c>
      <c r="Z5" s="25">
        <v>0.104</v>
      </c>
      <c r="AA5" s="8">
        <f t="shared" si="3"/>
        <v>-93.333333333333329</v>
      </c>
      <c r="AC5" s="47"/>
      <c r="AD5" s="47"/>
      <c r="AE5" s="47"/>
      <c r="AF5" s="47"/>
      <c r="AG5" s="47"/>
      <c r="AH5" s="47"/>
      <c r="AI5" s="6" t="s">
        <v>142</v>
      </c>
      <c r="AJ5" s="8">
        <v>0</v>
      </c>
      <c r="AK5" s="8">
        <v>32</v>
      </c>
      <c r="AL5" s="8" t="str">
        <f t="shared" ref="AL5:AL7" si="7">IFERROR((100*(AK5-AJ5)/AJ5), "")</f>
        <v/>
      </c>
      <c r="AN5" s="47"/>
      <c r="AO5" s="47"/>
      <c r="AP5" s="47"/>
      <c r="AQ5" s="47"/>
      <c r="AR5" s="47"/>
      <c r="AS5" s="47"/>
      <c r="AT5" s="13" t="s">
        <v>156</v>
      </c>
      <c r="AU5" s="14">
        <v>63.3</v>
      </c>
      <c r="AV5" s="14">
        <v>58</v>
      </c>
      <c r="AW5" s="8">
        <f t="shared" si="5"/>
        <v>-8.3728278041074216</v>
      </c>
      <c r="AY5" s="47"/>
      <c r="AZ5" s="47"/>
      <c r="BA5" s="47"/>
      <c r="BB5" s="47"/>
      <c r="BC5" s="47"/>
      <c r="BD5" s="47"/>
      <c r="BI5" s="8">
        <f>COUNT(BI2:BI3)</f>
        <v>2</v>
      </c>
      <c r="BK5" s="47"/>
      <c r="BL5" s="47"/>
      <c r="BM5" s="47"/>
      <c r="BN5" s="47"/>
      <c r="BO5" s="47"/>
      <c r="BP5" s="47"/>
    </row>
    <row r="6" spans="1:68" ht="15.75" thickBot="1" x14ac:dyDescent="0.3">
      <c r="A6" t="s">
        <v>109</v>
      </c>
      <c r="B6" s="24">
        <v>1.64</v>
      </c>
      <c r="C6" s="25">
        <v>0.16700000000000001</v>
      </c>
      <c r="D6" s="8">
        <f>IFERROR((100*(C6-B6)/B6), "")</f>
        <v>-89.817073170731703</v>
      </c>
      <c r="F6" s="48" t="s">
        <v>233</v>
      </c>
      <c r="G6" s="47"/>
      <c r="H6" s="47"/>
      <c r="I6" s="47"/>
      <c r="J6" s="47"/>
      <c r="K6" s="47"/>
      <c r="Q6" s="48" t="s">
        <v>233</v>
      </c>
      <c r="R6" s="47"/>
      <c r="S6" s="47"/>
      <c r="T6" s="47"/>
      <c r="U6" s="47"/>
      <c r="V6" s="47"/>
      <c r="X6" t="s">
        <v>120</v>
      </c>
      <c r="Y6" s="24">
        <v>1.86</v>
      </c>
      <c r="Z6" s="25">
        <v>0</v>
      </c>
      <c r="AA6" s="8">
        <f t="shared" si="3"/>
        <v>-100</v>
      </c>
      <c r="AC6" s="48" t="s">
        <v>233</v>
      </c>
      <c r="AD6" s="47"/>
      <c r="AE6" s="47"/>
      <c r="AF6" s="47"/>
      <c r="AG6" s="47"/>
      <c r="AH6" s="47"/>
      <c r="AI6" s="6" t="s">
        <v>145</v>
      </c>
      <c r="AJ6" s="8">
        <v>470</v>
      </c>
      <c r="AK6" s="8">
        <v>0</v>
      </c>
      <c r="AL6" s="8">
        <f t="shared" si="7"/>
        <v>-100</v>
      </c>
      <c r="AN6" s="48" t="s">
        <v>233</v>
      </c>
      <c r="AO6" s="47"/>
      <c r="AP6" s="47"/>
      <c r="AQ6" s="47"/>
      <c r="AR6" s="47"/>
      <c r="AS6" s="47"/>
      <c r="AT6" s="13" t="s">
        <v>160</v>
      </c>
      <c r="AU6" s="14">
        <v>0.1176</v>
      </c>
      <c r="AV6" s="14">
        <v>3.39E-2</v>
      </c>
      <c r="AW6" s="8">
        <f t="shared" si="5"/>
        <v>-71.173469387755091</v>
      </c>
      <c r="AY6" s="48" t="s">
        <v>233</v>
      </c>
      <c r="AZ6" s="47"/>
      <c r="BA6" s="47"/>
      <c r="BB6" s="47"/>
      <c r="BC6" s="47"/>
      <c r="BD6" s="47"/>
      <c r="BI6" s="33">
        <f>MEDIAN(BI2:BI3)</f>
        <v>-100</v>
      </c>
      <c r="BK6" s="48" t="s">
        <v>233</v>
      </c>
      <c r="BL6" s="47"/>
      <c r="BM6" s="47"/>
      <c r="BN6" s="47"/>
      <c r="BO6" s="47"/>
      <c r="BP6" s="47"/>
    </row>
    <row r="7" spans="1:68" x14ac:dyDescent="0.25">
      <c r="A7" t="s">
        <v>112</v>
      </c>
      <c r="B7" s="24">
        <v>3.05</v>
      </c>
      <c r="C7" s="24">
        <v>2.48</v>
      </c>
      <c r="D7" s="8">
        <f t="shared" ref="D7:D16" si="8">IFERROR((100*(C7-B7)/B7), "")</f>
        <v>-18.688524590163929</v>
      </c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O7" s="8">
        <f>COUNT(O2:O5)</f>
        <v>4</v>
      </c>
      <c r="Q7" s="49"/>
      <c r="R7" s="49" t="s">
        <v>277</v>
      </c>
      <c r="S7" s="49" t="s">
        <v>278</v>
      </c>
      <c r="T7" s="49" t="s">
        <v>236</v>
      </c>
      <c r="U7" s="49" t="s">
        <v>237</v>
      </c>
      <c r="V7" s="49" t="s">
        <v>238</v>
      </c>
      <c r="X7" t="s">
        <v>122</v>
      </c>
      <c r="Y7" s="24">
        <v>2.87</v>
      </c>
      <c r="Z7" s="25">
        <v>0.68100000000000005</v>
      </c>
      <c r="AA7" s="8">
        <f t="shared" si="3"/>
        <v>-76.271777003484317</v>
      </c>
      <c r="AC7" s="49"/>
      <c r="AD7" s="49" t="s">
        <v>282</v>
      </c>
      <c r="AE7" s="49" t="s">
        <v>283</v>
      </c>
      <c r="AF7" s="49" t="s">
        <v>236</v>
      </c>
      <c r="AG7" s="49" t="s">
        <v>237</v>
      </c>
      <c r="AH7" s="49" t="s">
        <v>238</v>
      </c>
      <c r="AI7" s="6" t="s">
        <v>146</v>
      </c>
      <c r="AJ7" s="8">
        <v>65</v>
      </c>
      <c r="AK7" s="8">
        <v>0</v>
      </c>
      <c r="AL7" s="8">
        <f t="shared" si="7"/>
        <v>-100</v>
      </c>
      <c r="AN7" s="49"/>
      <c r="AO7" s="49" t="s">
        <v>287</v>
      </c>
      <c r="AP7" s="49" t="s">
        <v>288</v>
      </c>
      <c r="AQ7" s="49" t="s">
        <v>236</v>
      </c>
      <c r="AR7" s="49" t="s">
        <v>237</v>
      </c>
      <c r="AS7" s="49" t="s">
        <v>238</v>
      </c>
      <c r="AT7" s="13" t="s">
        <v>162</v>
      </c>
      <c r="AU7" s="14">
        <v>40.520000000000003</v>
      </c>
      <c r="AV7" s="14">
        <v>39.340000000000003</v>
      </c>
      <c r="AW7" s="8">
        <f t="shared" si="5"/>
        <v>-2.9121421520236912</v>
      </c>
      <c r="AY7" s="49"/>
      <c r="AZ7" s="49" t="s">
        <v>258</v>
      </c>
      <c r="BA7" s="49" t="s">
        <v>292</v>
      </c>
      <c r="BB7" s="49" t="s">
        <v>236</v>
      </c>
      <c r="BC7" s="49" t="s">
        <v>237</v>
      </c>
      <c r="BD7" s="49" t="s">
        <v>238</v>
      </c>
      <c r="BK7" s="49"/>
      <c r="BL7" s="49" t="s">
        <v>296</v>
      </c>
      <c r="BM7" s="49" t="s">
        <v>297</v>
      </c>
      <c r="BN7" s="49" t="s">
        <v>236</v>
      </c>
      <c r="BO7" s="49" t="s">
        <v>237</v>
      </c>
      <c r="BP7" s="49" t="s">
        <v>238</v>
      </c>
    </row>
    <row r="8" spans="1:68" x14ac:dyDescent="0.25">
      <c r="A8" t="s">
        <v>114</v>
      </c>
      <c r="B8" s="25">
        <v>0.39300000000000002</v>
      </c>
      <c r="C8" s="25">
        <v>0</v>
      </c>
      <c r="D8" s="8">
        <f t="shared" si="8"/>
        <v>-100</v>
      </c>
      <c r="F8" s="50"/>
      <c r="G8" s="51">
        <v>10.183410531114857</v>
      </c>
      <c r="H8" s="51">
        <v>0</v>
      </c>
      <c r="I8" s="51">
        <v>10.183410531114857</v>
      </c>
      <c r="J8" s="52">
        <v>31</v>
      </c>
      <c r="K8" s="52">
        <v>31</v>
      </c>
      <c r="O8" s="33">
        <f>MEDIAN(O2:O5)</f>
        <v>-100</v>
      </c>
      <c r="Q8" s="50"/>
      <c r="R8" s="51">
        <v>10.183410531114857</v>
      </c>
      <c r="S8" s="51">
        <v>0</v>
      </c>
      <c r="T8" s="51">
        <v>10.183410531114857</v>
      </c>
      <c r="U8" s="52">
        <v>2</v>
      </c>
      <c r="V8" s="52">
        <v>2</v>
      </c>
      <c r="X8" t="s">
        <v>124</v>
      </c>
      <c r="Y8" s="24">
        <v>1.51</v>
      </c>
      <c r="Z8" s="25">
        <v>0</v>
      </c>
      <c r="AA8" s="8">
        <f t="shared" si="3"/>
        <v>-100</v>
      </c>
      <c r="AC8" s="50"/>
      <c r="AD8" s="51">
        <v>1.64</v>
      </c>
      <c r="AE8" s="51">
        <v>0.16700000000000001</v>
      </c>
      <c r="AF8" s="51">
        <v>1.4729999999999999</v>
      </c>
      <c r="AG8" s="52">
        <v>5</v>
      </c>
      <c r="AH8" s="52">
        <v>5</v>
      </c>
      <c r="AN8" s="50"/>
      <c r="AO8" s="51">
        <v>40.797816766297082</v>
      </c>
      <c r="AP8" s="51">
        <v>0</v>
      </c>
      <c r="AQ8" s="51">
        <v>40.797816766297082</v>
      </c>
      <c r="AR8" s="52">
        <v>2</v>
      </c>
      <c r="AS8" s="52">
        <v>2</v>
      </c>
      <c r="AT8" s="13" t="s">
        <v>165</v>
      </c>
      <c r="AU8" s="14">
        <v>43.931199999999997</v>
      </c>
      <c r="AV8" s="14">
        <v>46.057400000000001</v>
      </c>
      <c r="AW8" s="8">
        <f t="shared" si="5"/>
        <v>4.8398404778380844</v>
      </c>
      <c r="AY8" s="50"/>
      <c r="AZ8" s="51">
        <v>69.8</v>
      </c>
      <c r="BA8" s="51">
        <v>137.80000000000001</v>
      </c>
      <c r="BB8" s="51">
        <v>-68.000000000000014</v>
      </c>
      <c r="BC8" s="52">
        <v>23</v>
      </c>
      <c r="BD8" s="52">
        <v>-23</v>
      </c>
      <c r="BK8" s="50"/>
      <c r="BL8" s="51">
        <v>820.4</v>
      </c>
      <c r="BM8" s="51">
        <v>0</v>
      </c>
      <c r="BN8" s="51">
        <v>820.4</v>
      </c>
      <c r="BO8" s="52">
        <v>1</v>
      </c>
      <c r="BP8" s="52">
        <v>1</v>
      </c>
    </row>
    <row r="9" spans="1:68" x14ac:dyDescent="0.25">
      <c r="A9" t="s">
        <v>118</v>
      </c>
      <c r="B9" s="24">
        <v>1.56</v>
      </c>
      <c r="C9" s="25">
        <v>0.104</v>
      </c>
      <c r="D9" s="8">
        <f t="shared" si="8"/>
        <v>-93.333333333333329</v>
      </c>
      <c r="F9" s="50"/>
      <c r="G9" s="53">
        <v>11.4</v>
      </c>
      <c r="H9" s="53">
        <v>0</v>
      </c>
      <c r="I9" s="53">
        <v>11.4</v>
      </c>
      <c r="J9" s="54">
        <v>33</v>
      </c>
      <c r="K9" s="54">
        <v>33</v>
      </c>
      <c r="Q9" s="50"/>
      <c r="R9" s="53">
        <v>11.4</v>
      </c>
      <c r="S9" s="53">
        <v>0</v>
      </c>
      <c r="T9" s="53">
        <v>11.4</v>
      </c>
      <c r="U9" s="54">
        <v>3</v>
      </c>
      <c r="V9" s="54">
        <v>3</v>
      </c>
      <c r="X9" t="s">
        <v>126</v>
      </c>
      <c r="Y9" s="24">
        <v>2.99</v>
      </c>
      <c r="Z9" s="25">
        <v>0</v>
      </c>
      <c r="AA9" s="8">
        <f t="shared" si="3"/>
        <v>-99.999999999999986</v>
      </c>
      <c r="AC9" s="50"/>
      <c r="AD9" s="53">
        <v>3.05</v>
      </c>
      <c r="AE9" s="53">
        <v>2.48</v>
      </c>
      <c r="AF9" s="53">
        <v>0.56999999999999984</v>
      </c>
      <c r="AG9" s="54">
        <v>3</v>
      </c>
      <c r="AH9" s="54">
        <v>3</v>
      </c>
      <c r="AL9" s="8">
        <f>COUNT(AL2:AL7)</f>
        <v>5</v>
      </c>
      <c r="AN9" s="50"/>
      <c r="AO9" s="53">
        <v>372.0028129512624</v>
      </c>
      <c r="AP9" s="53">
        <v>0</v>
      </c>
      <c r="AQ9" s="53">
        <v>372.0028129512624</v>
      </c>
      <c r="AR9" s="54">
        <v>4</v>
      </c>
      <c r="AS9" s="54">
        <v>4</v>
      </c>
      <c r="AT9" s="13" t="s">
        <v>170</v>
      </c>
      <c r="AU9" s="14">
        <v>37.199999999999996</v>
      </c>
      <c r="AV9" s="14">
        <v>12.1</v>
      </c>
      <c r="AW9" s="8">
        <f t="shared" si="5"/>
        <v>-67.473118279569889</v>
      </c>
      <c r="AY9" s="50"/>
      <c r="AZ9" s="53">
        <v>7.5999999999999998E-2</v>
      </c>
      <c r="BA9" s="53">
        <v>0</v>
      </c>
      <c r="BB9" s="53">
        <v>7.5999999999999998E-2</v>
      </c>
      <c r="BC9" s="54">
        <v>2</v>
      </c>
      <c r="BD9" s="54">
        <v>2</v>
      </c>
      <c r="BK9" s="55"/>
      <c r="BL9" s="56">
        <v>2257.3000000000002</v>
      </c>
      <c r="BM9" s="56">
        <v>0</v>
      </c>
      <c r="BN9" s="56">
        <v>2257.3000000000002</v>
      </c>
      <c r="BO9" s="57">
        <v>2</v>
      </c>
      <c r="BP9" s="57">
        <v>2</v>
      </c>
    </row>
    <row r="10" spans="1:68" x14ac:dyDescent="0.25">
      <c r="A10" t="s">
        <v>120</v>
      </c>
      <c r="B10" s="24">
        <v>1.86</v>
      </c>
      <c r="C10" s="25">
        <v>0</v>
      </c>
      <c r="D10" s="8">
        <f t="shared" si="8"/>
        <v>-100</v>
      </c>
      <c r="F10" s="50"/>
      <c r="G10" s="53">
        <v>59.5</v>
      </c>
      <c r="H10" s="53">
        <v>0</v>
      </c>
      <c r="I10" s="53">
        <v>59.5</v>
      </c>
      <c r="J10" s="54">
        <v>39</v>
      </c>
      <c r="K10" s="54">
        <v>39</v>
      </c>
      <c r="Q10" s="50"/>
      <c r="R10" s="53">
        <v>59.5</v>
      </c>
      <c r="S10" s="53">
        <v>0</v>
      </c>
      <c r="T10" s="53">
        <v>59.5</v>
      </c>
      <c r="U10" s="54">
        <v>4</v>
      </c>
      <c r="V10" s="54">
        <v>4</v>
      </c>
      <c r="X10" t="s">
        <v>128</v>
      </c>
      <c r="Y10" s="26">
        <v>26.4</v>
      </c>
      <c r="Z10" s="24">
        <v>1.06</v>
      </c>
      <c r="AA10" s="8">
        <f t="shared" si="3"/>
        <v>-95.984848484848484</v>
      </c>
      <c r="AC10" s="50"/>
      <c r="AD10" s="53">
        <v>0.39300000000000002</v>
      </c>
      <c r="AE10" s="53">
        <v>0</v>
      </c>
      <c r="AF10" s="53">
        <v>0.39300000000000002</v>
      </c>
      <c r="AG10" s="54">
        <v>2</v>
      </c>
      <c r="AH10" s="54">
        <v>2</v>
      </c>
      <c r="AL10" s="33">
        <f>MEDIAN(AL2:AL7)</f>
        <v>-100</v>
      </c>
      <c r="AN10" s="50"/>
      <c r="AO10" s="53">
        <v>0</v>
      </c>
      <c r="AP10" s="53">
        <v>3300</v>
      </c>
      <c r="AQ10" s="53">
        <v>-3300</v>
      </c>
      <c r="AR10" s="54">
        <v>6</v>
      </c>
      <c r="AS10" s="54">
        <v>-6</v>
      </c>
      <c r="AT10" s="13" t="s">
        <v>172</v>
      </c>
      <c r="AU10" s="14">
        <v>0.22170000000000001</v>
      </c>
      <c r="AV10" s="14">
        <v>1.2165999999999999</v>
      </c>
      <c r="AW10" s="8">
        <f t="shared" si="5"/>
        <v>448.75958502480825</v>
      </c>
      <c r="AY10" s="50"/>
      <c r="AZ10" s="53">
        <v>0.6</v>
      </c>
      <c r="BA10" s="53">
        <v>0.59000000000000008</v>
      </c>
      <c r="BB10" s="53">
        <v>9.9999999999998979E-3</v>
      </c>
      <c r="BC10" s="54">
        <v>1</v>
      </c>
      <c r="BD10" s="54">
        <v>1</v>
      </c>
      <c r="BK10" s="58" t="s">
        <v>239</v>
      </c>
      <c r="BL10" s="53">
        <v>1538.8500000000001</v>
      </c>
      <c r="BM10" s="53">
        <v>0</v>
      </c>
      <c r="BN10" s="53"/>
      <c r="BO10" s="54"/>
      <c r="BP10" s="54"/>
    </row>
    <row r="11" spans="1:68" x14ac:dyDescent="0.25">
      <c r="A11" t="s">
        <v>122</v>
      </c>
      <c r="B11" s="24">
        <v>2.87</v>
      </c>
      <c r="C11" s="25">
        <v>0.68100000000000005</v>
      </c>
      <c r="D11" s="8">
        <f t="shared" si="8"/>
        <v>-76.271777003484317</v>
      </c>
      <c r="F11" s="50"/>
      <c r="G11" s="53">
        <v>17.899999999999999</v>
      </c>
      <c r="H11" s="53">
        <v>8.5</v>
      </c>
      <c r="I11" s="53">
        <v>9.3999999999999986</v>
      </c>
      <c r="J11" s="54">
        <v>30</v>
      </c>
      <c r="K11" s="54">
        <v>30</v>
      </c>
      <c r="Q11" s="55"/>
      <c r="R11" s="56">
        <v>17.899999999999999</v>
      </c>
      <c r="S11" s="56">
        <v>8.5</v>
      </c>
      <c r="T11" s="56">
        <v>9.3999999999999986</v>
      </c>
      <c r="U11" s="57">
        <v>1</v>
      </c>
      <c r="V11" s="57">
        <v>1</v>
      </c>
      <c r="X11" t="s">
        <v>130</v>
      </c>
      <c r="Y11" s="24">
        <v>3.94</v>
      </c>
      <c r="Z11" s="24">
        <v>1.82</v>
      </c>
      <c r="AA11" s="8">
        <f t="shared" si="3"/>
        <v>-53.807106598984774</v>
      </c>
      <c r="AC11" s="50"/>
      <c r="AD11" s="53">
        <v>1.56</v>
      </c>
      <c r="AE11" s="53">
        <v>0.104</v>
      </c>
      <c r="AF11" s="53">
        <v>1.456</v>
      </c>
      <c r="AG11" s="54">
        <v>4</v>
      </c>
      <c r="AH11" s="54">
        <v>4</v>
      </c>
      <c r="AN11" s="50"/>
      <c r="AO11" s="53">
        <v>0</v>
      </c>
      <c r="AP11" s="53">
        <v>32</v>
      </c>
      <c r="AQ11" s="53">
        <v>-32</v>
      </c>
      <c r="AR11" s="54">
        <v>1</v>
      </c>
      <c r="AS11" s="54">
        <v>-1</v>
      </c>
      <c r="AT11" s="13" t="s">
        <v>174</v>
      </c>
      <c r="AU11" s="14">
        <v>106.89999999999999</v>
      </c>
      <c r="AV11" s="14">
        <v>0</v>
      </c>
      <c r="AW11" s="8">
        <f t="shared" si="5"/>
        <v>-100.00000000000001</v>
      </c>
      <c r="AY11" s="50"/>
      <c r="AZ11" s="53">
        <v>63.3</v>
      </c>
      <c r="BA11" s="53">
        <v>58</v>
      </c>
      <c r="BB11" s="53">
        <v>5.2999999999999972</v>
      </c>
      <c r="BC11" s="54">
        <v>19</v>
      </c>
      <c r="BD11" s="54">
        <v>19</v>
      </c>
      <c r="BK11" s="58" t="s">
        <v>240</v>
      </c>
      <c r="BL11" s="53">
        <v>3077.7000000000003</v>
      </c>
      <c r="BM11" s="53">
        <v>0</v>
      </c>
      <c r="BN11" s="53"/>
      <c r="BO11" s="54"/>
      <c r="BP11" s="54"/>
    </row>
    <row r="12" spans="1:68" ht="15.75" thickBot="1" x14ac:dyDescent="0.3">
      <c r="A12" t="s">
        <v>124</v>
      </c>
      <c r="B12" s="24">
        <v>1.51</v>
      </c>
      <c r="C12" s="25">
        <v>0</v>
      </c>
      <c r="D12" s="8">
        <f t="shared" si="8"/>
        <v>-100</v>
      </c>
      <c r="F12" s="50"/>
      <c r="G12" s="53">
        <v>1.64</v>
      </c>
      <c r="H12" s="53">
        <v>0.16700000000000001</v>
      </c>
      <c r="I12" s="53">
        <v>1.4729999999999999</v>
      </c>
      <c r="J12" s="54">
        <v>21</v>
      </c>
      <c r="K12" s="54">
        <v>21</v>
      </c>
      <c r="Q12" s="58" t="s">
        <v>239</v>
      </c>
      <c r="R12" s="53">
        <v>14.649999999999999</v>
      </c>
      <c r="S12" s="53">
        <v>0</v>
      </c>
      <c r="T12" s="53"/>
      <c r="U12" s="54"/>
      <c r="V12" s="54"/>
      <c r="X12" t="s">
        <v>132</v>
      </c>
      <c r="Y12" s="25">
        <v>0.107</v>
      </c>
      <c r="Z12" s="25">
        <v>0</v>
      </c>
      <c r="AA12" s="8">
        <f t="shared" si="3"/>
        <v>-100</v>
      </c>
      <c r="AC12" s="50"/>
      <c r="AD12" s="53">
        <v>1.86</v>
      </c>
      <c r="AE12" s="53">
        <v>0</v>
      </c>
      <c r="AF12" s="53">
        <v>1.86</v>
      </c>
      <c r="AG12" s="54">
        <v>7</v>
      </c>
      <c r="AH12" s="54">
        <v>7</v>
      </c>
      <c r="AN12" s="50"/>
      <c r="AO12" s="53">
        <v>470</v>
      </c>
      <c r="AP12" s="53">
        <v>0</v>
      </c>
      <c r="AQ12" s="53">
        <v>470</v>
      </c>
      <c r="AR12" s="54">
        <v>5</v>
      </c>
      <c r="AS12" s="54">
        <v>5</v>
      </c>
      <c r="AT12" s="13" t="s">
        <v>176</v>
      </c>
      <c r="AU12" s="14">
        <v>0.27</v>
      </c>
      <c r="AV12" s="14">
        <v>0</v>
      </c>
      <c r="AW12" s="8">
        <f t="shared" si="5"/>
        <v>-100</v>
      </c>
      <c r="AY12" s="50"/>
      <c r="AZ12" s="53">
        <v>0.1176</v>
      </c>
      <c r="BA12" s="53">
        <v>3.39E-2</v>
      </c>
      <c r="BB12" s="53">
        <v>8.3699999999999997E-2</v>
      </c>
      <c r="BC12" s="54">
        <v>3</v>
      </c>
      <c r="BD12" s="54">
        <v>3</v>
      </c>
      <c r="BK12" s="59" t="s">
        <v>241</v>
      </c>
      <c r="BL12" s="60">
        <v>2</v>
      </c>
      <c r="BM12" s="60">
        <v>2</v>
      </c>
      <c r="BN12" s="60"/>
      <c r="BO12" s="60"/>
      <c r="BP12" s="60"/>
    </row>
    <row r="13" spans="1:68" x14ac:dyDescent="0.25">
      <c r="A13" t="s">
        <v>126</v>
      </c>
      <c r="B13" s="24">
        <v>2.99</v>
      </c>
      <c r="C13" s="25">
        <v>0</v>
      </c>
      <c r="D13" s="8">
        <f t="shared" si="8"/>
        <v>-99.999999999999986</v>
      </c>
      <c r="F13" s="50"/>
      <c r="G13" s="53">
        <v>3.05</v>
      </c>
      <c r="H13" s="53">
        <v>2.48</v>
      </c>
      <c r="I13" s="53">
        <v>0.56999999999999984</v>
      </c>
      <c r="J13" s="54">
        <v>12</v>
      </c>
      <c r="K13" s="54">
        <v>12</v>
      </c>
      <c r="Q13" s="58" t="s">
        <v>240</v>
      </c>
      <c r="R13" s="53">
        <v>98.983410531114856</v>
      </c>
      <c r="S13" s="53">
        <v>8.5</v>
      </c>
      <c r="T13" s="53"/>
      <c r="U13" s="54"/>
      <c r="V13" s="54"/>
      <c r="AC13" s="50"/>
      <c r="AD13" s="53">
        <v>2.87</v>
      </c>
      <c r="AE13" s="53">
        <v>0.68100000000000005</v>
      </c>
      <c r="AF13" s="53">
        <v>2.1890000000000001</v>
      </c>
      <c r="AG13" s="54">
        <v>9</v>
      </c>
      <c r="AH13" s="54">
        <v>9</v>
      </c>
      <c r="AN13" s="55"/>
      <c r="AO13" s="56">
        <v>65</v>
      </c>
      <c r="AP13" s="56">
        <v>0</v>
      </c>
      <c r="AQ13" s="56">
        <v>65</v>
      </c>
      <c r="AR13" s="57">
        <v>3</v>
      </c>
      <c r="AS13" s="57">
        <v>3</v>
      </c>
      <c r="AT13" s="13" t="s">
        <v>178</v>
      </c>
      <c r="AU13" s="14">
        <v>14.28</v>
      </c>
      <c r="AV13" s="14">
        <v>13.6</v>
      </c>
      <c r="AW13" s="8">
        <f t="shared" si="5"/>
        <v>-4.7619047619047601</v>
      </c>
      <c r="AY13" s="50"/>
      <c r="AZ13" s="53">
        <v>40.520000000000003</v>
      </c>
      <c r="BA13" s="53">
        <v>39.340000000000003</v>
      </c>
      <c r="BB13" s="53">
        <v>1.1799999999999997</v>
      </c>
      <c r="BC13" s="54">
        <v>12</v>
      </c>
      <c r="BD13" s="54">
        <v>12</v>
      </c>
      <c r="BK13" s="47"/>
      <c r="BL13" s="47"/>
      <c r="BM13" s="47"/>
      <c r="BN13" s="47"/>
      <c r="BO13" s="47"/>
      <c r="BP13" s="47"/>
    </row>
    <row r="14" spans="1:68" ht="15.75" thickBot="1" x14ac:dyDescent="0.3">
      <c r="A14" t="s">
        <v>128</v>
      </c>
      <c r="B14" s="26">
        <v>26.4</v>
      </c>
      <c r="C14" s="24">
        <v>1.06</v>
      </c>
      <c r="D14" s="8">
        <f t="shared" si="8"/>
        <v>-95.984848484848484</v>
      </c>
      <c r="F14" s="50"/>
      <c r="G14" s="53">
        <v>0.39300000000000002</v>
      </c>
      <c r="H14" s="53">
        <v>0</v>
      </c>
      <c r="I14" s="53">
        <v>0.39300000000000002</v>
      </c>
      <c r="J14" s="54">
        <v>11</v>
      </c>
      <c r="K14" s="54">
        <v>11</v>
      </c>
      <c r="Q14" s="59" t="s">
        <v>241</v>
      </c>
      <c r="R14" s="60">
        <v>4</v>
      </c>
      <c r="S14" s="60">
        <v>4</v>
      </c>
      <c r="T14" s="60"/>
      <c r="U14" s="60"/>
      <c r="V14" s="60"/>
      <c r="AA14" s="8">
        <f>COUNT(AA2:AA12)</f>
        <v>11</v>
      </c>
      <c r="AC14" s="50"/>
      <c r="AD14" s="53">
        <v>1.51</v>
      </c>
      <c r="AE14" s="53">
        <v>0</v>
      </c>
      <c r="AF14" s="53">
        <v>1.51</v>
      </c>
      <c r="AG14" s="54">
        <v>6</v>
      </c>
      <c r="AH14" s="54">
        <v>6</v>
      </c>
      <c r="AN14" s="58" t="s">
        <v>239</v>
      </c>
      <c r="AO14" s="53">
        <v>52.898908383148537</v>
      </c>
      <c r="AP14" s="53">
        <v>0</v>
      </c>
      <c r="AQ14" s="53"/>
      <c r="AR14" s="54"/>
      <c r="AS14" s="54"/>
      <c r="AT14" s="13" t="s">
        <v>180</v>
      </c>
      <c r="AU14" s="14">
        <v>27.7</v>
      </c>
      <c r="AV14" s="14">
        <v>0</v>
      </c>
      <c r="AW14" s="8">
        <f t="shared" si="5"/>
        <v>-100</v>
      </c>
      <c r="AY14" s="50"/>
      <c r="AZ14" s="53">
        <v>43.931199999999997</v>
      </c>
      <c r="BA14" s="53">
        <v>46.057400000000001</v>
      </c>
      <c r="BB14" s="53">
        <v>-2.1262000000000043</v>
      </c>
      <c r="BC14" s="54">
        <v>17</v>
      </c>
      <c r="BD14" s="54">
        <v>-17</v>
      </c>
      <c r="BK14" s="48" t="s">
        <v>242</v>
      </c>
      <c r="BL14" s="47"/>
      <c r="BM14" s="47"/>
      <c r="BN14" s="47"/>
      <c r="BO14" s="47"/>
      <c r="BP14" s="47"/>
    </row>
    <row r="15" spans="1:68" x14ac:dyDescent="0.25">
      <c r="A15" t="s">
        <v>130</v>
      </c>
      <c r="B15" s="24">
        <v>3.94</v>
      </c>
      <c r="C15" s="24">
        <v>1.82</v>
      </c>
      <c r="D15" s="8">
        <f t="shared" si="8"/>
        <v>-53.807106598984774</v>
      </c>
      <c r="F15" s="50"/>
      <c r="G15" s="53">
        <v>1.56</v>
      </c>
      <c r="H15" s="53">
        <v>0.104</v>
      </c>
      <c r="I15" s="53">
        <v>1.456</v>
      </c>
      <c r="J15" s="54">
        <v>20</v>
      </c>
      <c r="K15" s="54">
        <v>20</v>
      </c>
      <c r="Q15" s="47"/>
      <c r="R15" s="47"/>
      <c r="S15" s="47"/>
      <c r="T15" s="47"/>
      <c r="U15" s="47"/>
      <c r="V15" s="47"/>
      <c r="AA15" s="33">
        <f>MEDIAN(AA2:AA12)</f>
        <v>-95.984848484848484</v>
      </c>
      <c r="AC15" s="50"/>
      <c r="AD15" s="53">
        <v>2.99</v>
      </c>
      <c r="AE15" s="53">
        <v>0</v>
      </c>
      <c r="AF15" s="53">
        <v>2.99</v>
      </c>
      <c r="AG15" s="54">
        <v>10</v>
      </c>
      <c r="AH15" s="54">
        <v>10</v>
      </c>
      <c r="AN15" s="58" t="s">
        <v>240</v>
      </c>
      <c r="AO15" s="53">
        <v>947.80062971755945</v>
      </c>
      <c r="AP15" s="53">
        <v>3332</v>
      </c>
      <c r="AQ15" s="53"/>
      <c r="AR15" s="54"/>
      <c r="AS15" s="54"/>
      <c r="AT15" s="13" t="s">
        <v>182</v>
      </c>
      <c r="AU15" s="14">
        <v>1.4</v>
      </c>
      <c r="AV15" s="14">
        <v>0</v>
      </c>
      <c r="AW15" s="8">
        <f t="shared" si="5"/>
        <v>-100</v>
      </c>
      <c r="AY15" s="50"/>
      <c r="AZ15" s="53">
        <v>37.199999999999996</v>
      </c>
      <c r="BA15" s="53">
        <v>12.1</v>
      </c>
      <c r="BB15" s="53">
        <v>25.099999999999994</v>
      </c>
      <c r="BC15" s="54">
        <v>21</v>
      </c>
      <c r="BD15" s="54">
        <v>21</v>
      </c>
      <c r="BK15" s="49"/>
      <c r="BL15" s="49" t="s">
        <v>239</v>
      </c>
      <c r="BM15" s="49" t="s">
        <v>240</v>
      </c>
      <c r="BN15" s="49" t="s">
        <v>241</v>
      </c>
      <c r="BO15" s="47"/>
      <c r="BP15" s="47"/>
    </row>
    <row r="16" spans="1:68" ht="15.75" thickBot="1" x14ac:dyDescent="0.3">
      <c r="A16" t="s">
        <v>132</v>
      </c>
      <c r="B16" s="25">
        <v>0.107</v>
      </c>
      <c r="C16" s="25">
        <v>0</v>
      </c>
      <c r="D16" s="8">
        <f t="shared" si="8"/>
        <v>-100</v>
      </c>
      <c r="F16" s="50"/>
      <c r="G16" s="53">
        <v>1.86</v>
      </c>
      <c r="H16" s="53">
        <v>0</v>
      </c>
      <c r="I16" s="53">
        <v>1.86</v>
      </c>
      <c r="J16" s="54">
        <v>23</v>
      </c>
      <c r="K16" s="54">
        <v>23</v>
      </c>
      <c r="Q16" s="48" t="s">
        <v>242</v>
      </c>
      <c r="R16" s="47"/>
      <c r="S16" s="47"/>
      <c r="T16" s="47"/>
      <c r="U16" s="47"/>
      <c r="V16" s="47"/>
      <c r="AC16" s="50"/>
      <c r="AD16" s="53">
        <v>26.4</v>
      </c>
      <c r="AE16" s="53">
        <v>1.06</v>
      </c>
      <c r="AF16" s="53">
        <v>25.34</v>
      </c>
      <c r="AG16" s="54">
        <v>11</v>
      </c>
      <c r="AH16" s="54">
        <v>11</v>
      </c>
      <c r="AN16" s="59" t="s">
        <v>241</v>
      </c>
      <c r="AO16" s="60">
        <v>6</v>
      </c>
      <c r="AP16" s="60">
        <v>6</v>
      </c>
      <c r="AQ16" s="60"/>
      <c r="AR16" s="60"/>
      <c r="AS16" s="60"/>
      <c r="AT16" s="13" t="s">
        <v>190</v>
      </c>
      <c r="AU16" s="37">
        <v>1.24E-2</v>
      </c>
      <c r="AV16" s="37">
        <v>0.24260000000000001</v>
      </c>
      <c r="AW16" s="8">
        <f t="shared" si="5"/>
        <v>1856.4516129032261</v>
      </c>
      <c r="AY16" s="50"/>
      <c r="AZ16" s="53">
        <v>0.22170000000000001</v>
      </c>
      <c r="BA16" s="53">
        <v>1.2165999999999999</v>
      </c>
      <c r="BB16" s="53">
        <v>-0.9948999999999999</v>
      </c>
      <c r="BC16" s="54">
        <v>11</v>
      </c>
      <c r="BD16" s="54">
        <v>-11</v>
      </c>
      <c r="BK16" s="58" t="s">
        <v>243</v>
      </c>
      <c r="BL16" s="51">
        <v>1.5</v>
      </c>
      <c r="BM16" s="51">
        <v>3</v>
      </c>
      <c r="BN16" s="61">
        <v>2</v>
      </c>
      <c r="BO16" s="47"/>
      <c r="BP16" s="47"/>
    </row>
    <row r="17" spans="1:68" x14ac:dyDescent="0.25">
      <c r="A17" s="6" t="s">
        <v>134</v>
      </c>
      <c r="B17" s="8">
        <v>40.797816766297082</v>
      </c>
      <c r="C17" s="8">
        <v>0</v>
      </c>
      <c r="D17" s="8">
        <f>IFERROR((100*(C17-B17)/B17), "")</f>
        <v>-100</v>
      </c>
      <c r="F17" s="50"/>
      <c r="G17" s="53">
        <v>2.87</v>
      </c>
      <c r="H17" s="53">
        <v>0.68100000000000005</v>
      </c>
      <c r="I17" s="53">
        <v>2.1890000000000001</v>
      </c>
      <c r="J17" s="54">
        <v>26</v>
      </c>
      <c r="K17" s="54">
        <v>26</v>
      </c>
      <c r="Q17" s="49"/>
      <c r="R17" s="49" t="s">
        <v>239</v>
      </c>
      <c r="S17" s="49" t="s">
        <v>240</v>
      </c>
      <c r="T17" s="49" t="s">
        <v>241</v>
      </c>
      <c r="U17" s="47"/>
      <c r="V17" s="47"/>
      <c r="AC17" s="50"/>
      <c r="AD17" s="53">
        <v>3.94</v>
      </c>
      <c r="AE17" s="53">
        <v>1.82</v>
      </c>
      <c r="AF17" s="53">
        <v>2.12</v>
      </c>
      <c r="AG17" s="54">
        <v>8</v>
      </c>
      <c r="AH17" s="54">
        <v>8</v>
      </c>
      <c r="AN17" s="47"/>
      <c r="AO17" s="47"/>
      <c r="AP17" s="47"/>
      <c r="AQ17" s="47"/>
      <c r="AR17" s="47"/>
      <c r="AS17" s="47"/>
      <c r="AT17" s="13" t="s">
        <v>192</v>
      </c>
      <c r="AU17" s="14">
        <v>3.496</v>
      </c>
      <c r="AV17" s="14">
        <v>3.3730000000000002</v>
      </c>
      <c r="AW17" s="8">
        <f t="shared" si="5"/>
        <v>-3.5183066361556001</v>
      </c>
      <c r="AY17" s="50"/>
      <c r="AZ17" s="53">
        <v>106.89999999999999</v>
      </c>
      <c r="BA17" s="53">
        <v>0</v>
      </c>
      <c r="BB17" s="53">
        <v>106.89999999999999</v>
      </c>
      <c r="BC17" s="54">
        <v>24</v>
      </c>
      <c r="BD17" s="54">
        <v>24</v>
      </c>
      <c r="BK17" s="58" t="s">
        <v>244</v>
      </c>
      <c r="BL17" s="53">
        <v>0</v>
      </c>
      <c r="BM17" s="53">
        <v>0</v>
      </c>
      <c r="BN17" s="62">
        <v>0</v>
      </c>
      <c r="BO17" s="47"/>
      <c r="BP17" s="47"/>
    </row>
    <row r="18" spans="1:68" ht="15.75" thickBot="1" x14ac:dyDescent="0.3">
      <c r="A18" s="6" t="s">
        <v>135</v>
      </c>
      <c r="B18" s="8">
        <v>372.0028129512624</v>
      </c>
      <c r="C18" s="8">
        <v>0</v>
      </c>
      <c r="D18" s="8">
        <f t="shared" ref="D18:D22" si="9">IFERROR((100*(C18-B18)/B18), "")</f>
        <v>-100</v>
      </c>
      <c r="F18" s="50"/>
      <c r="G18" s="53">
        <v>1.51</v>
      </c>
      <c r="H18" s="53">
        <v>0</v>
      </c>
      <c r="I18" s="53">
        <v>1.51</v>
      </c>
      <c r="J18" s="54">
        <v>22</v>
      </c>
      <c r="K18" s="54">
        <v>22</v>
      </c>
      <c r="Q18" s="58" t="s">
        <v>243</v>
      </c>
      <c r="R18" s="51">
        <v>2.5</v>
      </c>
      <c r="S18" s="51">
        <v>10</v>
      </c>
      <c r="T18" s="61">
        <v>4</v>
      </c>
      <c r="U18" s="47"/>
      <c r="V18" s="47"/>
      <c r="AC18" s="55"/>
      <c r="AD18" s="56">
        <v>0.107</v>
      </c>
      <c r="AE18" s="56">
        <v>0</v>
      </c>
      <c r="AF18" s="56">
        <v>0.107</v>
      </c>
      <c r="AG18" s="57">
        <v>1</v>
      </c>
      <c r="AH18" s="57">
        <v>1</v>
      </c>
      <c r="AN18" s="48" t="s">
        <v>242</v>
      </c>
      <c r="AO18" s="47"/>
      <c r="AP18" s="47"/>
      <c r="AQ18" s="47"/>
      <c r="AR18" s="47"/>
      <c r="AS18" s="47"/>
      <c r="AT18" s="13" t="s">
        <v>194</v>
      </c>
      <c r="AU18" s="14">
        <v>0</v>
      </c>
      <c r="AV18" s="14">
        <v>1.35</v>
      </c>
      <c r="AW18" s="8">
        <v>100</v>
      </c>
      <c r="AY18" s="50"/>
      <c r="AZ18" s="53">
        <v>0.27</v>
      </c>
      <c r="BA18" s="53">
        <v>0</v>
      </c>
      <c r="BB18" s="53">
        <v>0.27</v>
      </c>
      <c r="BC18" s="54">
        <v>8</v>
      </c>
      <c r="BD18" s="54">
        <v>8</v>
      </c>
      <c r="BK18" s="59" t="s">
        <v>245</v>
      </c>
      <c r="BL18" s="63">
        <v>0</v>
      </c>
      <c r="BM18" s="63">
        <v>0</v>
      </c>
      <c r="BN18" s="60">
        <v>0</v>
      </c>
      <c r="BO18" s="47"/>
      <c r="BP18" s="47"/>
    </row>
    <row r="19" spans="1:68" x14ac:dyDescent="0.25">
      <c r="A19" s="6" t="s">
        <v>140</v>
      </c>
      <c r="B19" s="8">
        <v>0</v>
      </c>
      <c r="C19" s="8">
        <v>3300</v>
      </c>
      <c r="D19" s="8">
        <v>100</v>
      </c>
      <c r="F19" s="50"/>
      <c r="G19" s="53">
        <v>2.99</v>
      </c>
      <c r="H19" s="53">
        <v>0</v>
      </c>
      <c r="I19" s="53">
        <v>2.99</v>
      </c>
      <c r="J19" s="54">
        <v>27</v>
      </c>
      <c r="K19" s="54">
        <v>27</v>
      </c>
      <c r="Q19" s="58" t="s">
        <v>244</v>
      </c>
      <c r="R19" s="53">
        <v>0</v>
      </c>
      <c r="S19" s="53">
        <v>0</v>
      </c>
      <c r="T19" s="62">
        <v>0</v>
      </c>
      <c r="U19" s="47"/>
      <c r="V19" s="47"/>
      <c r="AC19" s="58" t="s">
        <v>239</v>
      </c>
      <c r="AD19" s="53">
        <v>1.86</v>
      </c>
      <c r="AE19" s="53">
        <v>0.104</v>
      </c>
      <c r="AF19" s="53"/>
      <c r="AG19" s="54"/>
      <c r="AH19" s="54"/>
      <c r="AN19" s="49"/>
      <c r="AO19" s="49" t="s">
        <v>239</v>
      </c>
      <c r="AP19" s="49" t="s">
        <v>240</v>
      </c>
      <c r="AQ19" s="49" t="s">
        <v>241</v>
      </c>
      <c r="AR19" s="47"/>
      <c r="AS19" s="47"/>
      <c r="AT19" s="13" t="s">
        <v>196</v>
      </c>
      <c r="AU19" s="14">
        <v>0.31180000000000002</v>
      </c>
      <c r="AV19" s="14">
        <v>0.48870000000000002</v>
      </c>
      <c r="AW19" s="8">
        <f t="shared" ref="AW19:AW25" si="10">IFERROR((100*(AV19-AU19)/AU19), "")</f>
        <v>56.735086593970493</v>
      </c>
      <c r="AY19" s="50"/>
      <c r="AZ19" s="53">
        <v>14.28</v>
      </c>
      <c r="BA19" s="53">
        <v>13.6</v>
      </c>
      <c r="BB19" s="53">
        <v>0.67999999999999972</v>
      </c>
      <c r="BC19" s="54">
        <v>10</v>
      </c>
      <c r="BD19" s="54">
        <v>10</v>
      </c>
      <c r="BK19" s="47"/>
      <c r="BL19" s="47"/>
      <c r="BM19" s="47"/>
      <c r="BN19" s="47"/>
      <c r="BO19" s="47"/>
      <c r="BP19" s="47"/>
    </row>
    <row r="20" spans="1:68" ht="15.75" thickBot="1" x14ac:dyDescent="0.3">
      <c r="A20" s="6" t="s">
        <v>142</v>
      </c>
      <c r="B20" s="8">
        <v>0</v>
      </c>
      <c r="C20" s="8">
        <v>32</v>
      </c>
      <c r="D20" s="8" t="str">
        <f t="shared" si="9"/>
        <v/>
      </c>
      <c r="F20" s="50"/>
      <c r="G20" s="53">
        <v>26.4</v>
      </c>
      <c r="H20" s="53">
        <v>1.06</v>
      </c>
      <c r="I20" s="53">
        <v>25.34</v>
      </c>
      <c r="J20" s="54">
        <v>35</v>
      </c>
      <c r="K20" s="54">
        <v>35</v>
      </c>
      <c r="Q20" s="59" t="s">
        <v>245</v>
      </c>
      <c r="R20" s="63">
        <v>0</v>
      </c>
      <c r="S20" s="63">
        <v>0</v>
      </c>
      <c r="T20" s="60">
        <v>0</v>
      </c>
      <c r="U20" s="47"/>
      <c r="V20" s="47"/>
      <c r="AC20" s="58" t="s">
        <v>240</v>
      </c>
      <c r="AD20" s="53">
        <v>46.32</v>
      </c>
      <c r="AE20" s="53">
        <v>6.3119999999999994</v>
      </c>
      <c r="AF20" s="53"/>
      <c r="AG20" s="54"/>
      <c r="AH20" s="54"/>
      <c r="AN20" s="58" t="s">
        <v>243</v>
      </c>
      <c r="AO20" s="51">
        <v>3.5</v>
      </c>
      <c r="AP20" s="51">
        <v>14</v>
      </c>
      <c r="AQ20" s="61">
        <v>4</v>
      </c>
      <c r="AR20" s="47"/>
      <c r="AS20" s="47"/>
      <c r="AT20" s="13" t="s">
        <v>198</v>
      </c>
      <c r="AU20" s="14">
        <v>34.25</v>
      </c>
      <c r="AV20" s="14">
        <v>37.31</v>
      </c>
      <c r="AW20" s="8">
        <f t="shared" si="10"/>
        <v>8.9343065693430717</v>
      </c>
      <c r="AY20" s="50"/>
      <c r="AZ20" s="53">
        <v>27.7</v>
      </c>
      <c r="BA20" s="53">
        <v>0</v>
      </c>
      <c r="BB20" s="53">
        <v>27.7</v>
      </c>
      <c r="BC20" s="54">
        <v>22</v>
      </c>
      <c r="BD20" s="54">
        <v>22</v>
      </c>
      <c r="BK20" s="48" t="s">
        <v>298</v>
      </c>
      <c r="BL20" s="47"/>
      <c r="BM20" s="47"/>
      <c r="BN20" s="47"/>
      <c r="BO20" s="47"/>
      <c r="BP20" s="47"/>
    </row>
    <row r="21" spans="1:68" ht="15.75" thickBot="1" x14ac:dyDescent="0.3">
      <c r="A21" s="6" t="s">
        <v>145</v>
      </c>
      <c r="B21" s="8">
        <v>470</v>
      </c>
      <c r="C21" s="8">
        <v>0</v>
      </c>
      <c r="D21" s="8">
        <f t="shared" si="9"/>
        <v>-100</v>
      </c>
      <c r="F21" s="50"/>
      <c r="G21" s="53">
        <v>3.94</v>
      </c>
      <c r="H21" s="53">
        <v>1.82</v>
      </c>
      <c r="I21" s="53">
        <v>2.12</v>
      </c>
      <c r="J21" s="54">
        <v>24</v>
      </c>
      <c r="K21" s="54">
        <v>24</v>
      </c>
      <c r="Q21" s="47"/>
      <c r="R21" s="47"/>
      <c r="S21" s="47"/>
      <c r="T21" s="47"/>
      <c r="U21" s="47"/>
      <c r="V21" s="47"/>
      <c r="AC21" s="59" t="s">
        <v>241</v>
      </c>
      <c r="AD21" s="60">
        <v>11</v>
      </c>
      <c r="AE21" s="60">
        <v>11</v>
      </c>
      <c r="AF21" s="60"/>
      <c r="AG21" s="60"/>
      <c r="AH21" s="60"/>
      <c r="AN21" s="58" t="s">
        <v>244</v>
      </c>
      <c r="AO21" s="53">
        <v>3.5</v>
      </c>
      <c r="AP21" s="53">
        <v>7</v>
      </c>
      <c r="AQ21" s="62">
        <v>2</v>
      </c>
      <c r="AR21" s="47"/>
      <c r="AS21" s="47"/>
      <c r="AT21" s="13" t="s">
        <v>200</v>
      </c>
      <c r="AU21" s="14">
        <v>381.40000000000003</v>
      </c>
      <c r="AV21" s="14">
        <v>371.2</v>
      </c>
      <c r="AW21" s="8">
        <f t="shared" si="10"/>
        <v>-2.6743576297850145</v>
      </c>
      <c r="AY21" s="50"/>
      <c r="AZ21" s="53">
        <v>1.4</v>
      </c>
      <c r="BA21" s="53">
        <v>0</v>
      </c>
      <c r="BB21" s="53">
        <v>1.4</v>
      </c>
      <c r="BC21" s="54">
        <v>16</v>
      </c>
      <c r="BD21" s="54">
        <v>16</v>
      </c>
      <c r="BK21" s="49" t="s">
        <v>254</v>
      </c>
      <c r="BL21" s="49" t="s">
        <v>241</v>
      </c>
      <c r="BM21" s="49" t="s">
        <v>248</v>
      </c>
      <c r="BN21" s="47"/>
      <c r="BO21" s="47"/>
      <c r="BP21" s="47"/>
    </row>
    <row r="22" spans="1:68" ht="15.75" thickBot="1" x14ac:dyDescent="0.3">
      <c r="A22" s="6" t="s">
        <v>146</v>
      </c>
      <c r="B22" s="8">
        <v>65</v>
      </c>
      <c r="C22" s="8">
        <v>0</v>
      </c>
      <c r="D22" s="8">
        <f t="shared" si="9"/>
        <v>-100</v>
      </c>
      <c r="F22" s="50"/>
      <c r="G22" s="53">
        <v>0.107</v>
      </c>
      <c r="H22" s="53">
        <v>0</v>
      </c>
      <c r="I22" s="53">
        <v>0.107</v>
      </c>
      <c r="J22" s="54">
        <v>4</v>
      </c>
      <c r="K22" s="54">
        <v>4</v>
      </c>
      <c r="Q22" s="48" t="s">
        <v>279</v>
      </c>
      <c r="R22" s="47"/>
      <c r="S22" s="47"/>
      <c r="T22" s="47"/>
      <c r="U22" s="47"/>
      <c r="V22" s="47"/>
      <c r="AC22" s="47"/>
      <c r="AD22" s="47"/>
      <c r="AE22" s="47"/>
      <c r="AF22" s="47"/>
      <c r="AG22" s="47"/>
      <c r="AH22" s="47"/>
      <c r="AN22" s="59" t="s">
        <v>245</v>
      </c>
      <c r="AO22" s="63">
        <v>0</v>
      </c>
      <c r="AP22" s="63">
        <v>0</v>
      </c>
      <c r="AQ22" s="60">
        <v>0</v>
      </c>
      <c r="AR22" s="47"/>
      <c r="AS22" s="47"/>
      <c r="AT22" s="13" t="s">
        <v>202</v>
      </c>
      <c r="AU22" s="14">
        <v>65.227500000000006</v>
      </c>
      <c r="AV22" s="14">
        <v>64.912000000000006</v>
      </c>
      <c r="AW22" s="8">
        <f t="shared" si="10"/>
        <v>-0.48369169445402643</v>
      </c>
      <c r="AY22" s="50"/>
      <c r="AZ22" s="53">
        <v>1.24E-2</v>
      </c>
      <c r="BA22" s="53">
        <v>0.24260000000000001</v>
      </c>
      <c r="BB22" s="53">
        <v>-0.23020000000000002</v>
      </c>
      <c r="BC22" s="54">
        <v>6</v>
      </c>
      <c r="BD22" s="54">
        <v>-6</v>
      </c>
      <c r="BK22" s="64">
        <v>0</v>
      </c>
      <c r="BL22" s="65">
        <v>2</v>
      </c>
      <c r="BM22" s="64">
        <v>0.25</v>
      </c>
      <c r="BN22" s="47"/>
      <c r="BO22" s="47"/>
      <c r="BP22" s="47"/>
    </row>
    <row r="23" spans="1:68" ht="15.75" thickBot="1" x14ac:dyDescent="0.3">
      <c r="A23" s="13" t="s">
        <v>147</v>
      </c>
      <c r="B23" s="14">
        <v>69.8</v>
      </c>
      <c r="C23" s="14">
        <v>137.80000000000001</v>
      </c>
      <c r="D23" s="8">
        <f>IFERROR((100*(C23-B23)/B23), "")</f>
        <v>97.421203438395452</v>
      </c>
      <c r="F23" s="50"/>
      <c r="G23" s="53">
        <v>40.797816766297082</v>
      </c>
      <c r="H23" s="53">
        <v>0</v>
      </c>
      <c r="I23" s="53">
        <v>40.797816766297082</v>
      </c>
      <c r="J23" s="54">
        <v>38</v>
      </c>
      <c r="K23" s="54">
        <v>38</v>
      </c>
      <c r="Q23" s="49" t="s">
        <v>254</v>
      </c>
      <c r="R23" s="49" t="s">
        <v>241</v>
      </c>
      <c r="S23" s="49" t="s">
        <v>248</v>
      </c>
      <c r="T23" s="47"/>
      <c r="U23" s="47"/>
      <c r="V23" s="47"/>
      <c r="AC23" s="48" t="s">
        <v>242</v>
      </c>
      <c r="AD23" s="47"/>
      <c r="AE23" s="47"/>
      <c r="AF23" s="47"/>
      <c r="AG23" s="47"/>
      <c r="AH23" s="47"/>
      <c r="AN23" s="47"/>
      <c r="AO23" s="47"/>
      <c r="AP23" s="47"/>
      <c r="AQ23" s="47"/>
      <c r="AR23" s="47"/>
      <c r="AS23" s="47"/>
      <c r="AT23" s="13" t="s">
        <v>204</v>
      </c>
      <c r="AU23" s="14">
        <v>34.25</v>
      </c>
      <c r="AV23" s="14">
        <v>35.56</v>
      </c>
      <c r="AW23" s="8">
        <f t="shared" si="10"/>
        <v>3.8248175182481816</v>
      </c>
      <c r="AY23" s="50"/>
      <c r="AZ23" s="53">
        <v>3.496</v>
      </c>
      <c r="BA23" s="53">
        <v>3.3730000000000002</v>
      </c>
      <c r="BB23" s="53">
        <v>0.12299999999999978</v>
      </c>
      <c r="BC23" s="54">
        <v>4</v>
      </c>
      <c r="BD23" s="54">
        <v>4</v>
      </c>
      <c r="BK23" s="47"/>
      <c r="BL23" s="47"/>
      <c r="BM23" s="47"/>
      <c r="BN23" s="47"/>
      <c r="BO23" s="47"/>
      <c r="BP23" s="47"/>
    </row>
    <row r="24" spans="1:68" ht="15.75" thickBot="1" x14ac:dyDescent="0.3">
      <c r="A24" s="13" t="s">
        <v>150</v>
      </c>
      <c r="B24" s="14">
        <v>7.5999999999999998E-2</v>
      </c>
      <c r="C24" s="14">
        <v>0</v>
      </c>
      <c r="D24" s="8">
        <f t="shared" ref="D24:D46" si="11">IFERROR((100*(C24-B24)/B24), "")</f>
        <v>-100</v>
      </c>
      <c r="F24" s="50"/>
      <c r="G24" s="53">
        <v>372.0028129512624</v>
      </c>
      <c r="H24" s="53">
        <v>0</v>
      </c>
      <c r="I24" s="53">
        <v>372.0028129512624</v>
      </c>
      <c r="J24" s="54">
        <v>43</v>
      </c>
      <c r="K24" s="54">
        <v>43</v>
      </c>
      <c r="Q24" s="64">
        <v>0</v>
      </c>
      <c r="R24" s="65">
        <v>4</v>
      </c>
      <c r="S24" s="64">
        <v>6.25E-2</v>
      </c>
      <c r="T24" s="47"/>
      <c r="U24" s="47"/>
      <c r="V24" s="47"/>
      <c r="AC24" s="49"/>
      <c r="AD24" s="49" t="s">
        <v>239</v>
      </c>
      <c r="AE24" s="49" t="s">
        <v>240</v>
      </c>
      <c r="AF24" s="49" t="s">
        <v>241</v>
      </c>
      <c r="AG24" s="47"/>
      <c r="AH24" s="47"/>
      <c r="AN24" s="48" t="s">
        <v>289</v>
      </c>
      <c r="AO24" s="47"/>
      <c r="AP24" s="47"/>
      <c r="AQ24" s="47"/>
      <c r="AR24" s="47"/>
      <c r="AS24" s="47"/>
      <c r="AT24" s="13" t="s">
        <v>208</v>
      </c>
      <c r="AU24" s="14">
        <v>0.45</v>
      </c>
      <c r="AV24" s="14">
        <v>0.2</v>
      </c>
      <c r="AW24" s="8">
        <f t="shared" si="10"/>
        <v>-55.555555555555557</v>
      </c>
      <c r="AY24" s="50"/>
      <c r="AZ24" s="53">
        <v>0</v>
      </c>
      <c r="BA24" s="53">
        <v>1.35</v>
      </c>
      <c r="BB24" s="53">
        <v>-1.35</v>
      </c>
      <c r="BC24" s="54">
        <v>15</v>
      </c>
      <c r="BD24" s="54">
        <v>-15</v>
      </c>
      <c r="BK24" s="46"/>
      <c r="BL24" s="46"/>
      <c r="BM24" s="46"/>
      <c r="BN24" s="46"/>
      <c r="BO24" s="46"/>
      <c r="BP24" s="46"/>
    </row>
    <row r="25" spans="1:68" x14ac:dyDescent="0.25">
      <c r="A25" s="35" t="s">
        <v>154</v>
      </c>
      <c r="B25" s="14">
        <v>0.6</v>
      </c>
      <c r="C25" s="14">
        <v>0.59000000000000008</v>
      </c>
      <c r="D25" s="8">
        <f t="shared" si="11"/>
        <v>-1.6666666666666496</v>
      </c>
      <c r="F25" s="50"/>
      <c r="G25" s="53">
        <v>0</v>
      </c>
      <c r="H25" s="53">
        <v>3300</v>
      </c>
      <c r="I25" s="53">
        <v>-3300</v>
      </c>
      <c r="J25" s="54">
        <v>47</v>
      </c>
      <c r="K25" s="54">
        <v>-47</v>
      </c>
      <c r="Q25" s="47"/>
      <c r="R25" s="47"/>
      <c r="S25" s="47"/>
      <c r="T25" s="47"/>
      <c r="U25" s="47"/>
      <c r="V25" s="47"/>
      <c r="AC25" s="58" t="s">
        <v>243</v>
      </c>
      <c r="AD25" s="51">
        <v>6</v>
      </c>
      <c r="AE25" s="51">
        <v>66</v>
      </c>
      <c r="AF25" s="61">
        <v>11</v>
      </c>
      <c r="AG25" s="47"/>
      <c r="AH25" s="47"/>
      <c r="AN25" s="49" t="s">
        <v>254</v>
      </c>
      <c r="AO25" s="49" t="s">
        <v>241</v>
      </c>
      <c r="AP25" s="49" t="s">
        <v>248</v>
      </c>
      <c r="AQ25" s="47"/>
      <c r="AR25" s="47"/>
      <c r="AS25" s="47"/>
      <c r="AT25" s="13" t="s">
        <v>212</v>
      </c>
      <c r="AU25" s="14">
        <v>2.2999999999999998</v>
      </c>
      <c r="AV25" s="14">
        <v>1.1000000000000001</v>
      </c>
      <c r="AW25" s="8">
        <f t="shared" si="10"/>
        <v>-52.173913043478251</v>
      </c>
      <c r="AY25" s="50"/>
      <c r="AZ25" s="53">
        <v>0.31180000000000002</v>
      </c>
      <c r="BA25" s="53">
        <v>0.48870000000000002</v>
      </c>
      <c r="BB25" s="53">
        <v>-0.1769</v>
      </c>
      <c r="BC25" s="54">
        <v>5</v>
      </c>
      <c r="BD25" s="54">
        <v>-5</v>
      </c>
    </row>
    <row r="26" spans="1:68" ht="15.75" thickBot="1" x14ac:dyDescent="0.3">
      <c r="A26" s="13" t="s">
        <v>156</v>
      </c>
      <c r="B26" s="14">
        <v>63.3</v>
      </c>
      <c r="C26" s="14">
        <v>58</v>
      </c>
      <c r="D26" s="8">
        <f t="shared" si="11"/>
        <v>-8.3728278041074216</v>
      </c>
      <c r="F26" s="50"/>
      <c r="G26" s="53">
        <v>0</v>
      </c>
      <c r="H26" s="53">
        <v>32</v>
      </c>
      <c r="I26" s="53">
        <v>-32</v>
      </c>
      <c r="J26" s="54">
        <v>37</v>
      </c>
      <c r="K26" s="54">
        <v>-37</v>
      </c>
      <c r="Q26" s="46"/>
      <c r="R26" s="46"/>
      <c r="S26" s="46"/>
      <c r="T26" s="46"/>
      <c r="U26" s="46"/>
      <c r="V26" s="46"/>
      <c r="AC26" s="58" t="s">
        <v>244</v>
      </c>
      <c r="AD26" s="53">
        <v>0</v>
      </c>
      <c r="AE26" s="53">
        <v>0</v>
      </c>
      <c r="AF26" s="62">
        <v>0</v>
      </c>
      <c r="AG26" s="47"/>
      <c r="AH26" s="47"/>
      <c r="AN26" s="64">
        <v>7</v>
      </c>
      <c r="AO26" s="65">
        <v>6</v>
      </c>
      <c r="AP26" s="64">
        <v>0.28125</v>
      </c>
      <c r="AQ26" s="47"/>
      <c r="AR26" s="47"/>
      <c r="AS26" s="47"/>
      <c r="AY26" s="50"/>
      <c r="AZ26" s="53">
        <v>34.25</v>
      </c>
      <c r="BA26" s="53">
        <v>37.31</v>
      </c>
      <c r="BB26" s="53">
        <v>-3.0600000000000023</v>
      </c>
      <c r="BC26" s="54">
        <v>18</v>
      </c>
      <c r="BD26" s="54">
        <v>-18</v>
      </c>
    </row>
    <row r="27" spans="1:68" ht="15.75" thickBot="1" x14ac:dyDescent="0.3">
      <c r="A27" s="13" t="s">
        <v>160</v>
      </c>
      <c r="B27" s="14">
        <v>0.1176</v>
      </c>
      <c r="C27" s="14">
        <v>3.39E-2</v>
      </c>
      <c r="D27" s="8">
        <f t="shared" si="11"/>
        <v>-71.173469387755091</v>
      </c>
      <c r="F27" s="50"/>
      <c r="G27" s="53">
        <v>470</v>
      </c>
      <c r="H27" s="53">
        <v>0</v>
      </c>
      <c r="I27" s="53">
        <v>470</v>
      </c>
      <c r="J27" s="54">
        <v>44</v>
      </c>
      <c r="K27" s="54">
        <v>44</v>
      </c>
      <c r="AC27" s="59" t="s">
        <v>245</v>
      </c>
      <c r="AD27" s="63">
        <v>0</v>
      </c>
      <c r="AE27" s="63">
        <v>0</v>
      </c>
      <c r="AF27" s="60">
        <v>0</v>
      </c>
      <c r="AG27" s="47"/>
      <c r="AH27" s="47"/>
      <c r="AN27" s="47"/>
      <c r="AO27" s="47"/>
      <c r="AP27" s="47"/>
      <c r="AQ27" s="47"/>
      <c r="AR27" s="47"/>
      <c r="AS27" s="47"/>
      <c r="AW27" s="8">
        <f>COUNT(AW2:AW25)</f>
        <v>24</v>
      </c>
      <c r="AY27" s="50"/>
      <c r="AZ27" s="53">
        <v>381.40000000000003</v>
      </c>
      <c r="BA27" s="53">
        <v>371.2</v>
      </c>
      <c r="BB27" s="53">
        <v>10.200000000000045</v>
      </c>
      <c r="BC27" s="54">
        <v>20</v>
      </c>
      <c r="BD27" s="54">
        <v>20</v>
      </c>
    </row>
    <row r="28" spans="1:68" x14ac:dyDescent="0.25">
      <c r="A28" s="13" t="s">
        <v>162</v>
      </c>
      <c r="B28" s="14">
        <v>40.520000000000003</v>
      </c>
      <c r="C28" s="14">
        <v>39.340000000000003</v>
      </c>
      <c r="D28" s="8">
        <f t="shared" si="11"/>
        <v>-2.9121421520236912</v>
      </c>
      <c r="F28" s="50"/>
      <c r="G28" s="53">
        <v>65</v>
      </c>
      <c r="H28" s="53">
        <v>0</v>
      </c>
      <c r="I28" s="53">
        <v>65</v>
      </c>
      <c r="J28" s="54">
        <v>40</v>
      </c>
      <c r="K28" s="54">
        <v>40</v>
      </c>
      <c r="AC28" s="47"/>
      <c r="AD28" s="47"/>
      <c r="AE28" s="47"/>
      <c r="AF28" s="47"/>
      <c r="AG28" s="47"/>
      <c r="AH28" s="47"/>
      <c r="AN28" s="46"/>
      <c r="AO28" s="46"/>
      <c r="AP28" s="46"/>
      <c r="AQ28" s="46"/>
      <c r="AR28" s="46"/>
      <c r="AS28" s="46"/>
      <c r="AW28" s="33">
        <f>MEDIAN(AW2:AW25)</f>
        <v>-3.2152243940896454</v>
      </c>
      <c r="AY28" s="50"/>
      <c r="AZ28" s="53">
        <v>65.227500000000006</v>
      </c>
      <c r="BA28" s="53">
        <v>64.912000000000006</v>
      </c>
      <c r="BB28" s="53">
        <v>0.31550000000000011</v>
      </c>
      <c r="BC28" s="54">
        <v>9</v>
      </c>
      <c r="BD28" s="54">
        <v>9</v>
      </c>
    </row>
    <row r="29" spans="1:68" ht="15.75" thickBot="1" x14ac:dyDescent="0.3">
      <c r="A29" s="13" t="s">
        <v>165</v>
      </c>
      <c r="B29" s="14">
        <v>43.931199999999997</v>
      </c>
      <c r="C29" s="14">
        <v>46.057400000000001</v>
      </c>
      <c r="D29" s="8">
        <f t="shared" si="11"/>
        <v>4.8398404778380844</v>
      </c>
      <c r="F29" s="50"/>
      <c r="G29" s="53">
        <v>69.8</v>
      </c>
      <c r="H29" s="53">
        <v>137.80000000000001</v>
      </c>
      <c r="I29" s="53">
        <v>-68.000000000000014</v>
      </c>
      <c r="J29" s="54">
        <v>41</v>
      </c>
      <c r="K29" s="54">
        <v>-41</v>
      </c>
      <c r="AC29" s="48" t="s">
        <v>284</v>
      </c>
      <c r="AD29" s="47"/>
      <c r="AE29" s="47"/>
      <c r="AF29" s="47"/>
      <c r="AG29" s="47"/>
      <c r="AH29" s="47"/>
      <c r="AY29" s="50"/>
      <c r="AZ29" s="53">
        <v>34.25</v>
      </c>
      <c r="BA29" s="53">
        <v>35.56</v>
      </c>
      <c r="BB29" s="53">
        <v>-1.3100000000000023</v>
      </c>
      <c r="BC29" s="54">
        <v>14</v>
      </c>
      <c r="BD29" s="54">
        <v>-14</v>
      </c>
    </row>
    <row r="30" spans="1:68" x14ac:dyDescent="0.25">
      <c r="A30" s="13" t="s">
        <v>170</v>
      </c>
      <c r="B30" s="14">
        <v>37.199999999999996</v>
      </c>
      <c r="C30" s="14">
        <v>12.1</v>
      </c>
      <c r="D30" s="8">
        <f t="shared" si="11"/>
        <v>-67.473118279569889</v>
      </c>
      <c r="F30" s="50"/>
      <c r="G30" s="53">
        <v>7.5999999999999998E-2</v>
      </c>
      <c r="H30" s="53">
        <v>0</v>
      </c>
      <c r="I30" s="53">
        <v>7.5999999999999998E-2</v>
      </c>
      <c r="J30" s="54">
        <v>2</v>
      </c>
      <c r="K30" s="54">
        <v>2</v>
      </c>
      <c r="AC30" s="49" t="s">
        <v>254</v>
      </c>
      <c r="AD30" s="49" t="s">
        <v>241</v>
      </c>
      <c r="AE30" s="49" t="s">
        <v>248</v>
      </c>
      <c r="AF30" s="47"/>
      <c r="AG30" s="47"/>
      <c r="AH30" s="47"/>
      <c r="AY30" s="50"/>
      <c r="AZ30" s="53">
        <v>0.45</v>
      </c>
      <c r="BA30" s="53">
        <v>0.2</v>
      </c>
      <c r="BB30" s="53">
        <v>0.25</v>
      </c>
      <c r="BC30" s="54">
        <v>7</v>
      </c>
      <c r="BD30" s="54">
        <v>7</v>
      </c>
    </row>
    <row r="31" spans="1:68" ht="15.75" thickBot="1" x14ac:dyDescent="0.3">
      <c r="A31" s="13" t="s">
        <v>172</v>
      </c>
      <c r="B31" s="14">
        <v>0.22170000000000001</v>
      </c>
      <c r="C31" s="14">
        <v>1.2165999999999999</v>
      </c>
      <c r="D31" s="8">
        <f t="shared" si="11"/>
        <v>448.75958502480825</v>
      </c>
      <c r="F31" s="50"/>
      <c r="G31" s="53">
        <v>0.6</v>
      </c>
      <c r="H31" s="53">
        <v>0.59000000000000008</v>
      </c>
      <c r="I31" s="53">
        <v>9.9999999999998979E-3</v>
      </c>
      <c r="J31" s="54">
        <v>1</v>
      </c>
      <c r="K31" s="54">
        <v>1</v>
      </c>
      <c r="AC31" s="64">
        <v>0</v>
      </c>
      <c r="AD31" s="65">
        <v>11</v>
      </c>
      <c r="AE31" s="64">
        <v>4.8828125E-4</v>
      </c>
      <c r="AF31" s="47"/>
      <c r="AG31" s="47"/>
      <c r="AH31" s="47"/>
      <c r="AY31" s="55"/>
      <c r="AZ31" s="56">
        <v>2.2999999999999998</v>
      </c>
      <c r="BA31" s="56">
        <v>1.1000000000000001</v>
      </c>
      <c r="BB31" s="56">
        <v>1.1999999999999997</v>
      </c>
      <c r="BC31" s="57">
        <v>13</v>
      </c>
      <c r="BD31" s="57">
        <v>13</v>
      </c>
    </row>
    <row r="32" spans="1:68" x14ac:dyDescent="0.25">
      <c r="A32" s="13" t="s">
        <v>174</v>
      </c>
      <c r="B32" s="14">
        <v>106.89999999999999</v>
      </c>
      <c r="C32" s="14">
        <v>0</v>
      </c>
      <c r="D32" s="8">
        <f t="shared" si="11"/>
        <v>-100.00000000000001</v>
      </c>
      <c r="F32" s="50"/>
      <c r="G32" s="53">
        <v>63.3</v>
      </c>
      <c r="H32" s="53">
        <v>58</v>
      </c>
      <c r="I32" s="53">
        <v>5.2999999999999972</v>
      </c>
      <c r="J32" s="54">
        <v>29</v>
      </c>
      <c r="K32" s="54">
        <v>29</v>
      </c>
      <c r="AC32" s="47"/>
      <c r="AD32" s="47"/>
      <c r="AE32" s="47"/>
      <c r="AF32" s="47"/>
      <c r="AG32" s="47"/>
      <c r="AH32" s="47"/>
      <c r="AY32" s="58" t="s">
        <v>239</v>
      </c>
      <c r="AZ32" s="53">
        <v>8.8879999999999999</v>
      </c>
      <c r="BA32" s="53">
        <v>1.2833000000000001</v>
      </c>
      <c r="BB32" s="53"/>
      <c r="BC32" s="54"/>
      <c r="BD32" s="54"/>
    </row>
    <row r="33" spans="1:56" x14ac:dyDescent="0.25">
      <c r="A33" s="13" t="s">
        <v>176</v>
      </c>
      <c r="B33" s="14">
        <v>0.27</v>
      </c>
      <c r="C33" s="14">
        <v>0</v>
      </c>
      <c r="D33" s="8">
        <f t="shared" si="11"/>
        <v>-100</v>
      </c>
      <c r="F33" s="50"/>
      <c r="G33" s="53">
        <v>0.1176</v>
      </c>
      <c r="H33" s="53">
        <v>3.39E-2</v>
      </c>
      <c r="I33" s="53">
        <v>8.3699999999999997E-2</v>
      </c>
      <c r="J33" s="54">
        <v>3</v>
      </c>
      <c r="K33" s="54">
        <v>3</v>
      </c>
      <c r="AC33" s="46"/>
      <c r="AD33" s="46"/>
      <c r="AE33" s="46"/>
      <c r="AF33" s="46"/>
      <c r="AG33" s="46"/>
      <c r="AH33" s="46"/>
      <c r="AY33" s="58" t="s">
        <v>240</v>
      </c>
      <c r="AZ33" s="53">
        <v>928.01420000000007</v>
      </c>
      <c r="BA33" s="53">
        <v>824.4742</v>
      </c>
      <c r="BB33" s="53"/>
      <c r="BC33" s="54"/>
      <c r="BD33" s="54"/>
    </row>
    <row r="34" spans="1:56" ht="15.75" thickBot="1" x14ac:dyDescent="0.3">
      <c r="A34" s="13" t="s">
        <v>178</v>
      </c>
      <c r="B34" s="14">
        <v>14.28</v>
      </c>
      <c r="C34" s="14">
        <v>13.6</v>
      </c>
      <c r="D34" s="8">
        <f t="shared" si="11"/>
        <v>-4.7619047619047601</v>
      </c>
      <c r="F34" s="50"/>
      <c r="G34" s="53">
        <v>40.520000000000003</v>
      </c>
      <c r="H34" s="53">
        <v>39.340000000000003</v>
      </c>
      <c r="I34" s="53">
        <v>1.1799999999999997</v>
      </c>
      <c r="J34" s="54">
        <v>15</v>
      </c>
      <c r="K34" s="54">
        <v>15</v>
      </c>
      <c r="AY34" s="59" t="s">
        <v>241</v>
      </c>
      <c r="AZ34" s="60">
        <v>24</v>
      </c>
      <c r="BA34" s="60">
        <v>24</v>
      </c>
      <c r="BB34" s="60"/>
      <c r="BC34" s="60"/>
      <c r="BD34" s="60"/>
    </row>
    <row r="35" spans="1:56" x14ac:dyDescent="0.25">
      <c r="A35" s="13" t="s">
        <v>180</v>
      </c>
      <c r="B35" s="14">
        <v>27.7</v>
      </c>
      <c r="C35" s="14">
        <v>0</v>
      </c>
      <c r="D35" s="8">
        <f t="shared" si="11"/>
        <v>-100</v>
      </c>
      <c r="F35" s="50"/>
      <c r="G35" s="53">
        <v>43.931199999999997</v>
      </c>
      <c r="H35" s="53">
        <v>46.057400000000001</v>
      </c>
      <c r="I35" s="53">
        <v>-2.1262000000000043</v>
      </c>
      <c r="J35" s="54">
        <v>25</v>
      </c>
      <c r="K35" s="54">
        <v>-25</v>
      </c>
      <c r="AY35" s="47"/>
      <c r="AZ35" s="47"/>
      <c r="BA35" s="47"/>
      <c r="BB35" s="47"/>
      <c r="BC35" s="47"/>
      <c r="BD35" s="47"/>
    </row>
    <row r="36" spans="1:56" ht="15.75" thickBot="1" x14ac:dyDescent="0.3">
      <c r="A36" s="13" t="s">
        <v>182</v>
      </c>
      <c r="B36" s="14">
        <v>1.4</v>
      </c>
      <c r="C36" s="14">
        <v>0</v>
      </c>
      <c r="D36" s="8">
        <f t="shared" si="11"/>
        <v>-100</v>
      </c>
      <c r="F36" s="50"/>
      <c r="G36" s="53">
        <v>37.199999999999996</v>
      </c>
      <c r="H36" s="53">
        <v>12.1</v>
      </c>
      <c r="I36" s="53">
        <v>25.099999999999994</v>
      </c>
      <c r="J36" s="54">
        <v>34</v>
      </c>
      <c r="K36" s="54">
        <v>34</v>
      </c>
      <c r="AY36" s="48" t="s">
        <v>242</v>
      </c>
      <c r="AZ36" s="47"/>
      <c r="BA36" s="47"/>
      <c r="BB36" s="47"/>
      <c r="BC36" s="47"/>
      <c r="BD36" s="47"/>
    </row>
    <row r="37" spans="1:56" x14ac:dyDescent="0.25">
      <c r="A37" s="13" t="s">
        <v>190</v>
      </c>
      <c r="B37" s="37">
        <v>1.24E-2</v>
      </c>
      <c r="C37" s="37">
        <v>0.24260000000000001</v>
      </c>
      <c r="D37" s="8">
        <f t="shared" si="11"/>
        <v>1856.4516129032261</v>
      </c>
      <c r="F37" s="50"/>
      <c r="G37" s="53">
        <v>0.22170000000000001</v>
      </c>
      <c r="H37" s="53">
        <v>1.2165999999999999</v>
      </c>
      <c r="I37" s="53">
        <v>-0.9948999999999999</v>
      </c>
      <c r="J37" s="54">
        <v>14</v>
      </c>
      <c r="K37" s="54">
        <v>-14</v>
      </c>
      <c r="AY37" s="49"/>
      <c r="AZ37" s="49" t="s">
        <v>239</v>
      </c>
      <c r="BA37" s="49" t="s">
        <v>240</v>
      </c>
      <c r="BB37" s="49" t="s">
        <v>241</v>
      </c>
      <c r="BC37" s="47"/>
      <c r="BD37" s="47"/>
    </row>
    <row r="38" spans="1:56" x14ac:dyDescent="0.25">
      <c r="A38" s="13" t="s">
        <v>192</v>
      </c>
      <c r="B38" s="14">
        <v>3.496</v>
      </c>
      <c r="C38" s="14">
        <v>3.3730000000000002</v>
      </c>
      <c r="D38" s="8">
        <f t="shared" si="11"/>
        <v>-3.5183066361556001</v>
      </c>
      <c r="F38" s="50"/>
      <c r="G38" s="53">
        <v>106.89999999999999</v>
      </c>
      <c r="H38" s="53">
        <v>0</v>
      </c>
      <c r="I38" s="53">
        <v>106.89999999999999</v>
      </c>
      <c r="J38" s="54">
        <v>42</v>
      </c>
      <c r="K38" s="54">
        <v>42</v>
      </c>
      <c r="AY38" s="58" t="s">
        <v>243</v>
      </c>
      <c r="AZ38" s="51">
        <v>11</v>
      </c>
      <c r="BA38" s="51">
        <v>191</v>
      </c>
      <c r="BB38" s="61">
        <v>16</v>
      </c>
      <c r="BC38" s="47"/>
      <c r="BD38" s="47"/>
    </row>
    <row r="39" spans="1:56" x14ac:dyDescent="0.25">
      <c r="A39" s="13" t="s">
        <v>194</v>
      </c>
      <c r="B39" s="14">
        <v>0</v>
      </c>
      <c r="C39" s="14">
        <v>1.35</v>
      </c>
      <c r="D39" s="8">
        <v>100</v>
      </c>
      <c r="F39" s="50"/>
      <c r="G39" s="53">
        <v>0.27</v>
      </c>
      <c r="H39" s="53">
        <v>0</v>
      </c>
      <c r="I39" s="53">
        <v>0.27</v>
      </c>
      <c r="J39" s="54">
        <v>9</v>
      </c>
      <c r="K39" s="54">
        <v>9</v>
      </c>
      <c r="AY39" s="58" t="s">
        <v>244</v>
      </c>
      <c r="AZ39" s="53">
        <v>14.5</v>
      </c>
      <c r="BA39" s="53">
        <v>109</v>
      </c>
      <c r="BB39" s="62">
        <v>8</v>
      </c>
      <c r="BC39" s="47"/>
      <c r="BD39" s="47"/>
    </row>
    <row r="40" spans="1:56" ht="15.75" thickBot="1" x14ac:dyDescent="0.3">
      <c r="A40" s="13" t="s">
        <v>196</v>
      </c>
      <c r="B40" s="14">
        <v>0.31180000000000002</v>
      </c>
      <c r="C40" s="14">
        <v>0.48870000000000002</v>
      </c>
      <c r="D40" s="8">
        <f t="shared" si="11"/>
        <v>56.735086593970493</v>
      </c>
      <c r="F40" s="50"/>
      <c r="G40" s="53">
        <v>14.28</v>
      </c>
      <c r="H40" s="53">
        <v>13.6</v>
      </c>
      <c r="I40" s="53">
        <v>0.67999999999999972</v>
      </c>
      <c r="J40" s="54">
        <v>13</v>
      </c>
      <c r="K40" s="54">
        <v>13</v>
      </c>
      <c r="AY40" s="59" t="s">
        <v>245</v>
      </c>
      <c r="AZ40" s="63">
        <v>0</v>
      </c>
      <c r="BA40" s="63">
        <v>0</v>
      </c>
      <c r="BB40" s="60">
        <v>0</v>
      </c>
      <c r="BC40" s="47"/>
      <c r="BD40" s="47"/>
    </row>
    <row r="41" spans="1:56" x14ac:dyDescent="0.25">
      <c r="A41" s="13" t="s">
        <v>198</v>
      </c>
      <c r="B41" s="14">
        <v>34.25</v>
      </c>
      <c r="C41" s="14">
        <v>37.31</v>
      </c>
      <c r="D41" s="8">
        <f t="shared" si="11"/>
        <v>8.9343065693430717</v>
      </c>
      <c r="F41" s="50"/>
      <c r="G41" s="53">
        <v>27.7</v>
      </c>
      <c r="H41" s="53">
        <v>0</v>
      </c>
      <c r="I41" s="53">
        <v>27.7</v>
      </c>
      <c r="J41" s="54">
        <v>36</v>
      </c>
      <c r="K41" s="54">
        <v>36</v>
      </c>
      <c r="AY41" s="47"/>
      <c r="AZ41" s="47"/>
      <c r="BA41" s="47"/>
      <c r="BB41" s="47"/>
      <c r="BC41" s="47"/>
      <c r="BD41" s="47"/>
    </row>
    <row r="42" spans="1:56" ht="15.75" thickBot="1" x14ac:dyDescent="0.3">
      <c r="A42" s="13" t="s">
        <v>200</v>
      </c>
      <c r="B42" s="14">
        <v>381.40000000000003</v>
      </c>
      <c r="C42" s="14">
        <v>371.2</v>
      </c>
      <c r="D42" s="8">
        <f t="shared" si="11"/>
        <v>-2.6743576297850145</v>
      </c>
      <c r="F42" s="50"/>
      <c r="G42" s="53">
        <v>1.4</v>
      </c>
      <c r="H42" s="53">
        <v>0</v>
      </c>
      <c r="I42" s="53">
        <v>1.4</v>
      </c>
      <c r="J42" s="54">
        <v>19</v>
      </c>
      <c r="K42" s="54">
        <v>19</v>
      </c>
      <c r="AY42" s="48" t="s">
        <v>293</v>
      </c>
      <c r="AZ42" s="47"/>
      <c r="BA42" s="47"/>
      <c r="BB42" s="47"/>
      <c r="BC42" s="47"/>
      <c r="BD42" s="47"/>
    </row>
    <row r="43" spans="1:56" x14ac:dyDescent="0.25">
      <c r="A43" s="13" t="s">
        <v>202</v>
      </c>
      <c r="B43" s="14">
        <v>65.227500000000006</v>
      </c>
      <c r="C43" s="14">
        <v>64.912000000000006</v>
      </c>
      <c r="D43" s="8">
        <f t="shared" si="11"/>
        <v>-0.48369169445402643</v>
      </c>
      <c r="F43" s="50"/>
      <c r="G43" s="53">
        <v>1.24E-2</v>
      </c>
      <c r="H43" s="53">
        <v>0.24260000000000001</v>
      </c>
      <c r="I43" s="53">
        <v>-0.23020000000000002</v>
      </c>
      <c r="J43" s="54">
        <v>7</v>
      </c>
      <c r="K43" s="54">
        <v>-7</v>
      </c>
      <c r="AY43" s="49" t="s">
        <v>254</v>
      </c>
      <c r="AZ43" s="49" t="s">
        <v>241</v>
      </c>
      <c r="BA43" s="49" t="s">
        <v>248</v>
      </c>
      <c r="BB43" s="47"/>
      <c r="BC43" s="47"/>
      <c r="BD43" s="47"/>
    </row>
    <row r="44" spans="1:56" ht="15.75" thickBot="1" x14ac:dyDescent="0.3">
      <c r="A44" s="13" t="s">
        <v>204</v>
      </c>
      <c r="B44" s="14">
        <v>34.25</v>
      </c>
      <c r="C44" s="14">
        <v>35.56</v>
      </c>
      <c r="D44" s="8">
        <f t="shared" si="11"/>
        <v>3.8248175182481816</v>
      </c>
      <c r="F44" s="50"/>
      <c r="G44" s="53">
        <v>3.496</v>
      </c>
      <c r="H44" s="53">
        <v>3.3730000000000002</v>
      </c>
      <c r="I44" s="53">
        <v>0.12299999999999978</v>
      </c>
      <c r="J44" s="54">
        <v>5</v>
      </c>
      <c r="K44" s="54">
        <v>5</v>
      </c>
      <c r="AY44" s="64">
        <v>109</v>
      </c>
      <c r="AZ44" s="65">
        <v>24</v>
      </c>
      <c r="BA44" s="64">
        <v>0.12612468004226685</v>
      </c>
      <c r="BB44" s="47"/>
      <c r="BC44" s="47"/>
      <c r="BD44" s="47"/>
    </row>
    <row r="45" spans="1:56" x14ac:dyDescent="0.25">
      <c r="A45" s="13" t="s">
        <v>208</v>
      </c>
      <c r="B45" s="14">
        <v>0.45</v>
      </c>
      <c r="C45" s="14">
        <v>0.2</v>
      </c>
      <c r="D45" s="8">
        <f t="shared" si="11"/>
        <v>-55.555555555555557</v>
      </c>
      <c r="F45" s="50"/>
      <c r="G45" s="53">
        <v>0</v>
      </c>
      <c r="H45" s="53">
        <v>1.35</v>
      </c>
      <c r="I45" s="53">
        <v>-1.35</v>
      </c>
      <c r="J45" s="54">
        <v>18</v>
      </c>
      <c r="K45" s="54">
        <v>-18</v>
      </c>
      <c r="AY45" s="47"/>
      <c r="AZ45" s="47"/>
      <c r="BA45" s="47"/>
      <c r="BB45" s="47"/>
      <c r="BC45" s="47"/>
      <c r="BD45" s="47"/>
    </row>
    <row r="46" spans="1:56" x14ac:dyDescent="0.25">
      <c r="A46" s="13" t="s">
        <v>212</v>
      </c>
      <c r="B46" s="14">
        <v>2.2999999999999998</v>
      </c>
      <c r="C46" s="14">
        <v>1.1000000000000001</v>
      </c>
      <c r="D46" s="8">
        <f t="shared" si="11"/>
        <v>-52.173913043478251</v>
      </c>
      <c r="F46" s="50"/>
      <c r="G46" s="53">
        <v>0.31180000000000002</v>
      </c>
      <c r="H46" s="53">
        <v>0.48870000000000002</v>
      </c>
      <c r="I46" s="53">
        <v>-0.1769</v>
      </c>
      <c r="J46" s="54">
        <v>6</v>
      </c>
      <c r="K46" s="54">
        <v>-6</v>
      </c>
      <c r="AY46" s="46"/>
      <c r="AZ46" s="46"/>
      <c r="BA46" s="46"/>
      <c r="BB46" s="46"/>
      <c r="BC46" s="46"/>
      <c r="BD46" s="46"/>
    </row>
    <row r="47" spans="1:56" x14ac:dyDescent="0.25">
      <c r="A47" s="38" t="s">
        <v>221</v>
      </c>
      <c r="B47" s="14">
        <v>820.4</v>
      </c>
      <c r="C47" s="14">
        <v>0</v>
      </c>
      <c r="D47" s="8">
        <f>IFERROR((100*(C47-B47)/B47), "")</f>
        <v>-100</v>
      </c>
      <c r="F47" s="50"/>
      <c r="G47" s="53">
        <v>34.25</v>
      </c>
      <c r="H47" s="53">
        <v>37.31</v>
      </c>
      <c r="I47" s="53">
        <v>-3.0600000000000023</v>
      </c>
      <c r="J47" s="54">
        <v>28</v>
      </c>
      <c r="K47" s="54">
        <v>-28</v>
      </c>
    </row>
    <row r="48" spans="1:56" x14ac:dyDescent="0.25">
      <c r="A48" s="38" t="s">
        <v>224</v>
      </c>
      <c r="B48" s="14">
        <v>2257.3000000000002</v>
      </c>
      <c r="C48" s="14">
        <v>0</v>
      </c>
      <c r="D48" s="8">
        <f t="shared" ref="D48" si="12">IFERROR((100*(C48-B48)/B48), "")</f>
        <v>-100</v>
      </c>
      <c r="F48" s="50"/>
      <c r="G48" s="53">
        <v>381.40000000000003</v>
      </c>
      <c r="H48" s="53">
        <v>371.2</v>
      </c>
      <c r="I48" s="53">
        <v>10.200000000000045</v>
      </c>
      <c r="J48" s="54">
        <v>32</v>
      </c>
      <c r="K48" s="54">
        <v>32</v>
      </c>
    </row>
    <row r="49" spans="4:11" x14ac:dyDescent="0.25">
      <c r="F49" s="50"/>
      <c r="G49" s="53">
        <v>65.227500000000006</v>
      </c>
      <c r="H49" s="53">
        <v>64.912000000000006</v>
      </c>
      <c r="I49" s="53">
        <v>0.31550000000000011</v>
      </c>
      <c r="J49" s="54">
        <v>10</v>
      </c>
      <c r="K49" s="54">
        <v>10</v>
      </c>
    </row>
    <row r="50" spans="4:11" x14ac:dyDescent="0.25">
      <c r="D50" s="8">
        <f>COUNT(D2:D48)</f>
        <v>46</v>
      </c>
      <c r="F50" s="50"/>
      <c r="G50" s="53">
        <v>34.25</v>
      </c>
      <c r="H50" s="53">
        <v>35.56</v>
      </c>
      <c r="I50" s="53">
        <v>-1.3100000000000023</v>
      </c>
      <c r="J50" s="54">
        <v>17</v>
      </c>
      <c r="K50" s="54">
        <v>-17</v>
      </c>
    </row>
    <row r="51" spans="4:11" x14ac:dyDescent="0.25">
      <c r="D51" s="33">
        <f>MEDIAN(D2:D48)</f>
        <v>-73.722623195619704</v>
      </c>
      <c r="F51" s="50"/>
      <c r="G51" s="53">
        <v>0.45</v>
      </c>
      <c r="H51" s="53">
        <v>0.2</v>
      </c>
      <c r="I51" s="53">
        <v>0.25</v>
      </c>
      <c r="J51" s="54">
        <v>8</v>
      </c>
      <c r="K51" s="54">
        <v>8</v>
      </c>
    </row>
    <row r="52" spans="4:11" x14ac:dyDescent="0.25">
      <c r="F52" s="50"/>
      <c r="G52" s="53">
        <v>2.2999999999999998</v>
      </c>
      <c r="H52" s="53">
        <v>1.1000000000000001</v>
      </c>
      <c r="I52" s="53">
        <v>1.1999999999999997</v>
      </c>
      <c r="J52" s="54">
        <v>16</v>
      </c>
      <c r="K52" s="54">
        <v>16</v>
      </c>
    </row>
    <row r="53" spans="4:11" x14ac:dyDescent="0.25">
      <c r="F53" s="50"/>
      <c r="G53" s="53">
        <v>820.4</v>
      </c>
      <c r="H53" s="53">
        <v>0</v>
      </c>
      <c r="I53" s="53">
        <v>820.4</v>
      </c>
      <c r="J53" s="54">
        <v>45</v>
      </c>
      <c r="K53" s="54">
        <v>45</v>
      </c>
    </row>
    <row r="54" spans="4:11" x14ac:dyDescent="0.25">
      <c r="F54" s="55"/>
      <c r="G54" s="56">
        <v>2257.3000000000002</v>
      </c>
      <c r="H54" s="56">
        <v>0</v>
      </c>
      <c r="I54" s="56">
        <v>2257.3000000000002</v>
      </c>
      <c r="J54" s="57">
        <v>46</v>
      </c>
      <c r="K54" s="57">
        <v>46</v>
      </c>
    </row>
    <row r="55" spans="4:11" x14ac:dyDescent="0.25">
      <c r="F55" s="58" t="s">
        <v>239</v>
      </c>
      <c r="G55" s="53">
        <v>3.94</v>
      </c>
      <c r="H55" s="53">
        <v>0.24260000000000001</v>
      </c>
      <c r="I55" s="53"/>
      <c r="J55" s="54"/>
      <c r="K55" s="54"/>
    </row>
    <row r="56" spans="4:11" x14ac:dyDescent="0.25">
      <c r="F56" s="58" t="s">
        <v>240</v>
      </c>
      <c r="G56" s="53">
        <v>5098.8182402486746</v>
      </c>
      <c r="H56" s="53">
        <v>4171.2862000000005</v>
      </c>
      <c r="I56" s="53"/>
      <c r="J56" s="54"/>
      <c r="K56" s="54"/>
    </row>
    <row r="57" spans="4:11" ht="15.75" thickBot="1" x14ac:dyDescent="0.3">
      <c r="F57" s="59" t="s">
        <v>241</v>
      </c>
      <c r="G57" s="60">
        <v>47</v>
      </c>
      <c r="H57" s="60">
        <v>47</v>
      </c>
      <c r="I57" s="60"/>
      <c r="J57" s="60"/>
      <c r="K57" s="60"/>
    </row>
    <row r="58" spans="4:11" x14ac:dyDescent="0.25">
      <c r="F58" s="47"/>
      <c r="G58" s="47"/>
      <c r="H58" s="47"/>
      <c r="I58" s="47"/>
      <c r="J58" s="47"/>
      <c r="K58" s="47"/>
    </row>
    <row r="59" spans="4:11" ht="15.75" thickBot="1" x14ac:dyDescent="0.3">
      <c r="F59" s="48" t="s">
        <v>242</v>
      </c>
      <c r="G59" s="47"/>
      <c r="H59" s="47"/>
      <c r="I59" s="47"/>
      <c r="J59" s="47"/>
      <c r="K59" s="47"/>
    </row>
    <row r="60" spans="4:11" x14ac:dyDescent="0.25">
      <c r="F60" s="49"/>
      <c r="G60" s="49" t="s">
        <v>239</v>
      </c>
      <c r="H60" s="49" t="s">
        <v>240</v>
      </c>
      <c r="I60" s="49" t="s">
        <v>241</v>
      </c>
      <c r="J60" s="47"/>
      <c r="K60" s="47"/>
    </row>
    <row r="61" spans="4:11" x14ac:dyDescent="0.25">
      <c r="F61" s="58" t="s">
        <v>243</v>
      </c>
      <c r="G61" s="51">
        <v>24</v>
      </c>
      <c r="H61" s="51">
        <v>888</v>
      </c>
      <c r="I61" s="61">
        <v>37</v>
      </c>
      <c r="J61" s="47"/>
      <c r="K61" s="47"/>
    </row>
    <row r="62" spans="4:11" x14ac:dyDescent="0.25">
      <c r="F62" s="58" t="s">
        <v>244</v>
      </c>
      <c r="G62" s="53">
        <v>21.5</v>
      </c>
      <c r="H62" s="53">
        <v>240</v>
      </c>
      <c r="I62" s="62">
        <v>10</v>
      </c>
      <c r="J62" s="47"/>
      <c r="K62" s="47"/>
    </row>
    <row r="63" spans="4:11" ht="15.75" thickBot="1" x14ac:dyDescent="0.3">
      <c r="F63" s="59" t="s">
        <v>245</v>
      </c>
      <c r="G63" s="63">
        <v>0</v>
      </c>
      <c r="H63" s="63">
        <v>0</v>
      </c>
      <c r="I63" s="60">
        <v>0</v>
      </c>
      <c r="J63" s="47"/>
      <c r="K63" s="47"/>
    </row>
    <row r="64" spans="4:11" x14ac:dyDescent="0.25">
      <c r="F64" s="47"/>
      <c r="G64" s="47"/>
      <c r="H64" s="47"/>
      <c r="I64" s="47"/>
      <c r="J64" s="47"/>
      <c r="K64" s="47"/>
    </row>
    <row r="65" spans="6:11" ht="15.75" thickBot="1" x14ac:dyDescent="0.3">
      <c r="F65" s="48" t="s">
        <v>274</v>
      </c>
      <c r="G65" s="47"/>
      <c r="H65" s="47"/>
      <c r="I65" s="47"/>
      <c r="J65" s="47"/>
      <c r="K65" s="47"/>
    </row>
    <row r="66" spans="6:11" x14ac:dyDescent="0.25">
      <c r="F66" s="49" t="s">
        <v>254</v>
      </c>
      <c r="G66" s="49" t="s">
        <v>241</v>
      </c>
      <c r="H66" s="49" t="s">
        <v>248</v>
      </c>
      <c r="I66" s="47"/>
      <c r="J66" s="47"/>
      <c r="K66" s="47"/>
    </row>
    <row r="67" spans="6:11" ht="15.75" thickBot="1" x14ac:dyDescent="0.3">
      <c r="F67" s="64">
        <v>240</v>
      </c>
      <c r="G67" s="65">
        <v>47</v>
      </c>
      <c r="H67" s="64">
        <v>2.048157234781911E-4</v>
      </c>
      <c r="I67" s="47"/>
      <c r="J67" s="47"/>
      <c r="K67" s="47"/>
    </row>
    <row r="68" spans="6:11" x14ac:dyDescent="0.25">
      <c r="F68" s="47"/>
      <c r="G68" s="47"/>
      <c r="H68" s="47"/>
      <c r="I68" s="47"/>
      <c r="J68" s="47"/>
      <c r="K68" s="47"/>
    </row>
    <row r="69" spans="6:11" x14ac:dyDescent="0.25">
      <c r="F69" s="46"/>
      <c r="G69" s="46"/>
      <c r="H69" s="46"/>
      <c r="I69" s="46"/>
      <c r="J69" s="46"/>
      <c r="K69" s="4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1"/>
  <sheetViews>
    <sheetView topLeftCell="A7" workbookViewId="0">
      <selection sqref="A1:D40"/>
    </sheetView>
  </sheetViews>
  <sheetFormatPr defaultRowHeight="15" x14ac:dyDescent="0.25"/>
  <sheetData>
    <row r="1" spans="1:66" ht="45" x14ac:dyDescent="0.25">
      <c r="A1" s="1" t="s">
        <v>0</v>
      </c>
      <c r="B1" s="5" t="s">
        <v>44</v>
      </c>
      <c r="C1" s="5" t="s">
        <v>45</v>
      </c>
      <c r="D1" s="5" t="s">
        <v>7</v>
      </c>
      <c r="M1" s="1" t="s">
        <v>0</v>
      </c>
      <c r="N1" s="5" t="s">
        <v>44</v>
      </c>
      <c r="O1" s="5" t="s">
        <v>45</v>
      </c>
      <c r="P1" s="5" t="s">
        <v>7</v>
      </c>
      <c r="AA1" s="1" t="s">
        <v>0</v>
      </c>
      <c r="AB1" s="5" t="s">
        <v>44</v>
      </c>
      <c r="AC1" s="5" t="s">
        <v>45</v>
      </c>
      <c r="AD1" s="5" t="s">
        <v>7</v>
      </c>
      <c r="AO1" s="1" t="s">
        <v>0</v>
      </c>
      <c r="AP1" s="5" t="s">
        <v>44</v>
      </c>
      <c r="AQ1" s="5" t="s">
        <v>45</v>
      </c>
      <c r="AR1" s="5" t="s">
        <v>7</v>
      </c>
      <c r="BD1" s="1" t="s">
        <v>0</v>
      </c>
      <c r="BE1" s="5" t="s">
        <v>44</v>
      </c>
      <c r="BF1" s="5" t="s">
        <v>45</v>
      </c>
      <c r="BG1" s="5" t="s">
        <v>7</v>
      </c>
    </row>
    <row r="2" spans="1:66" x14ac:dyDescent="0.25">
      <c r="A2" s="13" t="s">
        <v>106</v>
      </c>
      <c r="B2" s="14">
        <v>36.299999999999997</v>
      </c>
      <c r="C2" s="14">
        <v>35.5</v>
      </c>
      <c r="D2" s="8">
        <f t="shared" ref="D2" si="0">IFERROR((100*(C2-B2)/B2), "")</f>
        <v>-2.2038567493112873</v>
      </c>
      <c r="F2" s="46" t="s">
        <v>230</v>
      </c>
      <c r="G2" s="46"/>
      <c r="H2" s="46"/>
      <c r="I2" s="46"/>
      <c r="J2" s="46"/>
      <c r="K2" s="46"/>
      <c r="M2" s="13" t="s">
        <v>106</v>
      </c>
      <c r="N2" s="14">
        <v>36.299999999999997</v>
      </c>
      <c r="O2" s="14">
        <v>35.5</v>
      </c>
      <c r="P2" s="8">
        <f t="shared" ref="P2" si="1">IFERROR((100*(O2-N2)/N2), "")</f>
        <v>-2.2038567493112873</v>
      </c>
      <c r="AA2" t="s">
        <v>109</v>
      </c>
      <c r="AB2" s="26">
        <v>11.1</v>
      </c>
      <c r="AC2" s="26">
        <v>10.199999999999999</v>
      </c>
      <c r="AD2" s="8">
        <f>IFERROR((100*(AC2-AB2)/AB2), "")</f>
        <v>-8.1081081081081106</v>
      </c>
      <c r="AF2" s="46" t="s">
        <v>230</v>
      </c>
      <c r="AG2" s="46"/>
      <c r="AH2" s="46"/>
      <c r="AI2" s="46"/>
      <c r="AJ2" s="46"/>
      <c r="AK2" s="46"/>
      <c r="AO2" s="6" t="s">
        <v>135</v>
      </c>
      <c r="AP2" s="8">
        <v>361.75115</v>
      </c>
      <c r="AQ2" s="8">
        <v>84.505650000000003</v>
      </c>
      <c r="AR2" s="8">
        <f t="shared" ref="AR2" si="2">IFERROR((100*(AQ2-AP2)/AP2), "")</f>
        <v>-76.639839292839838</v>
      </c>
      <c r="AT2" s="46" t="s">
        <v>230</v>
      </c>
      <c r="AU2" s="46"/>
      <c r="AV2" s="46"/>
      <c r="AW2" s="46"/>
      <c r="AX2" s="46"/>
      <c r="AY2" s="46"/>
      <c r="BD2" s="13" t="s">
        <v>147</v>
      </c>
      <c r="BE2" s="14">
        <v>9.1999999999999993</v>
      </c>
      <c r="BF2" s="14">
        <v>9.9</v>
      </c>
      <c r="BG2" s="8">
        <f>IFERROR((100*(BF2-BE2)/BE2), "")</f>
        <v>7.6086956521739264</v>
      </c>
      <c r="BI2" s="46" t="s">
        <v>230</v>
      </c>
      <c r="BJ2" s="46"/>
      <c r="BK2" s="46"/>
      <c r="BL2" s="46"/>
      <c r="BM2" s="46"/>
      <c r="BN2" s="46"/>
    </row>
    <row r="3" spans="1:66" x14ac:dyDescent="0.25">
      <c r="A3" t="s">
        <v>109</v>
      </c>
      <c r="B3" s="26">
        <v>11.1</v>
      </c>
      <c r="C3" s="26">
        <v>10.199999999999999</v>
      </c>
      <c r="D3" s="8">
        <f>IFERROR((100*(C3-B3)/B3), "")</f>
        <v>-8.1081081081081106</v>
      </c>
      <c r="F3" s="46" t="s">
        <v>488</v>
      </c>
      <c r="G3" s="46"/>
      <c r="H3" s="46"/>
      <c r="I3" s="46"/>
      <c r="J3" s="46"/>
      <c r="K3" s="46"/>
      <c r="AA3" t="s">
        <v>112</v>
      </c>
      <c r="AB3" s="24">
        <v>5.57</v>
      </c>
      <c r="AC3" s="24">
        <v>5.81</v>
      </c>
      <c r="AD3" s="8">
        <f t="shared" ref="AD3:AD10" si="3">IFERROR((100*(AC3-AB3)/AB3), "")</f>
        <v>4.3087971274685692</v>
      </c>
      <c r="AF3" s="46" t="s">
        <v>490</v>
      </c>
      <c r="AG3" s="46"/>
      <c r="AH3" s="46"/>
      <c r="AI3" s="46"/>
      <c r="AJ3" s="46"/>
      <c r="AK3" s="46"/>
      <c r="AO3" s="6" t="s">
        <v>140</v>
      </c>
      <c r="AP3" s="8">
        <v>0</v>
      </c>
      <c r="AQ3" s="8">
        <v>840</v>
      </c>
      <c r="AR3" s="8">
        <v>100</v>
      </c>
      <c r="AT3" s="46" t="s">
        <v>492</v>
      </c>
      <c r="AU3" s="46"/>
      <c r="AV3" s="46"/>
      <c r="AW3" s="46"/>
      <c r="AX3" s="46"/>
      <c r="AY3" s="46"/>
      <c r="BD3" s="13" t="s">
        <v>150</v>
      </c>
      <c r="BE3" s="14">
        <v>0.23499999999999999</v>
      </c>
      <c r="BF3" s="14">
        <v>0.39700000000000002</v>
      </c>
      <c r="BG3" s="8">
        <f t="shared" ref="BG3" si="4">IFERROR((100*(BF3-BE3)/BE3), "")</f>
        <v>68.936170212765973</v>
      </c>
      <c r="BI3" s="46" t="s">
        <v>496</v>
      </c>
      <c r="BJ3" s="46"/>
      <c r="BK3" s="46"/>
      <c r="BL3" s="46"/>
      <c r="BM3" s="46"/>
      <c r="BN3" s="46"/>
    </row>
    <row r="4" spans="1:66" x14ac:dyDescent="0.25">
      <c r="A4" t="s">
        <v>112</v>
      </c>
      <c r="B4" s="24">
        <v>5.57</v>
      </c>
      <c r="C4" s="24">
        <v>5.81</v>
      </c>
      <c r="D4" s="8">
        <f t="shared" ref="D4:D11" si="5">IFERROR((100*(C4-B4)/B4), "")</f>
        <v>4.3087971274685692</v>
      </c>
      <c r="F4" s="46" t="s">
        <v>489</v>
      </c>
      <c r="G4" s="46"/>
      <c r="H4" s="46"/>
      <c r="I4" s="46"/>
      <c r="J4" s="46"/>
      <c r="K4" s="46"/>
      <c r="P4" s="8">
        <f>COUNT(P2:P2)</f>
        <v>1</v>
      </c>
      <c r="AA4" t="s">
        <v>118</v>
      </c>
      <c r="AB4" s="24">
        <v>3.05</v>
      </c>
      <c r="AC4" s="24">
        <v>2.75</v>
      </c>
      <c r="AD4" s="8">
        <f t="shared" si="3"/>
        <v>-9.8360655737704867</v>
      </c>
      <c r="AF4" s="46" t="s">
        <v>491</v>
      </c>
      <c r="AG4" s="46"/>
      <c r="AH4" s="46"/>
      <c r="AI4" s="46"/>
      <c r="AJ4" s="46"/>
      <c r="AK4" s="46"/>
      <c r="AT4" s="46" t="s">
        <v>493</v>
      </c>
      <c r="AU4" s="46"/>
      <c r="AV4" s="46"/>
      <c r="AW4" s="46"/>
      <c r="AX4" s="46"/>
      <c r="AY4" s="46"/>
      <c r="BD4" s="13" t="s">
        <v>153</v>
      </c>
      <c r="BE4" s="14">
        <v>0</v>
      </c>
      <c r="BF4" s="14">
        <v>6.7</v>
      </c>
      <c r="BG4" s="8">
        <v>100</v>
      </c>
      <c r="BI4" s="46" t="s">
        <v>497</v>
      </c>
      <c r="BJ4" s="46"/>
      <c r="BK4" s="46"/>
      <c r="BL4" s="46"/>
      <c r="BM4" s="46"/>
      <c r="BN4" s="46"/>
    </row>
    <row r="5" spans="1:66" x14ac:dyDescent="0.25">
      <c r="A5" t="s">
        <v>118</v>
      </c>
      <c r="B5" s="24">
        <v>3.05</v>
      </c>
      <c r="C5" s="24">
        <v>2.75</v>
      </c>
      <c r="D5" s="8">
        <f t="shared" si="5"/>
        <v>-9.8360655737704867</v>
      </c>
      <c r="F5" s="47"/>
      <c r="G5" s="47"/>
      <c r="H5" s="47"/>
      <c r="I5" s="47"/>
      <c r="J5" s="47"/>
      <c r="K5" s="47"/>
      <c r="P5" s="33">
        <f>MEDIAN(P2:P2)</f>
        <v>-2.2038567493112873</v>
      </c>
      <c r="AA5" t="s">
        <v>120</v>
      </c>
      <c r="AB5" s="26">
        <v>44.8</v>
      </c>
      <c r="AC5" s="29">
        <v>38.4</v>
      </c>
      <c r="AD5" s="8">
        <f t="shared" si="3"/>
        <v>-14.285714285714285</v>
      </c>
      <c r="AF5" s="47"/>
      <c r="AG5" s="47"/>
      <c r="AH5" s="47"/>
      <c r="AI5" s="47"/>
      <c r="AJ5" s="47"/>
      <c r="AK5" s="47"/>
      <c r="AR5" s="8">
        <f>COUNT(AR2:AR3)</f>
        <v>2</v>
      </c>
      <c r="AT5" s="47"/>
      <c r="AU5" s="47"/>
      <c r="AV5" s="47"/>
      <c r="AW5" s="47"/>
      <c r="AX5" s="47"/>
      <c r="AY5" s="47"/>
      <c r="BD5" s="35" t="s">
        <v>154</v>
      </c>
      <c r="BE5" s="14">
        <v>2.8</v>
      </c>
      <c r="BF5" s="14">
        <v>0.8</v>
      </c>
      <c r="BG5" s="8">
        <f t="shared" ref="BG5:BG28" si="6">IFERROR((100*(BF5-BE5)/BE5), "")</f>
        <v>-71.428571428571416</v>
      </c>
      <c r="BI5" s="47"/>
      <c r="BJ5" s="47"/>
      <c r="BK5" s="47"/>
      <c r="BL5" s="47"/>
      <c r="BM5" s="47"/>
      <c r="BN5" s="47"/>
    </row>
    <row r="6" spans="1:66" ht="15.75" thickBot="1" x14ac:dyDescent="0.3">
      <c r="A6" t="s">
        <v>120</v>
      </c>
      <c r="B6" s="26">
        <v>44.8</v>
      </c>
      <c r="C6" s="29">
        <v>38.4</v>
      </c>
      <c r="D6" s="8">
        <f t="shared" si="5"/>
        <v>-14.285714285714285</v>
      </c>
      <c r="F6" s="48" t="s">
        <v>233</v>
      </c>
      <c r="G6" s="47"/>
      <c r="H6" s="47"/>
      <c r="I6" s="47"/>
      <c r="J6" s="47"/>
      <c r="K6" s="47"/>
      <c r="AA6" t="s">
        <v>122</v>
      </c>
      <c r="AB6" s="26">
        <v>13.5</v>
      </c>
      <c r="AC6" s="26">
        <v>12.9</v>
      </c>
      <c r="AD6" s="8">
        <f t="shared" si="3"/>
        <v>-4.444444444444442</v>
      </c>
      <c r="AF6" s="48" t="s">
        <v>233</v>
      </c>
      <c r="AG6" s="47"/>
      <c r="AH6" s="47"/>
      <c r="AI6" s="47"/>
      <c r="AJ6" s="47"/>
      <c r="AK6" s="47"/>
      <c r="AR6" s="33">
        <f>MEDIAN(AR2:AR3)</f>
        <v>11.680080353580081</v>
      </c>
      <c r="AT6" s="48" t="s">
        <v>233</v>
      </c>
      <c r="AU6" s="47"/>
      <c r="AV6" s="47"/>
      <c r="AW6" s="47"/>
      <c r="AX6" s="47"/>
      <c r="AY6" s="47"/>
      <c r="BD6" s="13" t="s">
        <v>156</v>
      </c>
      <c r="BE6" s="14">
        <v>84.9</v>
      </c>
      <c r="BF6" s="14">
        <v>14.8</v>
      </c>
      <c r="BG6" s="8">
        <f t="shared" si="6"/>
        <v>-82.567726737338049</v>
      </c>
      <c r="BI6" s="48" t="s">
        <v>233</v>
      </c>
      <c r="BJ6" s="47"/>
      <c r="BK6" s="47"/>
      <c r="BL6" s="47"/>
      <c r="BM6" s="47"/>
      <c r="BN6" s="47"/>
    </row>
    <row r="7" spans="1:66" x14ac:dyDescent="0.25">
      <c r="A7" t="s">
        <v>122</v>
      </c>
      <c r="B7" s="26">
        <v>13.5</v>
      </c>
      <c r="C7" s="26">
        <v>12.9</v>
      </c>
      <c r="D7" s="8">
        <f t="shared" si="5"/>
        <v>-4.444444444444442</v>
      </c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AA7" t="s">
        <v>124</v>
      </c>
      <c r="AB7" s="25">
        <v>0.156</v>
      </c>
      <c r="AC7" s="25">
        <v>0.157</v>
      </c>
      <c r="AD7" s="8">
        <f t="shared" si="3"/>
        <v>0.64102564102564163</v>
      </c>
      <c r="AF7" s="49"/>
      <c r="AG7" s="49" t="s">
        <v>251</v>
      </c>
      <c r="AH7" s="49" t="s">
        <v>252</v>
      </c>
      <c r="AI7" s="49" t="s">
        <v>236</v>
      </c>
      <c r="AJ7" s="49" t="s">
        <v>237</v>
      </c>
      <c r="AK7" s="49" t="s">
        <v>238</v>
      </c>
      <c r="AT7" s="49"/>
      <c r="AU7" s="49" t="s">
        <v>450</v>
      </c>
      <c r="AV7" s="49" t="s">
        <v>494</v>
      </c>
      <c r="AW7" s="49" t="s">
        <v>236</v>
      </c>
      <c r="AX7" s="49" t="s">
        <v>237</v>
      </c>
      <c r="AY7" s="49" t="s">
        <v>238</v>
      </c>
      <c r="BD7" s="13" t="s">
        <v>160</v>
      </c>
      <c r="BE7" s="14">
        <v>8.9200000000000002E-2</v>
      </c>
      <c r="BF7" s="14">
        <v>3.39E-2</v>
      </c>
      <c r="BG7" s="8">
        <f t="shared" si="6"/>
        <v>-61.995515695067269</v>
      </c>
      <c r="BI7" s="49"/>
      <c r="BJ7" s="49" t="s">
        <v>477</v>
      </c>
      <c r="BK7" s="49" t="s">
        <v>498</v>
      </c>
      <c r="BL7" s="49" t="s">
        <v>236</v>
      </c>
      <c r="BM7" s="49" t="s">
        <v>237</v>
      </c>
      <c r="BN7" s="49" t="s">
        <v>238</v>
      </c>
    </row>
    <row r="8" spans="1:66" x14ac:dyDescent="0.25">
      <c r="A8" t="s">
        <v>124</v>
      </c>
      <c r="B8" s="25">
        <v>0.156</v>
      </c>
      <c r="C8" s="25">
        <v>0.157</v>
      </c>
      <c r="D8" s="8">
        <f t="shared" si="5"/>
        <v>0.64102564102564163</v>
      </c>
      <c r="F8" s="50"/>
      <c r="G8" s="51">
        <v>36.299999999999997</v>
      </c>
      <c r="H8" s="51">
        <v>35.5</v>
      </c>
      <c r="I8" s="51">
        <v>0.79999999999999716</v>
      </c>
      <c r="J8" s="52">
        <v>19</v>
      </c>
      <c r="K8" s="52">
        <v>19</v>
      </c>
      <c r="AA8" t="s">
        <v>126</v>
      </c>
      <c r="AB8" s="24">
        <v>3.25</v>
      </c>
      <c r="AC8" s="24">
        <v>4.45</v>
      </c>
      <c r="AD8" s="8">
        <f t="shared" si="3"/>
        <v>36.923076923076927</v>
      </c>
      <c r="AF8" s="50"/>
      <c r="AG8" s="51">
        <v>11.1</v>
      </c>
      <c r="AH8" s="51">
        <v>10.199999999999999</v>
      </c>
      <c r="AI8" s="51">
        <v>0.90000000000000036</v>
      </c>
      <c r="AJ8" s="52">
        <v>7</v>
      </c>
      <c r="AK8" s="52">
        <v>7</v>
      </c>
      <c r="AT8" s="50"/>
      <c r="AU8" s="51">
        <v>361.75115</v>
      </c>
      <c r="AV8" s="51">
        <v>84.505650000000003</v>
      </c>
      <c r="AW8" s="51">
        <v>277.24549999999999</v>
      </c>
      <c r="AX8" s="52">
        <v>1</v>
      </c>
      <c r="AY8" s="52">
        <v>1</v>
      </c>
      <c r="BD8" s="13" t="s">
        <v>162</v>
      </c>
      <c r="BE8" s="14">
        <v>128.80000000000001</v>
      </c>
      <c r="BF8" s="14">
        <v>43.98</v>
      </c>
      <c r="BG8" s="8">
        <f t="shared" si="6"/>
        <v>-65.854037267080756</v>
      </c>
      <c r="BI8" s="50"/>
      <c r="BJ8" s="51">
        <v>9.1999999999999993</v>
      </c>
      <c r="BK8" s="51">
        <v>9.9</v>
      </c>
      <c r="BL8" s="51">
        <v>-0.70000000000000107</v>
      </c>
      <c r="BM8" s="52">
        <v>12</v>
      </c>
      <c r="BN8" s="52">
        <v>-12</v>
      </c>
    </row>
    <row r="9" spans="1:66" x14ac:dyDescent="0.25">
      <c r="A9" t="s">
        <v>126</v>
      </c>
      <c r="B9" s="24">
        <v>3.25</v>
      </c>
      <c r="C9" s="24">
        <v>4.45</v>
      </c>
      <c r="D9" s="8">
        <f t="shared" si="5"/>
        <v>36.923076923076927</v>
      </c>
      <c r="F9" s="50"/>
      <c r="G9" s="53">
        <v>11.1</v>
      </c>
      <c r="H9" s="53">
        <v>10.199999999999999</v>
      </c>
      <c r="I9" s="53">
        <v>0.90000000000000036</v>
      </c>
      <c r="J9" s="54">
        <v>20</v>
      </c>
      <c r="K9" s="54">
        <v>20</v>
      </c>
      <c r="AA9" t="s">
        <v>128</v>
      </c>
      <c r="AB9" s="24">
        <v>3.49</v>
      </c>
      <c r="AC9" s="24">
        <v>3.1</v>
      </c>
      <c r="AD9" s="8">
        <f t="shared" si="3"/>
        <v>-11.174785100286536</v>
      </c>
      <c r="AF9" s="50"/>
      <c r="AG9" s="53">
        <v>5.57</v>
      </c>
      <c r="AH9" s="53">
        <v>5.81</v>
      </c>
      <c r="AI9" s="53">
        <v>-0.23999999999999932</v>
      </c>
      <c r="AJ9" s="54">
        <v>3</v>
      </c>
      <c r="AK9" s="54">
        <v>-3</v>
      </c>
      <c r="AT9" s="55"/>
      <c r="AU9" s="56">
        <v>0</v>
      </c>
      <c r="AV9" s="56">
        <v>840</v>
      </c>
      <c r="AW9" s="56">
        <v>-840</v>
      </c>
      <c r="AX9" s="57">
        <v>2</v>
      </c>
      <c r="AY9" s="57">
        <v>-2</v>
      </c>
      <c r="BD9" s="13" t="s">
        <v>170</v>
      </c>
      <c r="BE9" s="14">
        <v>1.6</v>
      </c>
      <c r="BF9" s="14">
        <v>0</v>
      </c>
      <c r="BG9" s="8">
        <f t="shared" si="6"/>
        <v>-100</v>
      </c>
      <c r="BI9" s="50"/>
      <c r="BJ9" s="53">
        <v>0.23499999999999999</v>
      </c>
      <c r="BK9" s="53">
        <v>0.39700000000000002</v>
      </c>
      <c r="BL9" s="53">
        <v>-0.16200000000000003</v>
      </c>
      <c r="BM9" s="54">
        <v>6</v>
      </c>
      <c r="BN9" s="54">
        <v>-6</v>
      </c>
    </row>
    <row r="10" spans="1:66" x14ac:dyDescent="0.25">
      <c r="A10" t="s">
        <v>128</v>
      </c>
      <c r="B10" s="24">
        <v>3.49</v>
      </c>
      <c r="C10" s="24">
        <v>3.1</v>
      </c>
      <c r="D10" s="8">
        <f t="shared" si="5"/>
        <v>-11.174785100286536</v>
      </c>
      <c r="F10" s="50"/>
      <c r="G10" s="53">
        <v>5.57</v>
      </c>
      <c r="H10" s="53">
        <v>5.81</v>
      </c>
      <c r="I10" s="53">
        <v>-0.23999999999999932</v>
      </c>
      <c r="J10" s="54">
        <v>11</v>
      </c>
      <c r="K10" s="54">
        <v>-11</v>
      </c>
      <c r="AA10" t="s">
        <v>130</v>
      </c>
      <c r="AB10" s="24">
        <v>8.08</v>
      </c>
      <c r="AC10" s="24">
        <v>8.1</v>
      </c>
      <c r="AD10" s="8">
        <f t="shared" si="3"/>
        <v>0.24752475247524225</v>
      </c>
      <c r="AF10" s="50"/>
      <c r="AG10" s="53">
        <v>3.05</v>
      </c>
      <c r="AH10" s="53">
        <v>2.75</v>
      </c>
      <c r="AI10" s="53">
        <v>0.29999999999999982</v>
      </c>
      <c r="AJ10" s="54">
        <v>4</v>
      </c>
      <c r="AK10" s="54">
        <v>4</v>
      </c>
      <c r="AT10" s="58" t="s">
        <v>239</v>
      </c>
      <c r="AU10" s="53">
        <v>180.875575</v>
      </c>
      <c r="AV10" s="53">
        <v>462.25282500000003</v>
      </c>
      <c r="AW10" s="53"/>
      <c r="AX10" s="54"/>
      <c r="AY10" s="54"/>
      <c r="BD10" s="13" t="s">
        <v>172</v>
      </c>
      <c r="BE10" s="14">
        <v>0.39340000000000003</v>
      </c>
      <c r="BF10" s="14">
        <v>0.8972</v>
      </c>
      <c r="BG10" s="8">
        <f t="shared" si="6"/>
        <v>128.0630401626843</v>
      </c>
      <c r="BI10" s="50"/>
      <c r="BJ10" s="53">
        <v>0</v>
      </c>
      <c r="BK10" s="53">
        <v>6.7</v>
      </c>
      <c r="BL10" s="53">
        <v>-6.7</v>
      </c>
      <c r="BM10" s="54">
        <v>20</v>
      </c>
      <c r="BN10" s="54">
        <v>-20</v>
      </c>
    </row>
    <row r="11" spans="1:66" x14ac:dyDescent="0.25">
      <c r="A11" t="s">
        <v>130</v>
      </c>
      <c r="B11" s="24">
        <v>8.08</v>
      </c>
      <c r="C11" s="24">
        <v>8.1</v>
      </c>
      <c r="D11" s="8">
        <f t="shared" si="5"/>
        <v>0.24752475247524225</v>
      </c>
      <c r="F11" s="50"/>
      <c r="G11" s="53">
        <v>3.05</v>
      </c>
      <c r="H11" s="53">
        <v>2.75</v>
      </c>
      <c r="I11" s="53">
        <v>0.29999999999999982</v>
      </c>
      <c r="J11" s="54">
        <v>12</v>
      </c>
      <c r="K11" s="54">
        <v>12</v>
      </c>
      <c r="AF11" s="50"/>
      <c r="AG11" s="53">
        <v>44.8</v>
      </c>
      <c r="AH11" s="53">
        <v>38.4</v>
      </c>
      <c r="AI11" s="53">
        <v>6.3999999999999986</v>
      </c>
      <c r="AJ11" s="54">
        <v>9</v>
      </c>
      <c r="AK11" s="54">
        <v>9</v>
      </c>
      <c r="AT11" s="58" t="s">
        <v>240</v>
      </c>
      <c r="AU11" s="53">
        <v>361.75115</v>
      </c>
      <c r="AV11" s="53">
        <v>924.50565000000006</v>
      </c>
      <c r="AW11" s="53"/>
      <c r="AX11" s="54"/>
      <c r="AY11" s="54"/>
      <c r="BD11" s="13" t="s">
        <v>174</v>
      </c>
      <c r="BE11" s="14">
        <v>1688</v>
      </c>
      <c r="BF11" s="14">
        <v>1.1000000000000001</v>
      </c>
      <c r="BG11" s="8">
        <f t="shared" si="6"/>
        <v>-99.934834123222743</v>
      </c>
      <c r="BI11" s="50"/>
      <c r="BJ11" s="53">
        <v>2.8</v>
      </c>
      <c r="BK11" s="53">
        <v>0.8</v>
      </c>
      <c r="BL11" s="53">
        <v>1.9999999999999998</v>
      </c>
      <c r="BM11" s="54">
        <v>17</v>
      </c>
      <c r="BN11" s="54">
        <v>17</v>
      </c>
    </row>
    <row r="12" spans="1:66" ht="15.75" thickBot="1" x14ac:dyDescent="0.3">
      <c r="A12" s="6" t="s">
        <v>135</v>
      </c>
      <c r="B12" s="8">
        <v>361.75115</v>
      </c>
      <c r="C12" s="8">
        <v>84.505650000000003</v>
      </c>
      <c r="D12" s="8">
        <f t="shared" ref="D12" si="7">IFERROR((100*(C12-B12)/B12), "")</f>
        <v>-76.639839292839838</v>
      </c>
      <c r="F12" s="50"/>
      <c r="G12" s="53">
        <v>44.8</v>
      </c>
      <c r="H12" s="53">
        <v>38.4</v>
      </c>
      <c r="I12" s="53">
        <v>6.3999999999999986</v>
      </c>
      <c r="J12" s="54">
        <v>29</v>
      </c>
      <c r="K12" s="54">
        <v>29</v>
      </c>
      <c r="AD12" s="8">
        <f>COUNT(AD2:AD10)</f>
        <v>9</v>
      </c>
      <c r="AF12" s="50"/>
      <c r="AG12" s="53">
        <v>13.5</v>
      </c>
      <c r="AH12" s="53">
        <v>12.9</v>
      </c>
      <c r="AI12" s="53">
        <v>0.59999999999999964</v>
      </c>
      <c r="AJ12" s="54">
        <v>6</v>
      </c>
      <c r="AK12" s="54">
        <v>6</v>
      </c>
      <c r="AT12" s="59" t="s">
        <v>241</v>
      </c>
      <c r="AU12" s="60">
        <v>2</v>
      </c>
      <c r="AV12" s="60">
        <v>2</v>
      </c>
      <c r="AW12" s="60"/>
      <c r="AX12" s="60"/>
      <c r="AY12" s="60"/>
      <c r="BD12" s="13" t="s">
        <v>176</v>
      </c>
      <c r="BE12" s="14">
        <v>0.13999999999999999</v>
      </c>
      <c r="BF12" s="14">
        <v>0</v>
      </c>
      <c r="BG12" s="8">
        <f t="shared" si="6"/>
        <v>-100</v>
      </c>
      <c r="BI12" s="50"/>
      <c r="BJ12" s="53">
        <v>84.9</v>
      </c>
      <c r="BK12" s="53">
        <v>14.8</v>
      </c>
      <c r="BL12" s="53">
        <v>70.100000000000009</v>
      </c>
      <c r="BM12" s="54">
        <v>23</v>
      </c>
      <c r="BN12" s="54">
        <v>23</v>
      </c>
    </row>
    <row r="13" spans="1:66" x14ac:dyDescent="0.25">
      <c r="A13" s="6" t="s">
        <v>140</v>
      </c>
      <c r="B13" s="8">
        <v>0</v>
      </c>
      <c r="C13" s="8">
        <v>840</v>
      </c>
      <c r="D13" s="8">
        <v>100</v>
      </c>
      <c r="F13" s="50"/>
      <c r="G13" s="53">
        <v>13.5</v>
      </c>
      <c r="H13" s="53">
        <v>12.9</v>
      </c>
      <c r="I13" s="53">
        <v>0.59999999999999964</v>
      </c>
      <c r="J13" s="54">
        <v>17</v>
      </c>
      <c r="K13" s="54">
        <v>17</v>
      </c>
      <c r="AD13" s="33">
        <f>MEDIAN(AD2:AD10)</f>
        <v>-4.444444444444442</v>
      </c>
      <c r="AF13" s="50"/>
      <c r="AG13" s="53">
        <v>0.156</v>
      </c>
      <c r="AH13" s="53">
        <v>0.157</v>
      </c>
      <c r="AI13" s="53">
        <v>-1.0000000000000009E-3</v>
      </c>
      <c r="AJ13" s="54">
        <v>1</v>
      </c>
      <c r="AK13" s="54">
        <v>-1</v>
      </c>
      <c r="AT13" s="47"/>
      <c r="AU13" s="47"/>
      <c r="AV13" s="47"/>
      <c r="AW13" s="47"/>
      <c r="AX13" s="47"/>
      <c r="AY13" s="47"/>
      <c r="BD13" s="13" t="s">
        <v>178</v>
      </c>
      <c r="BE13" s="14">
        <v>44.57</v>
      </c>
      <c r="BF13" s="14">
        <v>31.69</v>
      </c>
      <c r="BG13" s="8">
        <f t="shared" si="6"/>
        <v>-28.898362126991248</v>
      </c>
      <c r="BI13" s="50"/>
      <c r="BJ13" s="53">
        <v>8.9200000000000002E-2</v>
      </c>
      <c r="BK13" s="53">
        <v>3.39E-2</v>
      </c>
      <c r="BL13" s="53">
        <v>5.5300000000000002E-2</v>
      </c>
      <c r="BM13" s="54">
        <v>2</v>
      </c>
      <c r="BN13" s="54">
        <v>2</v>
      </c>
    </row>
    <row r="14" spans="1:66" ht="15.75" thickBot="1" x14ac:dyDescent="0.3">
      <c r="A14" s="13" t="s">
        <v>147</v>
      </c>
      <c r="B14" s="14">
        <v>9.1999999999999993</v>
      </c>
      <c r="C14" s="14">
        <v>9.9</v>
      </c>
      <c r="D14" s="8">
        <f>IFERROR((100*(C14-B14)/B14), "")</f>
        <v>7.6086956521739264</v>
      </c>
      <c r="F14" s="50"/>
      <c r="G14" s="53">
        <v>0.156</v>
      </c>
      <c r="H14" s="53">
        <v>0.157</v>
      </c>
      <c r="I14" s="53">
        <v>-1.0000000000000009E-3</v>
      </c>
      <c r="J14" s="54">
        <v>1</v>
      </c>
      <c r="K14" s="54">
        <v>-1</v>
      </c>
      <c r="AF14" s="50"/>
      <c r="AG14" s="53">
        <v>3.25</v>
      </c>
      <c r="AH14" s="53">
        <v>4.45</v>
      </c>
      <c r="AI14" s="53">
        <v>-1.2000000000000002</v>
      </c>
      <c r="AJ14" s="54">
        <v>8</v>
      </c>
      <c r="AK14" s="54">
        <v>-8</v>
      </c>
      <c r="AT14" s="48" t="s">
        <v>242</v>
      </c>
      <c r="AU14" s="47"/>
      <c r="AV14" s="47"/>
      <c r="AW14" s="47"/>
      <c r="AX14" s="47"/>
      <c r="AY14" s="47"/>
      <c r="BD14" s="13" t="s">
        <v>180</v>
      </c>
      <c r="BE14" s="14">
        <v>1497</v>
      </c>
      <c r="BF14" s="14">
        <v>1.3</v>
      </c>
      <c r="BG14" s="8">
        <f t="shared" si="6"/>
        <v>-99.913159652638612</v>
      </c>
      <c r="BI14" s="50"/>
      <c r="BJ14" s="53">
        <v>128.80000000000001</v>
      </c>
      <c r="BK14" s="53">
        <v>43.98</v>
      </c>
      <c r="BL14" s="53">
        <v>84.820000000000022</v>
      </c>
      <c r="BM14" s="54">
        <v>24</v>
      </c>
      <c r="BN14" s="54">
        <v>24</v>
      </c>
    </row>
    <row r="15" spans="1:66" x14ac:dyDescent="0.25">
      <c r="A15" s="13" t="s">
        <v>150</v>
      </c>
      <c r="B15" s="14">
        <v>0.23499999999999999</v>
      </c>
      <c r="C15" s="14">
        <v>0.39700000000000002</v>
      </c>
      <c r="D15" s="8">
        <f t="shared" ref="D15:D40" si="8">IFERROR((100*(C15-B15)/B15), "")</f>
        <v>68.936170212765973</v>
      </c>
      <c r="F15" s="50"/>
      <c r="G15" s="53">
        <v>3.25</v>
      </c>
      <c r="H15" s="53">
        <v>4.45</v>
      </c>
      <c r="I15" s="53">
        <v>-1.2000000000000002</v>
      </c>
      <c r="J15" s="54">
        <v>22</v>
      </c>
      <c r="K15" s="54">
        <v>-22</v>
      </c>
      <c r="AF15" s="50"/>
      <c r="AG15" s="53">
        <v>3.49</v>
      </c>
      <c r="AH15" s="53">
        <v>3.1</v>
      </c>
      <c r="AI15" s="53">
        <v>0.39000000000000012</v>
      </c>
      <c r="AJ15" s="54">
        <v>5</v>
      </c>
      <c r="AK15" s="54">
        <v>5</v>
      </c>
      <c r="AT15" s="49"/>
      <c r="AU15" s="49" t="s">
        <v>239</v>
      </c>
      <c r="AV15" s="49" t="s">
        <v>240</v>
      </c>
      <c r="AW15" s="49" t="s">
        <v>241</v>
      </c>
      <c r="AX15" s="47"/>
      <c r="AY15" s="47"/>
      <c r="BD15" s="13" t="s">
        <v>182</v>
      </c>
      <c r="BE15" s="14">
        <v>2.2000000000000002</v>
      </c>
      <c r="BF15" s="14">
        <v>0</v>
      </c>
      <c r="BG15" s="8">
        <f t="shared" si="6"/>
        <v>-100</v>
      </c>
      <c r="BI15" s="50"/>
      <c r="BJ15" s="53">
        <v>1.6</v>
      </c>
      <c r="BK15" s="53">
        <v>0</v>
      </c>
      <c r="BL15" s="53">
        <v>1.6</v>
      </c>
      <c r="BM15" s="54">
        <v>15.5</v>
      </c>
      <c r="BN15" s="54">
        <v>15.5</v>
      </c>
    </row>
    <row r="16" spans="1:66" x14ac:dyDescent="0.25">
      <c r="A16" s="13" t="s">
        <v>153</v>
      </c>
      <c r="B16" s="14">
        <v>0</v>
      </c>
      <c r="C16" s="14">
        <v>6.7</v>
      </c>
      <c r="D16" s="8">
        <v>100</v>
      </c>
      <c r="F16" s="50"/>
      <c r="G16" s="53">
        <v>3.49</v>
      </c>
      <c r="H16" s="53">
        <v>3.1</v>
      </c>
      <c r="I16" s="53">
        <v>0.39000000000000012</v>
      </c>
      <c r="J16" s="54">
        <v>14</v>
      </c>
      <c r="K16" s="54">
        <v>14</v>
      </c>
      <c r="AF16" s="55"/>
      <c r="AG16" s="56">
        <v>8.08</v>
      </c>
      <c r="AH16" s="56">
        <v>8.1</v>
      </c>
      <c r="AI16" s="56">
        <v>-1.9999999999999574E-2</v>
      </c>
      <c r="AJ16" s="57">
        <v>2</v>
      </c>
      <c r="AK16" s="57">
        <v>-2</v>
      </c>
      <c r="AT16" s="58" t="s">
        <v>243</v>
      </c>
      <c r="AU16" s="51">
        <v>1</v>
      </c>
      <c r="AV16" s="51">
        <v>1</v>
      </c>
      <c r="AW16" s="61">
        <v>1</v>
      </c>
      <c r="AX16" s="47"/>
      <c r="AY16" s="47"/>
      <c r="BD16" s="13" t="s">
        <v>184</v>
      </c>
      <c r="BE16" s="14">
        <v>0.16900000000000001</v>
      </c>
      <c r="BF16" s="14">
        <v>0.40200000000000002</v>
      </c>
      <c r="BG16" s="8">
        <f t="shared" si="6"/>
        <v>137.8698224852071</v>
      </c>
      <c r="BI16" s="50"/>
      <c r="BJ16" s="53">
        <v>0.39340000000000003</v>
      </c>
      <c r="BK16" s="53">
        <v>0.8972</v>
      </c>
      <c r="BL16" s="53">
        <v>-0.50380000000000003</v>
      </c>
      <c r="BM16" s="54">
        <v>10</v>
      </c>
      <c r="BN16" s="54">
        <v>-10</v>
      </c>
    </row>
    <row r="17" spans="1:66" x14ac:dyDescent="0.25">
      <c r="A17" s="35" t="s">
        <v>154</v>
      </c>
      <c r="B17" s="14">
        <v>2.8</v>
      </c>
      <c r="C17" s="14">
        <v>0.8</v>
      </c>
      <c r="D17" s="8">
        <f t="shared" si="8"/>
        <v>-71.428571428571416</v>
      </c>
      <c r="F17" s="50"/>
      <c r="G17" s="53">
        <v>8.08</v>
      </c>
      <c r="H17" s="53">
        <v>8.1</v>
      </c>
      <c r="I17" s="53">
        <v>-1.9999999999999574E-2</v>
      </c>
      <c r="J17" s="54">
        <v>2</v>
      </c>
      <c r="K17" s="54">
        <v>-2</v>
      </c>
      <c r="AF17" s="58" t="s">
        <v>239</v>
      </c>
      <c r="AG17" s="53">
        <v>5.57</v>
      </c>
      <c r="AH17" s="53">
        <v>5.81</v>
      </c>
      <c r="AI17" s="53"/>
      <c r="AJ17" s="54"/>
      <c r="AK17" s="54"/>
      <c r="AT17" s="58" t="s">
        <v>244</v>
      </c>
      <c r="AU17" s="53">
        <v>2</v>
      </c>
      <c r="AV17" s="53">
        <v>2</v>
      </c>
      <c r="AW17" s="62">
        <v>1</v>
      </c>
      <c r="AX17" s="47"/>
      <c r="AY17" s="47"/>
      <c r="BD17" s="13" t="s">
        <v>188</v>
      </c>
      <c r="BE17" s="14">
        <v>8.5999999999999993E-2</v>
      </c>
      <c r="BF17" s="14">
        <v>0.14299999999999999</v>
      </c>
      <c r="BG17" s="8">
        <f t="shared" si="6"/>
        <v>66.279069767441854</v>
      </c>
      <c r="BI17" s="50"/>
      <c r="BJ17" s="53">
        <v>1688</v>
      </c>
      <c r="BK17" s="53">
        <v>1.1000000000000001</v>
      </c>
      <c r="BL17" s="53">
        <v>1686.9</v>
      </c>
      <c r="BM17" s="54">
        <v>27</v>
      </c>
      <c r="BN17" s="54">
        <v>27</v>
      </c>
    </row>
    <row r="18" spans="1:66" ht="15.75" thickBot="1" x14ac:dyDescent="0.3">
      <c r="A18" s="13" t="s">
        <v>156</v>
      </c>
      <c r="B18" s="14">
        <v>84.9</v>
      </c>
      <c r="C18" s="14">
        <v>14.8</v>
      </c>
      <c r="D18" s="8">
        <f t="shared" si="8"/>
        <v>-82.567726737338049</v>
      </c>
      <c r="F18" s="50"/>
      <c r="G18" s="53">
        <v>361.75115</v>
      </c>
      <c r="H18" s="53">
        <v>84.505650000000003</v>
      </c>
      <c r="I18" s="53">
        <v>277.24549999999999</v>
      </c>
      <c r="J18" s="54">
        <v>36</v>
      </c>
      <c r="K18" s="54">
        <v>36</v>
      </c>
      <c r="AF18" s="58" t="s">
        <v>240</v>
      </c>
      <c r="AG18" s="53">
        <v>92.995999999999995</v>
      </c>
      <c r="AH18" s="53">
        <v>85.86699999999999</v>
      </c>
      <c r="AI18" s="53"/>
      <c r="AJ18" s="54"/>
      <c r="AK18" s="54"/>
      <c r="AT18" s="59" t="s">
        <v>245</v>
      </c>
      <c r="AU18" s="63">
        <v>0</v>
      </c>
      <c r="AV18" s="63">
        <v>0</v>
      </c>
      <c r="AW18" s="60">
        <v>0</v>
      </c>
      <c r="AX18" s="47"/>
      <c r="AY18" s="47"/>
      <c r="BD18" s="13" t="s">
        <v>190</v>
      </c>
      <c r="BE18" s="37">
        <v>8.4400000000000003E-2</v>
      </c>
      <c r="BF18" s="37">
        <v>5.4600000000000003E-2</v>
      </c>
      <c r="BG18" s="8">
        <f t="shared" si="6"/>
        <v>-35.308056872037916</v>
      </c>
      <c r="BI18" s="50"/>
      <c r="BJ18" s="53">
        <v>0.13999999999999999</v>
      </c>
      <c r="BK18" s="53">
        <v>0</v>
      </c>
      <c r="BL18" s="53">
        <v>0.13999999999999999</v>
      </c>
      <c r="BM18" s="54">
        <v>4</v>
      </c>
      <c r="BN18" s="54">
        <v>4</v>
      </c>
    </row>
    <row r="19" spans="1:66" ht="15.75" thickBot="1" x14ac:dyDescent="0.3">
      <c r="A19" s="13" t="s">
        <v>160</v>
      </c>
      <c r="B19" s="14">
        <v>8.9200000000000002E-2</v>
      </c>
      <c r="C19" s="14">
        <v>3.39E-2</v>
      </c>
      <c r="D19" s="8">
        <f t="shared" si="8"/>
        <v>-61.995515695067269</v>
      </c>
      <c r="F19" s="50"/>
      <c r="G19" s="53">
        <v>0</v>
      </c>
      <c r="H19" s="53">
        <v>840</v>
      </c>
      <c r="I19" s="53">
        <v>-840</v>
      </c>
      <c r="J19" s="54">
        <v>37</v>
      </c>
      <c r="K19" s="54">
        <v>-37</v>
      </c>
      <c r="AF19" s="59" t="s">
        <v>241</v>
      </c>
      <c r="AG19" s="60">
        <v>9</v>
      </c>
      <c r="AH19" s="60">
        <v>9</v>
      </c>
      <c r="AI19" s="60"/>
      <c r="AJ19" s="60"/>
      <c r="AK19" s="60"/>
      <c r="AT19" s="47"/>
      <c r="AU19" s="47"/>
      <c r="AV19" s="47"/>
      <c r="AW19" s="47"/>
      <c r="AX19" s="47"/>
      <c r="AY19" s="47"/>
      <c r="BD19" s="13" t="s">
        <v>192</v>
      </c>
      <c r="BE19" s="14">
        <v>4.9980000000000002</v>
      </c>
      <c r="BF19" s="14">
        <v>4.8390000000000004</v>
      </c>
      <c r="BG19" s="8">
        <f t="shared" si="6"/>
        <v>-3.1812725090035974</v>
      </c>
      <c r="BI19" s="50"/>
      <c r="BJ19" s="53">
        <v>44.57</v>
      </c>
      <c r="BK19" s="53">
        <v>31.69</v>
      </c>
      <c r="BL19" s="53">
        <v>12.879999999999999</v>
      </c>
      <c r="BM19" s="54">
        <v>22</v>
      </c>
      <c r="BN19" s="54">
        <v>22</v>
      </c>
    </row>
    <row r="20" spans="1:66" ht="15.75" thickBot="1" x14ac:dyDescent="0.3">
      <c r="A20" s="13" t="s">
        <v>162</v>
      </c>
      <c r="B20" s="14">
        <v>128.80000000000001</v>
      </c>
      <c r="C20" s="14">
        <v>43.98</v>
      </c>
      <c r="D20" s="8">
        <f t="shared" si="8"/>
        <v>-65.854037267080756</v>
      </c>
      <c r="F20" s="50"/>
      <c r="G20" s="53">
        <v>9.1999999999999993</v>
      </c>
      <c r="H20" s="53">
        <v>9.9</v>
      </c>
      <c r="I20" s="53">
        <v>-0.70000000000000107</v>
      </c>
      <c r="J20" s="54">
        <v>18</v>
      </c>
      <c r="K20" s="54">
        <v>-18</v>
      </c>
      <c r="AF20" s="47"/>
      <c r="AG20" s="47"/>
      <c r="AH20" s="47"/>
      <c r="AI20" s="47"/>
      <c r="AJ20" s="47"/>
      <c r="AK20" s="47"/>
      <c r="AT20" s="48" t="s">
        <v>495</v>
      </c>
      <c r="AU20" s="47"/>
      <c r="AV20" s="47"/>
      <c r="AW20" s="47"/>
      <c r="AX20" s="47"/>
      <c r="AY20" s="47"/>
      <c r="BD20" s="13" t="s">
        <v>194</v>
      </c>
      <c r="BE20" s="14">
        <v>1.05</v>
      </c>
      <c r="BF20" s="14">
        <v>0</v>
      </c>
      <c r="BG20" s="8">
        <f t="shared" si="6"/>
        <v>-100</v>
      </c>
      <c r="BI20" s="50"/>
      <c r="BJ20" s="53">
        <v>1497</v>
      </c>
      <c r="BK20" s="53">
        <v>1.3</v>
      </c>
      <c r="BL20" s="53">
        <v>1495.7</v>
      </c>
      <c r="BM20" s="54">
        <v>26</v>
      </c>
      <c r="BN20" s="54">
        <v>26</v>
      </c>
    </row>
    <row r="21" spans="1:66" ht="15.75" thickBot="1" x14ac:dyDescent="0.3">
      <c r="A21" s="13" t="s">
        <v>170</v>
      </c>
      <c r="B21" s="14">
        <v>1.6</v>
      </c>
      <c r="C21" s="14">
        <v>0</v>
      </c>
      <c r="D21" s="8">
        <f t="shared" si="8"/>
        <v>-100</v>
      </c>
      <c r="F21" s="50"/>
      <c r="G21" s="53">
        <v>0.23499999999999999</v>
      </c>
      <c r="H21" s="53">
        <v>0.39700000000000002</v>
      </c>
      <c r="I21" s="53">
        <v>-0.16200000000000003</v>
      </c>
      <c r="J21" s="54">
        <v>8</v>
      </c>
      <c r="K21" s="54">
        <v>-8</v>
      </c>
      <c r="AF21" s="48" t="s">
        <v>242</v>
      </c>
      <c r="AG21" s="47"/>
      <c r="AH21" s="47"/>
      <c r="AI21" s="47"/>
      <c r="AJ21" s="47"/>
      <c r="AK21" s="47"/>
      <c r="AT21" s="49" t="s">
        <v>254</v>
      </c>
      <c r="AU21" s="49" t="s">
        <v>241</v>
      </c>
      <c r="AV21" s="49" t="s">
        <v>248</v>
      </c>
      <c r="AW21" s="47"/>
      <c r="AX21" s="47"/>
      <c r="AY21" s="47"/>
      <c r="BD21" s="13" t="s">
        <v>196</v>
      </c>
      <c r="BE21" s="14">
        <v>10.46</v>
      </c>
      <c r="BF21" s="14">
        <v>5.9690000000000003</v>
      </c>
      <c r="BG21" s="8">
        <f t="shared" si="6"/>
        <v>-42.934990439770559</v>
      </c>
      <c r="BI21" s="50"/>
      <c r="BJ21" s="53">
        <v>2.2000000000000002</v>
      </c>
      <c r="BK21" s="53">
        <v>0</v>
      </c>
      <c r="BL21" s="53">
        <v>2.2000000000000002</v>
      </c>
      <c r="BM21" s="54">
        <v>18</v>
      </c>
      <c r="BN21" s="54">
        <v>18</v>
      </c>
    </row>
    <row r="22" spans="1:66" ht="15.75" thickBot="1" x14ac:dyDescent="0.3">
      <c r="A22" s="13" t="s">
        <v>172</v>
      </c>
      <c r="B22" s="14">
        <v>0.39340000000000003</v>
      </c>
      <c r="C22" s="14">
        <v>0.8972</v>
      </c>
      <c r="D22" s="8">
        <f t="shared" si="8"/>
        <v>128.0630401626843</v>
      </c>
      <c r="F22" s="50"/>
      <c r="G22" s="53">
        <v>0</v>
      </c>
      <c r="H22" s="53">
        <v>6.7</v>
      </c>
      <c r="I22" s="53">
        <v>-6.7</v>
      </c>
      <c r="J22" s="54">
        <v>30</v>
      </c>
      <c r="K22" s="54">
        <v>-30</v>
      </c>
      <c r="AF22" s="49"/>
      <c r="AG22" s="49" t="s">
        <v>239</v>
      </c>
      <c r="AH22" s="49" t="s">
        <v>240</v>
      </c>
      <c r="AI22" s="49" t="s">
        <v>241</v>
      </c>
      <c r="AJ22" s="47"/>
      <c r="AK22" s="47"/>
      <c r="AT22" s="64">
        <v>2</v>
      </c>
      <c r="AU22" s="65">
        <v>2</v>
      </c>
      <c r="AV22" s="64">
        <v>0.75</v>
      </c>
      <c r="AW22" s="47"/>
      <c r="AX22" s="47"/>
      <c r="AY22" s="47"/>
      <c r="BD22" s="13" t="s">
        <v>198</v>
      </c>
      <c r="BE22" s="14">
        <v>23.98</v>
      </c>
      <c r="BF22" s="14">
        <v>23.42</v>
      </c>
      <c r="BG22" s="8">
        <f t="shared" si="6"/>
        <v>-2.3352793994995777</v>
      </c>
      <c r="BI22" s="50"/>
      <c r="BJ22" s="53">
        <v>0.16900000000000001</v>
      </c>
      <c r="BK22" s="53">
        <v>0.40200000000000002</v>
      </c>
      <c r="BL22" s="53">
        <v>-0.23300000000000001</v>
      </c>
      <c r="BM22" s="54">
        <v>8</v>
      </c>
      <c r="BN22" s="54">
        <v>-8</v>
      </c>
    </row>
    <row r="23" spans="1:66" x14ac:dyDescent="0.25">
      <c r="A23" s="13" t="s">
        <v>174</v>
      </c>
      <c r="B23" s="14">
        <v>1688</v>
      </c>
      <c r="C23" s="14">
        <v>1.1000000000000001</v>
      </c>
      <c r="D23" s="8">
        <f t="shared" si="8"/>
        <v>-99.934834123222743</v>
      </c>
      <c r="F23" s="50"/>
      <c r="G23" s="53">
        <v>2.8</v>
      </c>
      <c r="H23" s="53">
        <v>0.8</v>
      </c>
      <c r="I23" s="53">
        <v>1.9999999999999998</v>
      </c>
      <c r="J23" s="54">
        <v>26</v>
      </c>
      <c r="K23" s="54">
        <v>26</v>
      </c>
      <c r="AF23" s="58" t="s">
        <v>243</v>
      </c>
      <c r="AG23" s="51">
        <v>6</v>
      </c>
      <c r="AH23" s="51">
        <v>31</v>
      </c>
      <c r="AI23" s="61">
        <v>5</v>
      </c>
      <c r="AJ23" s="47"/>
      <c r="AK23" s="47"/>
      <c r="AT23" s="47"/>
      <c r="AU23" s="47"/>
      <c r="AV23" s="47"/>
      <c r="AW23" s="47"/>
      <c r="AX23" s="47"/>
      <c r="AY23" s="47"/>
      <c r="BD23" s="13" t="s">
        <v>200</v>
      </c>
      <c r="BE23" s="14">
        <v>409.8</v>
      </c>
      <c r="BF23" s="14">
        <v>195.70000000000002</v>
      </c>
      <c r="BG23" s="8">
        <f t="shared" si="6"/>
        <v>-52.244997559785261</v>
      </c>
      <c r="BI23" s="50"/>
      <c r="BJ23" s="53">
        <v>8.5999999999999993E-2</v>
      </c>
      <c r="BK23" s="53">
        <v>0.14299999999999999</v>
      </c>
      <c r="BL23" s="53">
        <v>-5.6999999999999995E-2</v>
      </c>
      <c r="BM23" s="54">
        <v>3</v>
      </c>
      <c r="BN23" s="54">
        <v>-3</v>
      </c>
    </row>
    <row r="24" spans="1:66" x14ac:dyDescent="0.25">
      <c r="A24" s="13" t="s">
        <v>176</v>
      </c>
      <c r="B24" s="14">
        <v>0.13999999999999999</v>
      </c>
      <c r="C24" s="14">
        <v>0</v>
      </c>
      <c r="D24" s="8">
        <f t="shared" si="8"/>
        <v>-100</v>
      </c>
      <c r="F24" s="50"/>
      <c r="G24" s="53">
        <v>84.9</v>
      </c>
      <c r="H24" s="53">
        <v>14.8</v>
      </c>
      <c r="I24" s="53">
        <v>70.100000000000009</v>
      </c>
      <c r="J24" s="54">
        <v>33</v>
      </c>
      <c r="K24" s="54">
        <v>33</v>
      </c>
      <c r="AF24" s="58" t="s">
        <v>244</v>
      </c>
      <c r="AG24" s="53">
        <v>2.5</v>
      </c>
      <c r="AH24" s="53">
        <v>14</v>
      </c>
      <c r="AI24" s="62">
        <v>4</v>
      </c>
      <c r="AJ24" s="47"/>
      <c r="AK24" s="47"/>
      <c r="AT24" s="46"/>
      <c r="AU24" s="46"/>
      <c r="AV24" s="46"/>
      <c r="AW24" s="46"/>
      <c r="AX24" s="46"/>
      <c r="AY24" s="46"/>
      <c r="BD24" s="13" t="s">
        <v>204</v>
      </c>
      <c r="BE24" s="14">
        <v>74.73</v>
      </c>
      <c r="BF24" s="14">
        <v>74.42</v>
      </c>
      <c r="BG24" s="8">
        <f t="shared" si="6"/>
        <v>-0.41482670948749129</v>
      </c>
      <c r="BI24" s="50"/>
      <c r="BJ24" s="53">
        <v>8.4400000000000003E-2</v>
      </c>
      <c r="BK24" s="53">
        <v>5.4600000000000003E-2</v>
      </c>
      <c r="BL24" s="53">
        <v>2.98E-2</v>
      </c>
      <c r="BM24" s="54">
        <v>1</v>
      </c>
      <c r="BN24" s="54">
        <v>1</v>
      </c>
    </row>
    <row r="25" spans="1:66" ht="15.75" thickBot="1" x14ac:dyDescent="0.3">
      <c r="A25" s="13" t="s">
        <v>178</v>
      </c>
      <c r="B25" s="14">
        <v>44.57</v>
      </c>
      <c r="C25" s="14">
        <v>31.69</v>
      </c>
      <c r="D25" s="8">
        <f t="shared" si="8"/>
        <v>-28.898362126991248</v>
      </c>
      <c r="F25" s="50"/>
      <c r="G25" s="53">
        <v>8.9200000000000002E-2</v>
      </c>
      <c r="H25" s="53">
        <v>3.39E-2</v>
      </c>
      <c r="I25" s="53">
        <v>5.5300000000000002E-2</v>
      </c>
      <c r="J25" s="54">
        <v>4</v>
      </c>
      <c r="K25" s="54">
        <v>4</v>
      </c>
      <c r="AF25" s="59" t="s">
        <v>245</v>
      </c>
      <c r="AG25" s="63">
        <v>0</v>
      </c>
      <c r="AH25" s="63">
        <v>0</v>
      </c>
      <c r="AI25" s="60">
        <v>0</v>
      </c>
      <c r="AJ25" s="47"/>
      <c r="AK25" s="47"/>
      <c r="BD25" s="13" t="s">
        <v>206</v>
      </c>
      <c r="BE25" s="14">
        <v>17.399999999999999</v>
      </c>
      <c r="BF25" s="14">
        <v>15.9</v>
      </c>
      <c r="BG25" s="8">
        <f t="shared" si="6"/>
        <v>-8.6206896551724039</v>
      </c>
      <c r="BI25" s="50"/>
      <c r="BJ25" s="53">
        <v>4.9980000000000002</v>
      </c>
      <c r="BK25" s="53">
        <v>4.8390000000000004</v>
      </c>
      <c r="BL25" s="53">
        <v>0.15899999999999981</v>
      </c>
      <c r="BM25" s="54">
        <v>5</v>
      </c>
      <c r="BN25" s="54">
        <v>5</v>
      </c>
    </row>
    <row r="26" spans="1:66" x14ac:dyDescent="0.25">
      <c r="A26" s="13" t="s">
        <v>180</v>
      </c>
      <c r="B26" s="14">
        <v>1497</v>
      </c>
      <c r="C26" s="14">
        <v>1.3</v>
      </c>
      <c r="D26" s="8">
        <f t="shared" si="8"/>
        <v>-99.913159652638612</v>
      </c>
      <c r="F26" s="50"/>
      <c r="G26" s="53">
        <v>128.80000000000001</v>
      </c>
      <c r="H26" s="53">
        <v>43.98</v>
      </c>
      <c r="I26" s="53">
        <v>84.820000000000022</v>
      </c>
      <c r="J26" s="54">
        <v>34</v>
      </c>
      <c r="K26" s="54">
        <v>34</v>
      </c>
      <c r="AF26" s="47"/>
      <c r="AG26" s="47"/>
      <c r="AH26" s="47"/>
      <c r="AI26" s="47"/>
      <c r="AJ26" s="47"/>
      <c r="AK26" s="47"/>
      <c r="BD26" s="13" t="s">
        <v>207</v>
      </c>
      <c r="BE26" s="14">
        <v>0.57999999999999996</v>
      </c>
      <c r="BF26" s="14">
        <v>0.81</v>
      </c>
      <c r="BG26" s="8">
        <f t="shared" si="6"/>
        <v>39.655172413793125</v>
      </c>
      <c r="BI26" s="50"/>
      <c r="BJ26" s="53">
        <v>1.05</v>
      </c>
      <c r="BK26" s="53">
        <v>0</v>
      </c>
      <c r="BL26" s="53">
        <v>1.05</v>
      </c>
      <c r="BM26" s="54">
        <v>13</v>
      </c>
      <c r="BN26" s="54">
        <v>13</v>
      </c>
    </row>
    <row r="27" spans="1:66" ht="15.75" thickBot="1" x14ac:dyDescent="0.3">
      <c r="A27" s="13" t="s">
        <v>182</v>
      </c>
      <c r="B27" s="14">
        <v>2.2000000000000002</v>
      </c>
      <c r="C27" s="14">
        <v>0</v>
      </c>
      <c r="D27" s="8">
        <f t="shared" si="8"/>
        <v>-100</v>
      </c>
      <c r="F27" s="50"/>
      <c r="G27" s="53">
        <v>1.6</v>
      </c>
      <c r="H27" s="53">
        <v>0</v>
      </c>
      <c r="I27" s="53">
        <v>1.6</v>
      </c>
      <c r="J27" s="54">
        <v>24.5</v>
      </c>
      <c r="K27" s="54">
        <v>24.5</v>
      </c>
      <c r="AF27" s="48" t="s">
        <v>253</v>
      </c>
      <c r="AG27" s="47"/>
      <c r="AH27" s="47"/>
      <c r="AI27" s="47"/>
      <c r="AJ27" s="47"/>
      <c r="AK27" s="47"/>
      <c r="BD27" s="13" t="s">
        <v>208</v>
      </c>
      <c r="BE27" s="14">
        <v>8.9200000000000017</v>
      </c>
      <c r="BF27" s="14">
        <v>0.56999999999999995</v>
      </c>
      <c r="BG27" s="8">
        <f t="shared" si="6"/>
        <v>-93.609865470852014</v>
      </c>
      <c r="BI27" s="50"/>
      <c r="BJ27" s="53">
        <v>10.46</v>
      </c>
      <c r="BK27" s="53">
        <v>5.9690000000000003</v>
      </c>
      <c r="BL27" s="53">
        <v>4.4910000000000005</v>
      </c>
      <c r="BM27" s="54">
        <v>19</v>
      </c>
      <c r="BN27" s="54">
        <v>19</v>
      </c>
    </row>
    <row r="28" spans="1:66" x14ac:dyDescent="0.25">
      <c r="A28" s="13" t="s">
        <v>184</v>
      </c>
      <c r="B28" s="14">
        <v>0.16900000000000001</v>
      </c>
      <c r="C28" s="14">
        <v>0.40200000000000002</v>
      </c>
      <c r="D28" s="8">
        <f t="shared" si="8"/>
        <v>137.8698224852071</v>
      </c>
      <c r="F28" s="50"/>
      <c r="G28" s="53">
        <v>0.39340000000000003</v>
      </c>
      <c r="H28" s="53">
        <v>0.8972</v>
      </c>
      <c r="I28" s="53">
        <v>-0.50380000000000003</v>
      </c>
      <c r="J28" s="54">
        <v>15</v>
      </c>
      <c r="K28" s="54">
        <v>-15</v>
      </c>
      <c r="AF28" s="49" t="s">
        <v>254</v>
      </c>
      <c r="AG28" s="49" t="s">
        <v>241</v>
      </c>
      <c r="AH28" s="49" t="s">
        <v>248</v>
      </c>
      <c r="AI28" s="47"/>
      <c r="AJ28" s="47"/>
      <c r="AK28" s="47"/>
      <c r="BD28" s="13" t="s">
        <v>212</v>
      </c>
      <c r="BE28" s="14">
        <v>1.6</v>
      </c>
      <c r="BF28" s="14">
        <v>0</v>
      </c>
      <c r="BG28" s="8">
        <f t="shared" si="6"/>
        <v>-100</v>
      </c>
      <c r="BI28" s="50"/>
      <c r="BJ28" s="53">
        <v>23.98</v>
      </c>
      <c r="BK28" s="53">
        <v>23.42</v>
      </c>
      <c r="BL28" s="53">
        <v>0.55999999999999872</v>
      </c>
      <c r="BM28" s="54">
        <v>11</v>
      </c>
      <c r="BN28" s="54">
        <v>11</v>
      </c>
    </row>
    <row r="29" spans="1:66" ht="15.75" thickBot="1" x14ac:dyDescent="0.3">
      <c r="A29" s="13" t="s">
        <v>188</v>
      </c>
      <c r="B29" s="14">
        <v>8.5999999999999993E-2</v>
      </c>
      <c r="C29" s="14">
        <v>0.14299999999999999</v>
      </c>
      <c r="D29" s="8">
        <f t="shared" si="8"/>
        <v>66.279069767441854</v>
      </c>
      <c r="F29" s="50"/>
      <c r="G29" s="53">
        <v>1688</v>
      </c>
      <c r="H29" s="53">
        <v>1.1000000000000001</v>
      </c>
      <c r="I29" s="53">
        <v>1686.9</v>
      </c>
      <c r="J29" s="54">
        <v>39</v>
      </c>
      <c r="K29" s="54">
        <v>39</v>
      </c>
      <c r="AF29" s="64">
        <v>14</v>
      </c>
      <c r="AG29" s="65">
        <v>9</v>
      </c>
      <c r="AH29" s="64">
        <v>0.1796875</v>
      </c>
      <c r="AI29" s="47"/>
      <c r="AJ29" s="47"/>
      <c r="AK29" s="47"/>
      <c r="BI29" s="50"/>
      <c r="BJ29" s="53">
        <v>409.8</v>
      </c>
      <c r="BK29" s="53">
        <v>195.70000000000002</v>
      </c>
      <c r="BL29" s="53">
        <v>214.1</v>
      </c>
      <c r="BM29" s="54">
        <v>25</v>
      </c>
      <c r="BN29" s="54">
        <v>25</v>
      </c>
    </row>
    <row r="30" spans="1:66" x14ac:dyDescent="0.25">
      <c r="A30" s="13" t="s">
        <v>190</v>
      </c>
      <c r="B30" s="37">
        <v>8.4400000000000003E-2</v>
      </c>
      <c r="C30" s="37">
        <v>5.4600000000000003E-2</v>
      </c>
      <c r="D30" s="8">
        <f t="shared" si="8"/>
        <v>-35.308056872037916</v>
      </c>
      <c r="F30" s="50"/>
      <c r="G30" s="53">
        <v>0.13999999999999999</v>
      </c>
      <c r="H30" s="53">
        <v>0</v>
      </c>
      <c r="I30" s="53">
        <v>0.13999999999999999</v>
      </c>
      <c r="J30" s="54">
        <v>6</v>
      </c>
      <c r="K30" s="54">
        <v>6</v>
      </c>
      <c r="AF30" s="47"/>
      <c r="AG30" s="47"/>
      <c r="AH30" s="47"/>
      <c r="AI30" s="47"/>
      <c r="AJ30" s="47"/>
      <c r="AK30" s="47"/>
      <c r="BG30" s="8">
        <f>COUNT(BG2:BG28)</f>
        <v>27</v>
      </c>
      <c r="BI30" s="50"/>
      <c r="BJ30" s="53">
        <v>74.73</v>
      </c>
      <c r="BK30" s="53">
        <v>74.42</v>
      </c>
      <c r="BL30" s="53">
        <v>0.31000000000000227</v>
      </c>
      <c r="BM30" s="54">
        <v>9</v>
      </c>
      <c r="BN30" s="54">
        <v>9</v>
      </c>
    </row>
    <row r="31" spans="1:66" x14ac:dyDescent="0.25">
      <c r="A31" s="13" t="s">
        <v>192</v>
      </c>
      <c r="B31" s="14">
        <v>4.9980000000000002</v>
      </c>
      <c r="C31" s="14">
        <v>4.8390000000000004</v>
      </c>
      <c r="D31" s="8">
        <f t="shared" si="8"/>
        <v>-3.1812725090035974</v>
      </c>
      <c r="F31" s="50"/>
      <c r="G31" s="53">
        <v>44.57</v>
      </c>
      <c r="H31" s="53">
        <v>31.69</v>
      </c>
      <c r="I31" s="53">
        <v>12.879999999999999</v>
      </c>
      <c r="J31" s="54">
        <v>32</v>
      </c>
      <c r="K31" s="54">
        <v>32</v>
      </c>
      <c r="AF31" s="46"/>
      <c r="AG31" s="46"/>
      <c r="AH31" s="46"/>
      <c r="AI31" s="46"/>
      <c r="AJ31" s="46"/>
      <c r="AK31" s="46"/>
      <c r="BG31" s="33">
        <f>MEDIAN(BG2:BG28)</f>
        <v>-42.934990439770559</v>
      </c>
      <c r="BI31" s="50"/>
      <c r="BJ31" s="53">
        <v>17.399999999999999</v>
      </c>
      <c r="BK31" s="53">
        <v>15.9</v>
      </c>
      <c r="BL31" s="53">
        <v>1.4999999999999982</v>
      </c>
      <c r="BM31" s="54">
        <v>14</v>
      </c>
      <c r="BN31" s="54">
        <v>14</v>
      </c>
    </row>
    <row r="32" spans="1:66" x14ac:dyDescent="0.25">
      <c r="A32" s="13" t="s">
        <v>194</v>
      </c>
      <c r="B32" s="14">
        <v>1.05</v>
      </c>
      <c r="C32" s="14">
        <v>0</v>
      </c>
      <c r="D32" s="8">
        <f t="shared" si="8"/>
        <v>-100</v>
      </c>
      <c r="F32" s="50"/>
      <c r="G32" s="53">
        <v>1497</v>
      </c>
      <c r="H32" s="53">
        <v>1.3</v>
      </c>
      <c r="I32" s="53">
        <v>1495.7</v>
      </c>
      <c r="J32" s="54">
        <v>38</v>
      </c>
      <c r="K32" s="54">
        <v>38</v>
      </c>
      <c r="BI32" s="50"/>
      <c r="BJ32" s="53">
        <v>0.57999999999999996</v>
      </c>
      <c r="BK32" s="53">
        <v>0.81</v>
      </c>
      <c r="BL32" s="53">
        <v>-0.23000000000000009</v>
      </c>
      <c r="BM32" s="54">
        <v>7</v>
      </c>
      <c r="BN32" s="54">
        <v>-7</v>
      </c>
    </row>
    <row r="33" spans="1:66" x14ac:dyDescent="0.25">
      <c r="A33" s="13" t="s">
        <v>196</v>
      </c>
      <c r="B33" s="14">
        <v>10.46</v>
      </c>
      <c r="C33" s="14">
        <v>5.9690000000000003</v>
      </c>
      <c r="D33" s="8">
        <f t="shared" si="8"/>
        <v>-42.934990439770559</v>
      </c>
      <c r="F33" s="50"/>
      <c r="G33" s="53">
        <v>2.2000000000000002</v>
      </c>
      <c r="H33" s="53">
        <v>0</v>
      </c>
      <c r="I33" s="53">
        <v>2.2000000000000002</v>
      </c>
      <c r="J33" s="54">
        <v>27</v>
      </c>
      <c r="K33" s="54">
        <v>27</v>
      </c>
      <c r="BI33" s="50"/>
      <c r="BJ33" s="53">
        <v>8.9200000000000017</v>
      </c>
      <c r="BK33" s="53">
        <v>0.56999999999999995</v>
      </c>
      <c r="BL33" s="53">
        <v>8.3500000000000014</v>
      </c>
      <c r="BM33" s="54">
        <v>21</v>
      </c>
      <c r="BN33" s="54">
        <v>21</v>
      </c>
    </row>
    <row r="34" spans="1:66" x14ac:dyDescent="0.25">
      <c r="A34" s="13" t="s">
        <v>198</v>
      </c>
      <c r="B34" s="14">
        <v>23.98</v>
      </c>
      <c r="C34" s="14">
        <v>23.42</v>
      </c>
      <c r="D34" s="8">
        <f t="shared" si="8"/>
        <v>-2.3352793994995777</v>
      </c>
      <c r="F34" s="50"/>
      <c r="G34" s="53">
        <v>0.16900000000000001</v>
      </c>
      <c r="H34" s="53">
        <v>0.40200000000000002</v>
      </c>
      <c r="I34" s="53">
        <v>-0.23300000000000001</v>
      </c>
      <c r="J34" s="54">
        <v>10</v>
      </c>
      <c r="K34" s="54">
        <v>-10</v>
      </c>
      <c r="BI34" s="55"/>
      <c r="BJ34" s="56">
        <v>1.6</v>
      </c>
      <c r="BK34" s="56">
        <v>0</v>
      </c>
      <c r="BL34" s="56">
        <v>1.6</v>
      </c>
      <c r="BM34" s="57">
        <v>15.5</v>
      </c>
      <c r="BN34" s="57">
        <v>15.5</v>
      </c>
    </row>
    <row r="35" spans="1:66" x14ac:dyDescent="0.25">
      <c r="A35" s="13" t="s">
        <v>200</v>
      </c>
      <c r="B35" s="14">
        <v>409.8</v>
      </c>
      <c r="C35" s="14">
        <v>195.70000000000002</v>
      </c>
      <c r="D35" s="8">
        <f t="shared" si="8"/>
        <v>-52.244997559785261</v>
      </c>
      <c r="F35" s="50"/>
      <c r="G35" s="53">
        <v>8.5999999999999993E-2</v>
      </c>
      <c r="H35" s="53">
        <v>0.14299999999999999</v>
      </c>
      <c r="I35" s="53">
        <v>-5.6999999999999995E-2</v>
      </c>
      <c r="J35" s="54">
        <v>5</v>
      </c>
      <c r="K35" s="54">
        <v>-5</v>
      </c>
      <c r="BI35" s="58" t="s">
        <v>239</v>
      </c>
      <c r="BJ35" s="53">
        <v>2.8</v>
      </c>
      <c r="BK35" s="53">
        <v>0.8972</v>
      </c>
      <c r="BL35" s="53"/>
      <c r="BM35" s="54"/>
      <c r="BN35" s="54"/>
    </row>
    <row r="36" spans="1:66" x14ac:dyDescent="0.25">
      <c r="A36" s="13" t="s">
        <v>204</v>
      </c>
      <c r="B36" s="14">
        <v>74.73</v>
      </c>
      <c r="C36" s="14">
        <v>74.42</v>
      </c>
      <c r="D36" s="8">
        <f t="shared" si="8"/>
        <v>-0.41482670948749129</v>
      </c>
      <c r="F36" s="50"/>
      <c r="G36" s="53">
        <v>8.4400000000000003E-2</v>
      </c>
      <c r="H36" s="53">
        <v>5.4600000000000003E-2</v>
      </c>
      <c r="I36" s="53">
        <v>2.98E-2</v>
      </c>
      <c r="J36" s="54">
        <v>3</v>
      </c>
      <c r="K36" s="54">
        <v>3</v>
      </c>
      <c r="BI36" s="58" t="s">
        <v>240</v>
      </c>
      <c r="BJ36" s="53">
        <v>4013.7849999999999</v>
      </c>
      <c r="BK36" s="53">
        <v>433.82569999999998</v>
      </c>
      <c r="BL36" s="53"/>
      <c r="BM36" s="54"/>
      <c r="BN36" s="54"/>
    </row>
    <row r="37" spans="1:66" ht="15.75" thickBot="1" x14ac:dyDescent="0.3">
      <c r="A37" s="13" t="s">
        <v>206</v>
      </c>
      <c r="B37" s="14">
        <v>17.399999999999999</v>
      </c>
      <c r="C37" s="14">
        <v>15.9</v>
      </c>
      <c r="D37" s="8">
        <f t="shared" si="8"/>
        <v>-8.6206896551724039</v>
      </c>
      <c r="F37" s="50"/>
      <c r="G37" s="53">
        <v>4.9980000000000002</v>
      </c>
      <c r="H37" s="53">
        <v>4.8390000000000004</v>
      </c>
      <c r="I37" s="53">
        <v>0.15899999999999981</v>
      </c>
      <c r="J37" s="54">
        <v>7</v>
      </c>
      <c r="K37" s="54">
        <v>7</v>
      </c>
      <c r="BI37" s="59" t="s">
        <v>241</v>
      </c>
      <c r="BJ37" s="60">
        <v>27</v>
      </c>
      <c r="BK37" s="60">
        <v>27</v>
      </c>
      <c r="BL37" s="60"/>
      <c r="BM37" s="60"/>
      <c r="BN37" s="60"/>
    </row>
    <row r="38" spans="1:66" x14ac:dyDescent="0.25">
      <c r="A38" s="13" t="s">
        <v>207</v>
      </c>
      <c r="B38" s="14">
        <v>0.57999999999999996</v>
      </c>
      <c r="C38" s="14">
        <v>0.81</v>
      </c>
      <c r="D38" s="8">
        <f t="shared" si="8"/>
        <v>39.655172413793125</v>
      </c>
      <c r="F38" s="50"/>
      <c r="G38" s="53">
        <v>1.05</v>
      </c>
      <c r="H38" s="53">
        <v>0</v>
      </c>
      <c r="I38" s="53">
        <v>1.05</v>
      </c>
      <c r="J38" s="54">
        <v>21</v>
      </c>
      <c r="K38" s="54">
        <v>21</v>
      </c>
      <c r="BI38" s="47"/>
      <c r="BJ38" s="47"/>
      <c r="BK38" s="47"/>
      <c r="BL38" s="47"/>
      <c r="BM38" s="47"/>
      <c r="BN38" s="47"/>
    </row>
    <row r="39" spans="1:66" ht="15.75" thickBot="1" x14ac:dyDescent="0.3">
      <c r="A39" s="13" t="s">
        <v>208</v>
      </c>
      <c r="B39" s="14">
        <v>8.9200000000000017</v>
      </c>
      <c r="C39" s="14">
        <v>0.56999999999999995</v>
      </c>
      <c r="D39" s="8">
        <f t="shared" si="8"/>
        <v>-93.609865470852014</v>
      </c>
      <c r="F39" s="50"/>
      <c r="G39" s="53">
        <v>10.46</v>
      </c>
      <c r="H39" s="53">
        <v>5.9690000000000003</v>
      </c>
      <c r="I39" s="53">
        <v>4.4910000000000005</v>
      </c>
      <c r="J39" s="54">
        <v>28</v>
      </c>
      <c r="K39" s="54">
        <v>28</v>
      </c>
      <c r="BI39" s="48" t="s">
        <v>242</v>
      </c>
      <c r="BJ39" s="47"/>
      <c r="BK39" s="47"/>
      <c r="BL39" s="47"/>
      <c r="BM39" s="47"/>
      <c r="BN39" s="47"/>
    </row>
    <row r="40" spans="1:66" x14ac:dyDescent="0.25">
      <c r="A40" s="13" t="s">
        <v>212</v>
      </c>
      <c r="B40" s="14">
        <v>1.6</v>
      </c>
      <c r="C40" s="14">
        <v>0</v>
      </c>
      <c r="D40" s="8">
        <f t="shared" si="8"/>
        <v>-100</v>
      </c>
      <c r="F40" s="50"/>
      <c r="G40" s="53">
        <v>23.98</v>
      </c>
      <c r="H40" s="53">
        <v>23.42</v>
      </c>
      <c r="I40" s="53">
        <v>0.55999999999999872</v>
      </c>
      <c r="J40" s="54">
        <v>16</v>
      </c>
      <c r="K40" s="54">
        <v>16</v>
      </c>
      <c r="BI40" s="49"/>
      <c r="BJ40" s="49" t="s">
        <v>239</v>
      </c>
      <c r="BK40" s="49" t="s">
        <v>240</v>
      </c>
      <c r="BL40" s="49" t="s">
        <v>241</v>
      </c>
      <c r="BM40" s="47"/>
      <c r="BN40" s="47"/>
    </row>
    <row r="41" spans="1:66" x14ac:dyDescent="0.25">
      <c r="F41" s="50"/>
      <c r="G41" s="53">
        <v>409.8</v>
      </c>
      <c r="H41" s="53">
        <v>195.70000000000002</v>
      </c>
      <c r="I41" s="53">
        <v>214.1</v>
      </c>
      <c r="J41" s="54">
        <v>35</v>
      </c>
      <c r="K41" s="54">
        <v>35</v>
      </c>
      <c r="BI41" s="58" t="s">
        <v>243</v>
      </c>
      <c r="BJ41" s="51">
        <v>16.25</v>
      </c>
      <c r="BK41" s="51">
        <v>312</v>
      </c>
      <c r="BL41" s="61">
        <v>20</v>
      </c>
      <c r="BM41" s="47"/>
      <c r="BN41" s="47"/>
    </row>
    <row r="42" spans="1:66" x14ac:dyDescent="0.25">
      <c r="D42" s="8">
        <f>COUNT(D2:D40)</f>
        <v>39</v>
      </c>
      <c r="F42" s="50"/>
      <c r="G42" s="53">
        <v>74.73</v>
      </c>
      <c r="H42" s="53">
        <v>74.42</v>
      </c>
      <c r="I42" s="53">
        <v>0.31000000000000227</v>
      </c>
      <c r="J42" s="54">
        <v>13</v>
      </c>
      <c r="K42" s="54">
        <v>13</v>
      </c>
      <c r="BI42" s="58" t="s">
        <v>244</v>
      </c>
      <c r="BJ42" s="53">
        <v>8</v>
      </c>
      <c r="BK42" s="53">
        <v>66</v>
      </c>
      <c r="BL42" s="62">
        <v>7</v>
      </c>
      <c r="BM42" s="47"/>
      <c r="BN42" s="47"/>
    </row>
    <row r="43" spans="1:66" ht="15.75" thickBot="1" x14ac:dyDescent="0.3">
      <c r="D43" s="33">
        <f>MEDIAN(D2:D40)</f>
        <v>-9.8360655737704867</v>
      </c>
      <c r="F43" s="50"/>
      <c r="G43" s="53">
        <v>17.399999999999999</v>
      </c>
      <c r="H43" s="53">
        <v>15.9</v>
      </c>
      <c r="I43" s="53">
        <v>1.4999999999999982</v>
      </c>
      <c r="J43" s="54">
        <v>23</v>
      </c>
      <c r="K43" s="54">
        <v>23</v>
      </c>
      <c r="BI43" s="59" t="s">
        <v>245</v>
      </c>
      <c r="BJ43" s="63">
        <v>0</v>
      </c>
      <c r="BK43" s="63">
        <v>0</v>
      </c>
      <c r="BL43" s="60">
        <v>0</v>
      </c>
      <c r="BM43" s="47"/>
      <c r="BN43" s="47"/>
    </row>
    <row r="44" spans="1:66" x14ac:dyDescent="0.25">
      <c r="F44" s="50"/>
      <c r="G44" s="53">
        <v>0.57999999999999996</v>
      </c>
      <c r="H44" s="53">
        <v>0.81</v>
      </c>
      <c r="I44" s="53">
        <v>-0.23000000000000009</v>
      </c>
      <c r="J44" s="54">
        <v>9</v>
      </c>
      <c r="K44" s="54">
        <v>-9</v>
      </c>
      <c r="BI44" s="47"/>
      <c r="BJ44" s="47"/>
      <c r="BK44" s="47"/>
      <c r="BL44" s="47"/>
      <c r="BM44" s="47"/>
      <c r="BN44" s="47"/>
    </row>
    <row r="45" spans="1:66" ht="15.75" thickBot="1" x14ac:dyDescent="0.3">
      <c r="F45" s="50"/>
      <c r="G45" s="53">
        <v>8.9200000000000017</v>
      </c>
      <c r="H45" s="53">
        <v>0.56999999999999995</v>
      </c>
      <c r="I45" s="53">
        <v>8.3500000000000014</v>
      </c>
      <c r="J45" s="54">
        <v>31</v>
      </c>
      <c r="K45" s="54">
        <v>31</v>
      </c>
      <c r="BI45" s="48" t="s">
        <v>499</v>
      </c>
      <c r="BJ45" s="47"/>
      <c r="BK45" s="47"/>
      <c r="BL45" s="47"/>
      <c r="BM45" s="47"/>
      <c r="BN45" s="47"/>
    </row>
    <row r="46" spans="1:66" x14ac:dyDescent="0.25">
      <c r="F46" s="55"/>
      <c r="G46" s="56">
        <v>1.6</v>
      </c>
      <c r="H46" s="56">
        <v>0</v>
      </c>
      <c r="I46" s="56">
        <v>1.6</v>
      </c>
      <c r="J46" s="57">
        <v>24.5</v>
      </c>
      <c r="K46" s="57">
        <v>24.5</v>
      </c>
      <c r="BI46" s="49" t="s">
        <v>254</v>
      </c>
      <c r="BJ46" s="49" t="s">
        <v>241</v>
      </c>
      <c r="BK46" s="49" t="s">
        <v>248</v>
      </c>
      <c r="BL46" s="47"/>
      <c r="BM46" s="47"/>
      <c r="BN46" s="47"/>
    </row>
    <row r="47" spans="1:66" ht="15.75" thickBot="1" x14ac:dyDescent="0.3">
      <c r="F47" s="58" t="s">
        <v>239</v>
      </c>
      <c r="G47" s="53">
        <v>4.9980000000000002</v>
      </c>
      <c r="H47" s="53">
        <v>4.45</v>
      </c>
      <c r="I47" s="53"/>
      <c r="J47" s="54"/>
      <c r="K47" s="54"/>
      <c r="BI47" s="64">
        <v>66</v>
      </c>
      <c r="BJ47" s="65">
        <v>27</v>
      </c>
      <c r="BK47" s="64">
        <v>1.1060386896133423E-3</v>
      </c>
      <c r="BL47" s="47"/>
      <c r="BM47" s="47"/>
      <c r="BN47" s="47"/>
    </row>
    <row r="48" spans="1:66" x14ac:dyDescent="0.25">
      <c r="F48" s="58" t="s">
        <v>240</v>
      </c>
      <c r="G48" s="53">
        <v>4504.8321500000002</v>
      </c>
      <c r="H48" s="53">
        <v>1479.6983500000001</v>
      </c>
      <c r="I48" s="53"/>
      <c r="J48" s="54"/>
      <c r="K48" s="54"/>
      <c r="BI48" s="47"/>
      <c r="BJ48" s="47"/>
      <c r="BK48" s="47"/>
      <c r="BL48" s="47"/>
      <c r="BM48" s="47"/>
      <c r="BN48" s="47"/>
    </row>
    <row r="49" spans="6:66" ht="15.75" thickBot="1" x14ac:dyDescent="0.3">
      <c r="F49" s="59" t="s">
        <v>241</v>
      </c>
      <c r="G49" s="60">
        <v>39</v>
      </c>
      <c r="H49" s="60">
        <v>39</v>
      </c>
      <c r="I49" s="60"/>
      <c r="J49" s="60"/>
      <c r="K49" s="60"/>
      <c r="BI49" s="46"/>
      <c r="BJ49" s="46"/>
      <c r="BK49" s="46"/>
      <c r="BL49" s="46"/>
      <c r="BM49" s="46"/>
      <c r="BN49" s="46"/>
    </row>
    <row r="50" spans="6:66" x14ac:dyDescent="0.25">
      <c r="F50" s="47"/>
      <c r="G50" s="47"/>
      <c r="H50" s="47"/>
      <c r="I50" s="47"/>
      <c r="J50" s="47"/>
      <c r="K50" s="47"/>
    </row>
    <row r="51" spans="6:66" ht="15.75" thickBot="1" x14ac:dyDescent="0.3">
      <c r="F51" s="48" t="s">
        <v>242</v>
      </c>
      <c r="G51" s="47"/>
      <c r="H51" s="47"/>
      <c r="I51" s="47"/>
      <c r="J51" s="47"/>
      <c r="K51" s="47"/>
    </row>
    <row r="52" spans="6:66" x14ac:dyDescent="0.25">
      <c r="F52" s="49"/>
      <c r="G52" s="49" t="s">
        <v>239</v>
      </c>
      <c r="H52" s="49" t="s">
        <v>240</v>
      </c>
      <c r="I52" s="49" t="s">
        <v>241</v>
      </c>
      <c r="J52" s="47"/>
      <c r="K52" s="47"/>
    </row>
    <row r="53" spans="6:66" x14ac:dyDescent="0.25">
      <c r="F53" s="58" t="s">
        <v>243</v>
      </c>
      <c r="G53" s="51">
        <v>24.5</v>
      </c>
      <c r="H53" s="51">
        <v>612</v>
      </c>
      <c r="I53" s="61">
        <v>27</v>
      </c>
      <c r="J53" s="47"/>
      <c r="K53" s="47"/>
    </row>
    <row r="54" spans="6:66" x14ac:dyDescent="0.25">
      <c r="F54" s="58" t="s">
        <v>244</v>
      </c>
      <c r="G54" s="53">
        <v>10.5</v>
      </c>
      <c r="H54" s="53">
        <v>168</v>
      </c>
      <c r="I54" s="62">
        <v>12</v>
      </c>
      <c r="J54" s="47"/>
      <c r="K54" s="47"/>
    </row>
    <row r="55" spans="6:66" ht="15.75" thickBot="1" x14ac:dyDescent="0.3">
      <c r="F55" s="59" t="s">
        <v>245</v>
      </c>
      <c r="G55" s="63">
        <v>0</v>
      </c>
      <c r="H55" s="63">
        <v>0</v>
      </c>
      <c r="I55" s="60">
        <v>0</v>
      </c>
      <c r="J55" s="47"/>
      <c r="K55" s="47"/>
    </row>
    <row r="56" spans="6:66" x14ac:dyDescent="0.25">
      <c r="F56" s="47"/>
      <c r="G56" s="47"/>
      <c r="H56" s="47"/>
      <c r="I56" s="47"/>
      <c r="J56" s="47"/>
      <c r="K56" s="47"/>
    </row>
    <row r="57" spans="6:66" ht="15.75" thickBot="1" x14ac:dyDescent="0.3">
      <c r="F57" s="48" t="s">
        <v>274</v>
      </c>
      <c r="G57" s="47"/>
      <c r="H57" s="47"/>
      <c r="I57" s="47"/>
      <c r="J57" s="47"/>
      <c r="K57" s="47"/>
    </row>
    <row r="58" spans="6:66" x14ac:dyDescent="0.25">
      <c r="F58" s="49" t="s">
        <v>254</v>
      </c>
      <c r="G58" s="49" t="s">
        <v>241</v>
      </c>
      <c r="H58" s="49" t="s">
        <v>248</v>
      </c>
      <c r="I58" s="47"/>
      <c r="J58" s="47"/>
      <c r="K58" s="47"/>
    </row>
    <row r="59" spans="6:66" ht="15.75" thickBot="1" x14ac:dyDescent="0.3">
      <c r="F59" s="64">
        <v>168</v>
      </c>
      <c r="G59" s="65">
        <v>39</v>
      </c>
      <c r="H59" s="64">
        <v>7.2693177935434505E-4</v>
      </c>
      <c r="I59" s="47"/>
      <c r="J59" s="47"/>
      <c r="K59" s="47"/>
    </row>
    <row r="60" spans="6:66" x14ac:dyDescent="0.25">
      <c r="F60" s="47"/>
      <c r="G60" s="47"/>
      <c r="H60" s="47"/>
      <c r="I60" s="47"/>
      <c r="J60" s="47"/>
      <c r="K60" s="47"/>
    </row>
    <row r="61" spans="6:66" x14ac:dyDescent="0.25">
      <c r="F61" s="46"/>
      <c r="G61" s="46"/>
      <c r="H61" s="46"/>
      <c r="I61" s="46"/>
      <c r="J61" s="46"/>
      <c r="K61" s="46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3"/>
  <sheetViews>
    <sheetView topLeftCell="A16" workbookViewId="0">
      <selection sqref="A1:D42"/>
    </sheetView>
  </sheetViews>
  <sheetFormatPr defaultRowHeight="15" x14ac:dyDescent="0.25"/>
  <sheetData>
    <row r="1" spans="1:76" ht="45" x14ac:dyDescent="0.25">
      <c r="A1" s="1" t="s">
        <v>0</v>
      </c>
      <c r="B1" s="5" t="s">
        <v>46</v>
      </c>
      <c r="C1" s="5" t="s">
        <v>47</v>
      </c>
      <c r="D1" s="5" t="s">
        <v>7</v>
      </c>
      <c r="N1" s="1" t="s">
        <v>0</v>
      </c>
      <c r="O1" s="5" t="s">
        <v>46</v>
      </c>
      <c r="P1" s="5" t="s">
        <v>47</v>
      </c>
      <c r="Q1" s="5" t="s">
        <v>7</v>
      </c>
      <c r="AA1" s="1" t="s">
        <v>0</v>
      </c>
      <c r="AB1" s="5" t="s">
        <v>46</v>
      </c>
      <c r="AC1" s="5" t="s">
        <v>47</v>
      </c>
      <c r="AD1" s="5" t="s">
        <v>7</v>
      </c>
      <c r="AN1" s="1" t="s">
        <v>0</v>
      </c>
      <c r="AO1" s="5" t="s">
        <v>46</v>
      </c>
      <c r="AP1" s="5" t="s">
        <v>47</v>
      </c>
      <c r="AQ1" s="5" t="s">
        <v>7</v>
      </c>
      <c r="BA1" s="1" t="s">
        <v>0</v>
      </c>
      <c r="BB1" s="5" t="s">
        <v>46</v>
      </c>
      <c r="BC1" s="5" t="s">
        <v>47</v>
      </c>
      <c r="BD1" s="5" t="s">
        <v>7</v>
      </c>
      <c r="BN1" s="1" t="s">
        <v>0</v>
      </c>
      <c r="BO1" s="5" t="s">
        <v>46</v>
      </c>
      <c r="BP1" s="5" t="s">
        <v>47</v>
      </c>
      <c r="BQ1" s="5" t="s">
        <v>7</v>
      </c>
    </row>
    <row r="2" spans="1:76" x14ac:dyDescent="0.25">
      <c r="A2" s="21" t="s">
        <v>98</v>
      </c>
      <c r="B2" s="20">
        <v>0.131490603110024</v>
      </c>
      <c r="C2" s="20">
        <v>0</v>
      </c>
      <c r="D2" s="8">
        <f t="shared" ref="D2:D3" si="0">IFERROR((100*(C2-B2)/B2), "")</f>
        <v>-100</v>
      </c>
      <c r="F2" s="46" t="s">
        <v>230</v>
      </c>
      <c r="G2" s="46"/>
      <c r="H2" s="46"/>
      <c r="I2" s="46"/>
      <c r="J2" s="46"/>
      <c r="K2" s="46"/>
      <c r="N2" s="21" t="s">
        <v>98</v>
      </c>
      <c r="O2" s="20">
        <v>0.131490603110024</v>
      </c>
      <c r="P2" s="20">
        <v>0</v>
      </c>
      <c r="Q2" s="8">
        <f t="shared" ref="Q2:Q3" si="1">IFERROR((100*(P2-O2)/O2), "")</f>
        <v>-100</v>
      </c>
      <c r="S2" s="46" t="s">
        <v>230</v>
      </c>
      <c r="T2" s="46"/>
      <c r="U2" s="46"/>
      <c r="V2" s="46"/>
      <c r="W2" s="46"/>
      <c r="X2" s="46"/>
      <c r="AA2" t="s">
        <v>109</v>
      </c>
      <c r="AB2" s="25">
        <v>0.94399999999999995</v>
      </c>
      <c r="AC2" s="24">
        <v>1.05</v>
      </c>
      <c r="AD2" s="8">
        <f>IFERROR((100*(AC2-AB2)/AB2), "")</f>
        <v>11.228813559322044</v>
      </c>
      <c r="AF2" s="46" t="s">
        <v>230</v>
      </c>
      <c r="AG2" s="46"/>
      <c r="AH2" s="46"/>
      <c r="AI2" s="46"/>
      <c r="AJ2" s="46"/>
      <c r="AK2" s="46"/>
      <c r="AN2" s="6" t="s">
        <v>140</v>
      </c>
      <c r="AO2" s="8">
        <v>0</v>
      </c>
      <c r="AP2" s="8">
        <v>42</v>
      </c>
      <c r="AQ2" s="8">
        <v>100</v>
      </c>
      <c r="BA2" s="13" t="s">
        <v>147</v>
      </c>
      <c r="BB2" s="14">
        <v>168.7</v>
      </c>
      <c r="BC2" s="14">
        <v>5.8</v>
      </c>
      <c r="BD2" s="8">
        <f>IFERROR((100*(BC2-BB2)/BB2), "")</f>
        <v>-96.561944279786601</v>
      </c>
      <c r="BF2" s="46" t="s">
        <v>230</v>
      </c>
      <c r="BG2" s="46"/>
      <c r="BH2" s="46"/>
      <c r="BI2" s="46"/>
      <c r="BJ2" s="46"/>
      <c r="BK2" s="46"/>
      <c r="BN2" s="38" t="s">
        <v>218</v>
      </c>
      <c r="BO2" s="14">
        <v>60</v>
      </c>
      <c r="BP2" s="14">
        <v>0</v>
      </c>
      <c r="BQ2" s="8">
        <f t="shared" ref="BQ2:BQ6" si="2">IFERROR((100*(BP2-BO2)/BO2), "")</f>
        <v>-100</v>
      </c>
      <c r="BS2" s="46" t="s">
        <v>230</v>
      </c>
      <c r="BT2" s="46"/>
      <c r="BU2" s="46"/>
      <c r="BV2" s="46"/>
      <c r="BW2" s="46"/>
      <c r="BX2" s="46"/>
    </row>
    <row r="3" spans="1:76" x14ac:dyDescent="0.25">
      <c r="A3" s="13" t="s">
        <v>106</v>
      </c>
      <c r="B3" s="14">
        <v>29.8</v>
      </c>
      <c r="C3" s="14">
        <v>29.9</v>
      </c>
      <c r="D3" s="8">
        <f t="shared" si="0"/>
        <v>0.33557046979865057</v>
      </c>
      <c r="F3" s="46" t="s">
        <v>500</v>
      </c>
      <c r="G3" s="46"/>
      <c r="H3" s="46"/>
      <c r="I3" s="46"/>
      <c r="J3" s="46"/>
      <c r="K3" s="46"/>
      <c r="N3" s="13" t="s">
        <v>106</v>
      </c>
      <c r="O3" s="14">
        <v>29.8</v>
      </c>
      <c r="P3" s="14">
        <v>29.9</v>
      </c>
      <c r="Q3" s="8">
        <f t="shared" si="1"/>
        <v>0.33557046979865057</v>
      </c>
      <c r="S3" s="46" t="s">
        <v>502</v>
      </c>
      <c r="T3" s="46"/>
      <c r="U3" s="46"/>
      <c r="V3" s="46"/>
      <c r="W3" s="46"/>
      <c r="X3" s="46"/>
      <c r="AA3" t="s">
        <v>112</v>
      </c>
      <c r="AB3" s="24">
        <v>4.54</v>
      </c>
      <c r="AC3" s="24">
        <v>4.5999999999999996</v>
      </c>
      <c r="AD3" s="8">
        <f t="shared" ref="AD3:AD11" si="3">IFERROR((100*(AC3-AB3)/AB3), "")</f>
        <v>1.3215859030836918</v>
      </c>
      <c r="AF3" s="46" t="s">
        <v>504</v>
      </c>
      <c r="AG3" s="46"/>
      <c r="AH3" s="46"/>
      <c r="AI3" s="46"/>
      <c r="AJ3" s="46"/>
      <c r="AK3" s="46"/>
      <c r="BA3" s="13" t="s">
        <v>150</v>
      </c>
      <c r="BB3" s="14">
        <v>0.17499999999999999</v>
      </c>
      <c r="BC3" s="14">
        <v>0.78800000000000003</v>
      </c>
      <c r="BD3" s="8">
        <f t="shared" ref="BD3:BD24" si="4">IFERROR((100*(BC3-BB3)/BB3), "")</f>
        <v>350.28571428571428</v>
      </c>
      <c r="BF3" s="46" t="s">
        <v>506</v>
      </c>
      <c r="BG3" s="46"/>
      <c r="BH3" s="46"/>
      <c r="BI3" s="46"/>
      <c r="BJ3" s="46"/>
      <c r="BK3" s="46"/>
      <c r="BN3" s="66" t="s">
        <v>225</v>
      </c>
      <c r="BO3" s="44">
        <v>5123</v>
      </c>
      <c r="BP3" s="44">
        <v>41.76</v>
      </c>
      <c r="BQ3" s="8">
        <f t="shared" si="2"/>
        <v>-99.184852625414791</v>
      </c>
      <c r="BS3" s="46" t="s">
        <v>508</v>
      </c>
      <c r="BT3" s="46"/>
      <c r="BU3" s="46"/>
      <c r="BV3" s="46"/>
      <c r="BW3" s="46"/>
      <c r="BX3" s="46"/>
    </row>
    <row r="4" spans="1:76" x14ac:dyDescent="0.25">
      <c r="A4" t="s">
        <v>109</v>
      </c>
      <c r="B4" s="25">
        <v>0.94399999999999995</v>
      </c>
      <c r="C4" s="24">
        <v>1.05</v>
      </c>
      <c r="D4" s="8">
        <f>IFERROR((100*(C4-B4)/B4), "")</f>
        <v>11.228813559322044</v>
      </c>
      <c r="F4" s="46" t="s">
        <v>501</v>
      </c>
      <c r="G4" s="46"/>
      <c r="H4" s="46"/>
      <c r="I4" s="46"/>
      <c r="J4" s="46"/>
      <c r="K4" s="46"/>
      <c r="S4" s="46" t="s">
        <v>503</v>
      </c>
      <c r="T4" s="46"/>
      <c r="U4" s="46"/>
      <c r="V4" s="46"/>
      <c r="W4" s="46"/>
      <c r="X4" s="46"/>
      <c r="AA4" t="s">
        <v>114</v>
      </c>
      <c r="AB4" s="25">
        <v>0.42699999999999999</v>
      </c>
      <c r="AC4" s="25">
        <v>0.113</v>
      </c>
      <c r="AD4" s="8">
        <f t="shared" si="3"/>
        <v>-73.536299765807968</v>
      </c>
      <c r="AF4" s="46" t="s">
        <v>505</v>
      </c>
      <c r="AG4" s="46"/>
      <c r="AH4" s="46"/>
      <c r="AI4" s="46"/>
      <c r="AJ4" s="46"/>
      <c r="AK4" s="46"/>
      <c r="AQ4" s="8">
        <f>COUNT(AQ2:AQ2)</f>
        <v>1</v>
      </c>
      <c r="BA4" s="13" t="s">
        <v>153</v>
      </c>
      <c r="BB4" s="14">
        <v>4.8999999999999995</v>
      </c>
      <c r="BC4" s="14">
        <v>0</v>
      </c>
      <c r="BD4" s="8">
        <f t="shared" si="4"/>
        <v>-100</v>
      </c>
      <c r="BF4" s="46" t="s">
        <v>507</v>
      </c>
      <c r="BG4" s="46"/>
      <c r="BH4" s="46"/>
      <c r="BI4" s="46"/>
      <c r="BJ4" s="46"/>
      <c r="BK4" s="46"/>
      <c r="BN4" s="66" t="s">
        <v>226</v>
      </c>
      <c r="BO4" s="43">
        <v>0</v>
      </c>
      <c r="BP4" s="44">
        <v>13.83</v>
      </c>
      <c r="BQ4" s="8" t="str">
        <f t="shared" si="2"/>
        <v/>
      </c>
      <c r="BS4" s="46" t="s">
        <v>509</v>
      </c>
      <c r="BT4" s="46"/>
      <c r="BU4" s="46"/>
      <c r="BV4" s="46"/>
      <c r="BW4" s="46"/>
      <c r="BX4" s="46"/>
    </row>
    <row r="5" spans="1:76" x14ac:dyDescent="0.25">
      <c r="A5" t="s">
        <v>112</v>
      </c>
      <c r="B5" s="24">
        <v>4.54</v>
      </c>
      <c r="C5" s="24">
        <v>4.5999999999999996</v>
      </c>
      <c r="D5" s="8">
        <f t="shared" ref="D5:D13" si="5">IFERROR((100*(C5-B5)/B5), "")</f>
        <v>1.3215859030836918</v>
      </c>
      <c r="F5" s="47"/>
      <c r="G5" s="47"/>
      <c r="H5" s="47"/>
      <c r="I5" s="47"/>
      <c r="J5" s="47"/>
      <c r="K5" s="47"/>
      <c r="Q5" s="8">
        <f>COUNT(Q2:Q3)</f>
        <v>2</v>
      </c>
      <c r="S5" s="47"/>
      <c r="T5" s="47"/>
      <c r="U5" s="47"/>
      <c r="V5" s="47"/>
      <c r="W5" s="47"/>
      <c r="X5" s="47"/>
      <c r="AA5" t="s">
        <v>118</v>
      </c>
      <c r="AB5" s="24">
        <v>1.19</v>
      </c>
      <c r="AC5" s="24">
        <v>1.18</v>
      </c>
      <c r="AD5" s="8">
        <f t="shared" si="3"/>
        <v>-0.8403361344537823</v>
      </c>
      <c r="AF5" s="47"/>
      <c r="AG5" s="47"/>
      <c r="AH5" s="47"/>
      <c r="AI5" s="47"/>
      <c r="AJ5" s="47"/>
      <c r="AK5" s="47"/>
      <c r="AQ5" s="33">
        <f>MEDIAN(AQ2:AQ2)</f>
        <v>100</v>
      </c>
      <c r="BA5" s="13" t="s">
        <v>156</v>
      </c>
      <c r="BB5" s="14">
        <v>114.4</v>
      </c>
      <c r="BC5" s="14">
        <v>49.4</v>
      </c>
      <c r="BD5" s="8">
        <f t="shared" si="4"/>
        <v>-56.818181818181813</v>
      </c>
      <c r="BF5" s="47"/>
      <c r="BG5" s="47"/>
      <c r="BH5" s="47"/>
      <c r="BI5" s="47"/>
      <c r="BJ5" s="47"/>
      <c r="BK5" s="47"/>
      <c r="BN5" s="66" t="s">
        <v>227</v>
      </c>
      <c r="BO5" s="43">
        <v>0</v>
      </c>
      <c r="BP5" s="44">
        <v>76.53</v>
      </c>
      <c r="BQ5" s="8" t="str">
        <f t="shared" si="2"/>
        <v/>
      </c>
      <c r="BS5" s="47"/>
      <c r="BT5" s="47"/>
      <c r="BU5" s="47"/>
      <c r="BV5" s="47"/>
      <c r="BW5" s="47"/>
      <c r="BX5" s="47"/>
    </row>
    <row r="6" spans="1:76" ht="15.75" thickBot="1" x14ac:dyDescent="0.3">
      <c r="A6" t="s">
        <v>114</v>
      </c>
      <c r="B6" s="25">
        <v>0.42699999999999999</v>
      </c>
      <c r="C6" s="25">
        <v>0.113</v>
      </c>
      <c r="D6" s="8">
        <f t="shared" si="5"/>
        <v>-73.536299765807968</v>
      </c>
      <c r="F6" s="48" t="s">
        <v>233</v>
      </c>
      <c r="G6" s="47"/>
      <c r="H6" s="47"/>
      <c r="I6" s="47"/>
      <c r="J6" s="47"/>
      <c r="K6" s="47"/>
      <c r="Q6" s="33">
        <f>MEDIAN(Q2:Q3)</f>
        <v>-49.832214765100673</v>
      </c>
      <c r="S6" s="48" t="s">
        <v>233</v>
      </c>
      <c r="T6" s="47"/>
      <c r="U6" s="47"/>
      <c r="V6" s="47"/>
      <c r="W6" s="47"/>
      <c r="X6" s="47"/>
      <c r="AA6" t="s">
        <v>120</v>
      </c>
      <c r="AB6" s="25">
        <v>0.76100000000000001</v>
      </c>
      <c r="AC6" s="25">
        <v>0.71599999999999997</v>
      </c>
      <c r="AD6" s="8">
        <f t="shared" si="3"/>
        <v>-5.9132720105124879</v>
      </c>
      <c r="AF6" s="48" t="s">
        <v>233</v>
      </c>
      <c r="AG6" s="47"/>
      <c r="AH6" s="47"/>
      <c r="AI6" s="47"/>
      <c r="AJ6" s="47"/>
      <c r="AK6" s="47"/>
      <c r="BA6" s="13" t="s">
        <v>160</v>
      </c>
      <c r="BB6" s="14">
        <v>0.2571</v>
      </c>
      <c r="BC6" s="14">
        <v>0.24490000000000001</v>
      </c>
      <c r="BD6" s="8">
        <f t="shared" si="4"/>
        <v>-4.745235316997273</v>
      </c>
      <c r="BF6" s="48" t="s">
        <v>233</v>
      </c>
      <c r="BG6" s="47"/>
      <c r="BH6" s="47"/>
      <c r="BI6" s="47"/>
      <c r="BJ6" s="47"/>
      <c r="BK6" s="47"/>
      <c r="BN6" s="66" t="s">
        <v>228</v>
      </c>
      <c r="BO6" s="43">
        <v>0</v>
      </c>
      <c r="BP6" s="44">
        <v>98.41</v>
      </c>
      <c r="BQ6" s="8" t="str">
        <f t="shared" si="2"/>
        <v/>
      </c>
      <c r="BS6" s="48" t="s">
        <v>233</v>
      </c>
      <c r="BT6" s="47"/>
      <c r="BU6" s="47"/>
      <c r="BV6" s="47"/>
      <c r="BW6" s="47"/>
      <c r="BX6" s="47"/>
    </row>
    <row r="7" spans="1:76" x14ac:dyDescent="0.25">
      <c r="A7" t="s">
        <v>118</v>
      </c>
      <c r="B7" s="24">
        <v>1.19</v>
      </c>
      <c r="C7" s="24">
        <v>1.18</v>
      </c>
      <c r="D7" s="8">
        <f t="shared" si="5"/>
        <v>-0.8403361344537823</v>
      </c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S7" s="49"/>
      <c r="T7" s="49" t="s">
        <v>304</v>
      </c>
      <c r="U7" s="49" t="s">
        <v>418</v>
      </c>
      <c r="V7" s="49" t="s">
        <v>236</v>
      </c>
      <c r="W7" s="49" t="s">
        <v>237</v>
      </c>
      <c r="X7" s="49" t="s">
        <v>238</v>
      </c>
      <c r="AA7" t="s">
        <v>122</v>
      </c>
      <c r="AB7" s="24">
        <v>1.91</v>
      </c>
      <c r="AC7" s="24">
        <v>1.88</v>
      </c>
      <c r="AD7" s="8">
        <f t="shared" si="3"/>
        <v>-1.5706806282722527</v>
      </c>
      <c r="AF7" s="49"/>
      <c r="AG7" s="49" t="s">
        <v>251</v>
      </c>
      <c r="AH7" s="49" t="s">
        <v>252</v>
      </c>
      <c r="AI7" s="49" t="s">
        <v>236</v>
      </c>
      <c r="AJ7" s="49" t="s">
        <v>237</v>
      </c>
      <c r="AK7" s="49" t="s">
        <v>238</v>
      </c>
      <c r="BA7" s="13" t="s">
        <v>162</v>
      </c>
      <c r="BB7" s="14">
        <v>55.91</v>
      </c>
      <c r="BC7" s="14">
        <v>45.96</v>
      </c>
      <c r="BD7" s="8">
        <f t="shared" si="4"/>
        <v>-17.796458594169195</v>
      </c>
      <c r="BF7" s="49"/>
      <c r="BG7" s="49" t="s">
        <v>424</v>
      </c>
      <c r="BH7" s="49" t="s">
        <v>454</v>
      </c>
      <c r="BI7" s="49" t="s">
        <v>236</v>
      </c>
      <c r="BJ7" s="49" t="s">
        <v>237</v>
      </c>
      <c r="BK7" s="49" t="s">
        <v>238</v>
      </c>
      <c r="BS7" s="49"/>
      <c r="BT7" s="49" t="s">
        <v>343</v>
      </c>
      <c r="BU7" s="49" t="s">
        <v>510</v>
      </c>
      <c r="BV7" s="49" t="s">
        <v>236</v>
      </c>
      <c r="BW7" s="49" t="s">
        <v>237</v>
      </c>
      <c r="BX7" s="49" t="s">
        <v>238</v>
      </c>
    </row>
    <row r="8" spans="1:76" x14ac:dyDescent="0.25">
      <c r="A8" t="s">
        <v>120</v>
      </c>
      <c r="B8" s="25">
        <v>0.76100000000000001</v>
      </c>
      <c r="C8" s="25">
        <v>0.71599999999999997</v>
      </c>
      <c r="D8" s="8">
        <f t="shared" si="5"/>
        <v>-5.9132720105124879</v>
      </c>
      <c r="F8" s="50"/>
      <c r="G8" s="51">
        <v>0.131490603110024</v>
      </c>
      <c r="H8" s="51">
        <v>0</v>
      </c>
      <c r="I8" s="51">
        <v>0.131490603110024</v>
      </c>
      <c r="J8" s="52">
        <v>12</v>
      </c>
      <c r="K8" s="52">
        <v>12</v>
      </c>
      <c r="S8" s="50"/>
      <c r="T8" s="51">
        <v>0.131490603110024</v>
      </c>
      <c r="U8" s="51">
        <v>0</v>
      </c>
      <c r="V8" s="51">
        <v>0.131490603110024</v>
      </c>
      <c r="W8" s="52">
        <v>2</v>
      </c>
      <c r="X8" s="52">
        <v>2</v>
      </c>
      <c r="AA8" t="s">
        <v>124</v>
      </c>
      <c r="AB8" s="24">
        <v>1.04</v>
      </c>
      <c r="AC8" s="25">
        <v>0.76</v>
      </c>
      <c r="AD8" s="8">
        <f t="shared" si="3"/>
        <v>-26.923076923076927</v>
      </c>
      <c r="AF8" s="50"/>
      <c r="AG8" s="51">
        <v>0.94399999999999995</v>
      </c>
      <c r="AH8" s="51">
        <v>1.05</v>
      </c>
      <c r="AI8" s="51">
        <v>-0.10600000000000009</v>
      </c>
      <c r="AJ8" s="52">
        <v>6</v>
      </c>
      <c r="AK8" s="52">
        <v>-6</v>
      </c>
      <c r="BA8" s="13" t="s">
        <v>170</v>
      </c>
      <c r="BB8" s="14">
        <v>1.2</v>
      </c>
      <c r="BC8" s="14">
        <v>0</v>
      </c>
      <c r="BD8" s="8">
        <f t="shared" si="4"/>
        <v>-100</v>
      </c>
      <c r="BF8" s="50"/>
      <c r="BG8" s="51">
        <v>168.7</v>
      </c>
      <c r="BH8" s="51">
        <v>5.8</v>
      </c>
      <c r="BI8" s="51">
        <v>162.89999999999998</v>
      </c>
      <c r="BJ8" s="52">
        <v>22</v>
      </c>
      <c r="BK8" s="52">
        <v>22</v>
      </c>
      <c r="BQ8" s="8">
        <f>COUNT(BQ2:BQ6)</f>
        <v>2</v>
      </c>
      <c r="BS8" s="50"/>
      <c r="BT8" s="51">
        <v>60</v>
      </c>
      <c r="BU8" s="51">
        <v>0</v>
      </c>
      <c r="BV8" s="51">
        <v>60</v>
      </c>
      <c r="BW8" s="52">
        <v>2</v>
      </c>
      <c r="BX8" s="52">
        <v>2</v>
      </c>
    </row>
    <row r="9" spans="1:76" x14ac:dyDescent="0.25">
      <c r="A9" t="s">
        <v>122</v>
      </c>
      <c r="B9" s="24">
        <v>1.91</v>
      </c>
      <c r="C9" s="24">
        <v>1.88</v>
      </c>
      <c r="D9" s="8">
        <f t="shared" si="5"/>
        <v>-1.5706806282722527</v>
      </c>
      <c r="F9" s="50"/>
      <c r="G9" s="53">
        <v>29.8</v>
      </c>
      <c r="H9" s="53">
        <v>29.9</v>
      </c>
      <c r="I9" s="53">
        <v>-9.9999999999997868E-2</v>
      </c>
      <c r="J9" s="54">
        <v>9.5</v>
      </c>
      <c r="K9" s="54">
        <v>-9.5</v>
      </c>
      <c r="S9" s="55"/>
      <c r="T9" s="56">
        <v>29.8</v>
      </c>
      <c r="U9" s="56">
        <v>29.9</v>
      </c>
      <c r="V9" s="56">
        <v>-9.9999999999997868E-2</v>
      </c>
      <c r="W9" s="57">
        <v>1</v>
      </c>
      <c r="X9" s="57">
        <v>-1</v>
      </c>
      <c r="AA9" t="s">
        <v>126</v>
      </c>
      <c r="AB9" s="24">
        <v>1.44</v>
      </c>
      <c r="AC9" s="25">
        <v>0.78300000000000003</v>
      </c>
      <c r="AD9" s="8">
        <f t="shared" si="3"/>
        <v>-45.624999999999993</v>
      </c>
      <c r="AF9" s="50"/>
      <c r="AG9" s="53">
        <v>4.54</v>
      </c>
      <c r="AH9" s="53">
        <v>4.5999999999999996</v>
      </c>
      <c r="AI9" s="53">
        <v>-5.9999999999999609E-2</v>
      </c>
      <c r="AJ9" s="54">
        <v>4.5</v>
      </c>
      <c r="AK9" s="54">
        <v>-4.5</v>
      </c>
      <c r="BA9" s="13" t="s">
        <v>172</v>
      </c>
      <c r="BB9" s="14">
        <v>0.55769999999999997</v>
      </c>
      <c r="BC9" s="14">
        <v>1.0402</v>
      </c>
      <c r="BD9" s="8">
        <f t="shared" si="4"/>
        <v>86.516048054509611</v>
      </c>
      <c r="BF9" s="50"/>
      <c r="BG9" s="53">
        <v>0.17499999999999999</v>
      </c>
      <c r="BH9" s="53">
        <v>0.78800000000000003</v>
      </c>
      <c r="BI9" s="53">
        <v>-0.61299999999999999</v>
      </c>
      <c r="BJ9" s="54">
        <v>10</v>
      </c>
      <c r="BK9" s="54">
        <v>-10</v>
      </c>
      <c r="BQ9" s="33">
        <f>MEDIAN(BQ2:BQ6)</f>
        <v>-99.592426312707403</v>
      </c>
      <c r="BS9" s="50"/>
      <c r="BT9" s="53">
        <v>5123</v>
      </c>
      <c r="BU9" s="53">
        <v>41.76</v>
      </c>
      <c r="BV9" s="53">
        <v>5081.24</v>
      </c>
      <c r="BW9" s="54">
        <v>5</v>
      </c>
      <c r="BX9" s="54">
        <v>5</v>
      </c>
    </row>
    <row r="10" spans="1:76" x14ac:dyDescent="0.25">
      <c r="A10" t="s">
        <v>124</v>
      </c>
      <c r="B10" s="24">
        <v>1.04</v>
      </c>
      <c r="C10" s="25">
        <v>0.76</v>
      </c>
      <c r="D10" s="8">
        <f t="shared" si="5"/>
        <v>-26.923076923076927</v>
      </c>
      <c r="F10" s="50"/>
      <c r="G10" s="53">
        <v>0.94399999999999995</v>
      </c>
      <c r="H10" s="53">
        <v>1.05</v>
      </c>
      <c r="I10" s="53">
        <v>-0.10600000000000009</v>
      </c>
      <c r="J10" s="54">
        <v>11</v>
      </c>
      <c r="K10" s="54">
        <v>-11</v>
      </c>
      <c r="S10" s="58" t="s">
        <v>239</v>
      </c>
      <c r="T10" s="53">
        <v>14.965745301555012</v>
      </c>
      <c r="U10" s="53">
        <v>14.95</v>
      </c>
      <c r="V10" s="53"/>
      <c r="W10" s="54"/>
      <c r="X10" s="54"/>
      <c r="AA10" t="s">
        <v>128</v>
      </c>
      <c r="AB10" s="24">
        <v>3.3</v>
      </c>
      <c r="AC10" s="24">
        <v>3.08</v>
      </c>
      <c r="AD10" s="8">
        <f t="shared" si="3"/>
        <v>-6.6666666666666599</v>
      </c>
      <c r="AF10" s="50"/>
      <c r="AG10" s="53">
        <v>0.42699999999999999</v>
      </c>
      <c r="AH10" s="53">
        <v>0.113</v>
      </c>
      <c r="AI10" s="53">
        <v>0.314</v>
      </c>
      <c r="AJ10" s="54">
        <v>9</v>
      </c>
      <c r="AK10" s="54">
        <v>9</v>
      </c>
      <c r="BA10" s="13" t="s">
        <v>174</v>
      </c>
      <c r="BB10" s="14">
        <v>127</v>
      </c>
      <c r="BC10" s="14">
        <v>2.8</v>
      </c>
      <c r="BD10" s="8">
        <f t="shared" si="4"/>
        <v>-97.795275590551185</v>
      </c>
      <c r="BF10" s="50"/>
      <c r="BG10" s="53">
        <v>4.8999999999999995</v>
      </c>
      <c r="BH10" s="53">
        <v>0</v>
      </c>
      <c r="BI10" s="53">
        <v>4.8999999999999995</v>
      </c>
      <c r="BJ10" s="54">
        <v>16</v>
      </c>
      <c r="BK10" s="54">
        <v>16</v>
      </c>
      <c r="BS10" s="50"/>
      <c r="BT10" s="53">
        <v>0</v>
      </c>
      <c r="BU10" s="53">
        <v>13.83</v>
      </c>
      <c r="BV10" s="53">
        <v>-13.83</v>
      </c>
      <c r="BW10" s="54">
        <v>1</v>
      </c>
      <c r="BX10" s="54">
        <v>-1</v>
      </c>
    </row>
    <row r="11" spans="1:76" x14ac:dyDescent="0.25">
      <c r="A11" t="s">
        <v>126</v>
      </c>
      <c r="B11" s="24">
        <v>1.44</v>
      </c>
      <c r="C11" s="25">
        <v>0.78300000000000003</v>
      </c>
      <c r="D11" s="8">
        <f t="shared" si="5"/>
        <v>-45.624999999999993</v>
      </c>
      <c r="F11" s="50"/>
      <c r="G11" s="53">
        <v>4.54</v>
      </c>
      <c r="H11" s="53">
        <v>4.5999999999999996</v>
      </c>
      <c r="I11" s="53">
        <v>-5.9999999999999609E-2</v>
      </c>
      <c r="J11" s="54">
        <v>7.5</v>
      </c>
      <c r="K11" s="54">
        <v>-7.5</v>
      </c>
      <c r="S11" s="58" t="s">
        <v>240</v>
      </c>
      <c r="T11" s="53">
        <v>29.931490603110024</v>
      </c>
      <c r="U11" s="53">
        <v>29.9</v>
      </c>
      <c r="V11" s="53"/>
      <c r="W11" s="54"/>
      <c r="X11" s="54"/>
      <c r="AA11" t="s">
        <v>130</v>
      </c>
      <c r="AB11" s="24">
        <v>2.0299999999999998</v>
      </c>
      <c r="AC11" s="24">
        <v>1.97</v>
      </c>
      <c r="AD11" s="8">
        <f t="shared" si="3"/>
        <v>-2.9556650246305338</v>
      </c>
      <c r="AF11" s="50"/>
      <c r="AG11" s="53">
        <v>1.19</v>
      </c>
      <c r="AH11" s="53">
        <v>1.18</v>
      </c>
      <c r="AI11" s="53">
        <v>1.0000000000000009E-2</v>
      </c>
      <c r="AJ11" s="54">
        <v>1</v>
      </c>
      <c r="AK11" s="54">
        <v>1</v>
      </c>
      <c r="BA11" s="13" t="s">
        <v>178</v>
      </c>
      <c r="BB11" s="14">
        <v>35.93</v>
      </c>
      <c r="BC11" s="14">
        <v>22.82</v>
      </c>
      <c r="BD11" s="8">
        <f t="shared" si="4"/>
        <v>-36.487614806568331</v>
      </c>
      <c r="BF11" s="50"/>
      <c r="BG11" s="53">
        <v>114.4</v>
      </c>
      <c r="BH11" s="53">
        <v>49.4</v>
      </c>
      <c r="BI11" s="53">
        <v>65</v>
      </c>
      <c r="BJ11" s="54">
        <v>20</v>
      </c>
      <c r="BK11" s="54">
        <v>20</v>
      </c>
      <c r="BS11" s="50"/>
      <c r="BT11" s="53">
        <v>0</v>
      </c>
      <c r="BU11" s="53">
        <v>76.53</v>
      </c>
      <c r="BV11" s="53">
        <v>-76.53</v>
      </c>
      <c r="BW11" s="54">
        <v>3</v>
      </c>
      <c r="BX11" s="54">
        <v>-3</v>
      </c>
    </row>
    <row r="12" spans="1:76" ht="15.75" thickBot="1" x14ac:dyDescent="0.3">
      <c r="A12" t="s">
        <v>128</v>
      </c>
      <c r="B12" s="24">
        <v>3.3</v>
      </c>
      <c r="C12" s="24">
        <v>3.08</v>
      </c>
      <c r="D12" s="8">
        <f t="shared" si="5"/>
        <v>-6.6666666666666599</v>
      </c>
      <c r="F12" s="50"/>
      <c r="G12" s="53">
        <v>0.42699999999999999</v>
      </c>
      <c r="H12" s="53">
        <v>0.113</v>
      </c>
      <c r="I12" s="53">
        <v>0.314</v>
      </c>
      <c r="J12" s="54">
        <v>18</v>
      </c>
      <c r="K12" s="54">
        <v>18</v>
      </c>
      <c r="S12" s="59" t="s">
        <v>241</v>
      </c>
      <c r="T12" s="60">
        <v>2</v>
      </c>
      <c r="U12" s="60">
        <v>2</v>
      </c>
      <c r="V12" s="60"/>
      <c r="W12" s="60"/>
      <c r="X12" s="60"/>
      <c r="AF12" s="50"/>
      <c r="AG12" s="53">
        <v>0.76100000000000001</v>
      </c>
      <c r="AH12" s="53">
        <v>0.71599999999999997</v>
      </c>
      <c r="AI12" s="53">
        <v>4.500000000000004E-2</v>
      </c>
      <c r="AJ12" s="54">
        <v>3</v>
      </c>
      <c r="AK12" s="54">
        <v>3</v>
      </c>
      <c r="BA12" s="13" t="s">
        <v>180</v>
      </c>
      <c r="BB12" s="14">
        <v>49</v>
      </c>
      <c r="BC12" s="14">
        <v>0</v>
      </c>
      <c r="BD12" s="8">
        <f t="shared" si="4"/>
        <v>-100</v>
      </c>
      <c r="BF12" s="50"/>
      <c r="BG12" s="53">
        <v>0.2571</v>
      </c>
      <c r="BH12" s="53">
        <v>0.24490000000000001</v>
      </c>
      <c r="BI12" s="53">
        <v>1.2199999999999989E-2</v>
      </c>
      <c r="BJ12" s="54">
        <v>2</v>
      </c>
      <c r="BK12" s="54">
        <v>2</v>
      </c>
      <c r="BS12" s="55"/>
      <c r="BT12" s="56">
        <v>0</v>
      </c>
      <c r="BU12" s="56">
        <v>98.41</v>
      </c>
      <c r="BV12" s="56">
        <v>-98.41</v>
      </c>
      <c r="BW12" s="57">
        <v>4</v>
      </c>
      <c r="BX12" s="57">
        <v>-4</v>
      </c>
    </row>
    <row r="13" spans="1:76" x14ac:dyDescent="0.25">
      <c r="A13" t="s">
        <v>130</v>
      </c>
      <c r="B13" s="24">
        <v>2.0299999999999998</v>
      </c>
      <c r="C13" s="24">
        <v>1.97</v>
      </c>
      <c r="D13" s="8">
        <f t="shared" si="5"/>
        <v>-2.9556650246305338</v>
      </c>
      <c r="F13" s="50"/>
      <c r="G13" s="53">
        <v>1.19</v>
      </c>
      <c r="H13" s="53">
        <v>1.18</v>
      </c>
      <c r="I13" s="53">
        <v>1.0000000000000009E-2</v>
      </c>
      <c r="J13" s="54">
        <v>2</v>
      </c>
      <c r="K13" s="54">
        <v>2</v>
      </c>
      <c r="S13" s="47"/>
      <c r="T13" s="47"/>
      <c r="U13" s="47"/>
      <c r="V13" s="47"/>
      <c r="W13" s="47"/>
      <c r="X13" s="47"/>
      <c r="AD13" s="8">
        <f>COUNT(AD2:AD11)</f>
        <v>10</v>
      </c>
      <c r="AF13" s="50"/>
      <c r="AG13" s="53">
        <v>1.91</v>
      </c>
      <c r="AH13" s="53">
        <v>1.88</v>
      </c>
      <c r="AI13" s="53">
        <v>3.0000000000000027E-2</v>
      </c>
      <c r="AJ13" s="54">
        <v>2</v>
      </c>
      <c r="AK13" s="54">
        <v>2</v>
      </c>
      <c r="BA13" s="13" t="s">
        <v>184</v>
      </c>
      <c r="BB13" s="14">
        <v>0.09</v>
      </c>
      <c r="BC13" s="14">
        <v>0.248</v>
      </c>
      <c r="BD13" s="8">
        <f t="shared" si="4"/>
        <v>175.55555555555557</v>
      </c>
      <c r="BF13" s="50"/>
      <c r="BG13" s="53">
        <v>55.91</v>
      </c>
      <c r="BH13" s="53">
        <v>45.96</v>
      </c>
      <c r="BI13" s="53">
        <v>9.9499999999999957</v>
      </c>
      <c r="BJ13" s="54">
        <v>17</v>
      </c>
      <c r="BK13" s="54">
        <v>17</v>
      </c>
      <c r="BS13" s="58" t="s">
        <v>239</v>
      </c>
      <c r="BT13" s="53">
        <v>0</v>
      </c>
      <c r="BU13" s="53">
        <v>41.76</v>
      </c>
      <c r="BV13" s="53"/>
      <c r="BW13" s="54"/>
      <c r="BX13" s="54"/>
    </row>
    <row r="14" spans="1:76" ht="15.75" thickBot="1" x14ac:dyDescent="0.3">
      <c r="A14" s="6" t="s">
        <v>140</v>
      </c>
      <c r="B14" s="8">
        <v>0</v>
      </c>
      <c r="C14" s="8">
        <v>42</v>
      </c>
      <c r="D14" s="8">
        <v>100</v>
      </c>
      <c r="F14" s="50"/>
      <c r="G14" s="53">
        <v>0.76100000000000001</v>
      </c>
      <c r="H14" s="53">
        <v>0.71599999999999997</v>
      </c>
      <c r="I14" s="53">
        <v>4.500000000000004E-2</v>
      </c>
      <c r="J14" s="54">
        <v>5</v>
      </c>
      <c r="K14" s="54">
        <v>5</v>
      </c>
      <c r="S14" s="48" t="s">
        <v>242</v>
      </c>
      <c r="T14" s="47"/>
      <c r="U14" s="47"/>
      <c r="V14" s="47"/>
      <c r="W14" s="47"/>
      <c r="X14" s="47"/>
      <c r="AD14" s="33">
        <f>MEDIAN(AD2:AD11)</f>
        <v>-4.4344685175715108</v>
      </c>
      <c r="AF14" s="50"/>
      <c r="AG14" s="53">
        <v>1.04</v>
      </c>
      <c r="AH14" s="53">
        <v>0.76</v>
      </c>
      <c r="AI14" s="53">
        <v>0.28000000000000003</v>
      </c>
      <c r="AJ14" s="54">
        <v>8</v>
      </c>
      <c r="AK14" s="54">
        <v>8</v>
      </c>
      <c r="BA14" s="13" t="s">
        <v>186</v>
      </c>
      <c r="BB14" s="14">
        <v>1.7999999999999999E-2</v>
      </c>
      <c r="BC14" s="14">
        <v>1.9E-2</v>
      </c>
      <c r="BD14" s="8">
        <f t="shared" si="4"/>
        <v>5.5555555555555607</v>
      </c>
      <c r="BF14" s="50"/>
      <c r="BG14" s="53">
        <v>1.2</v>
      </c>
      <c r="BH14" s="53">
        <v>0</v>
      </c>
      <c r="BI14" s="53">
        <v>1.2</v>
      </c>
      <c r="BJ14" s="54">
        <v>12</v>
      </c>
      <c r="BK14" s="54">
        <v>12</v>
      </c>
      <c r="BS14" s="58" t="s">
        <v>240</v>
      </c>
      <c r="BT14" s="53">
        <v>5183</v>
      </c>
      <c r="BU14" s="53">
        <v>230.53</v>
      </c>
      <c r="BV14" s="53"/>
      <c r="BW14" s="54"/>
      <c r="BX14" s="54"/>
    </row>
    <row r="15" spans="1:76" ht="15.75" thickBot="1" x14ac:dyDescent="0.3">
      <c r="A15" s="13" t="s">
        <v>147</v>
      </c>
      <c r="B15" s="14">
        <v>168.7</v>
      </c>
      <c r="C15" s="14">
        <v>5.8</v>
      </c>
      <c r="D15" s="8">
        <f>IFERROR((100*(C15-B15)/B15), "")</f>
        <v>-96.561944279786601</v>
      </c>
      <c r="F15" s="50"/>
      <c r="G15" s="53">
        <v>1.91</v>
      </c>
      <c r="H15" s="53">
        <v>1.88</v>
      </c>
      <c r="I15" s="53">
        <v>3.0000000000000027E-2</v>
      </c>
      <c r="J15" s="54">
        <v>4</v>
      </c>
      <c r="K15" s="54">
        <v>4</v>
      </c>
      <c r="S15" s="49"/>
      <c r="T15" s="49" t="s">
        <v>239</v>
      </c>
      <c r="U15" s="49" t="s">
        <v>240</v>
      </c>
      <c r="V15" s="49" t="s">
        <v>241</v>
      </c>
      <c r="W15" s="47"/>
      <c r="X15" s="47"/>
      <c r="AF15" s="50"/>
      <c r="AG15" s="53">
        <v>1.44</v>
      </c>
      <c r="AH15" s="53">
        <v>0.78300000000000003</v>
      </c>
      <c r="AI15" s="53">
        <v>0.65699999999999992</v>
      </c>
      <c r="AJ15" s="54">
        <v>10</v>
      </c>
      <c r="AK15" s="54">
        <v>10</v>
      </c>
      <c r="BA15" s="13" t="s">
        <v>188</v>
      </c>
      <c r="BB15" s="14">
        <v>0.112</v>
      </c>
      <c r="BC15" s="14">
        <v>0.8</v>
      </c>
      <c r="BD15" s="8">
        <f t="shared" si="4"/>
        <v>614.28571428571433</v>
      </c>
      <c r="BF15" s="50"/>
      <c r="BG15" s="53">
        <v>0.55769999999999997</v>
      </c>
      <c r="BH15" s="53">
        <v>1.0402</v>
      </c>
      <c r="BI15" s="53">
        <v>-0.48250000000000004</v>
      </c>
      <c r="BJ15" s="54">
        <v>8</v>
      </c>
      <c r="BK15" s="54">
        <v>-8</v>
      </c>
      <c r="BS15" s="59" t="s">
        <v>241</v>
      </c>
      <c r="BT15" s="60">
        <v>5</v>
      </c>
      <c r="BU15" s="60">
        <v>5</v>
      </c>
      <c r="BV15" s="60"/>
      <c r="BW15" s="60"/>
      <c r="BX15" s="60"/>
    </row>
    <row r="16" spans="1:76" x14ac:dyDescent="0.25">
      <c r="A16" s="13" t="s">
        <v>150</v>
      </c>
      <c r="B16" s="14">
        <v>0.17499999999999999</v>
      </c>
      <c r="C16" s="14">
        <v>0.78800000000000003</v>
      </c>
      <c r="D16" s="8">
        <f t="shared" ref="D16:D37" si="6">IFERROR((100*(C16-B16)/B16), "")</f>
        <v>350.28571428571428</v>
      </c>
      <c r="F16" s="50"/>
      <c r="G16" s="53">
        <v>1.04</v>
      </c>
      <c r="H16" s="53">
        <v>0.76</v>
      </c>
      <c r="I16" s="53">
        <v>0.28000000000000003</v>
      </c>
      <c r="J16" s="54">
        <v>17</v>
      </c>
      <c r="K16" s="54">
        <v>17</v>
      </c>
      <c r="S16" s="58" t="s">
        <v>243</v>
      </c>
      <c r="T16" s="51">
        <v>2</v>
      </c>
      <c r="U16" s="51">
        <v>2</v>
      </c>
      <c r="V16" s="61">
        <v>1</v>
      </c>
      <c r="W16" s="47"/>
      <c r="X16" s="47"/>
      <c r="AF16" s="50"/>
      <c r="AG16" s="53">
        <v>3.3</v>
      </c>
      <c r="AH16" s="53">
        <v>3.08</v>
      </c>
      <c r="AI16" s="53">
        <v>0.21999999999999975</v>
      </c>
      <c r="AJ16" s="54">
        <v>7</v>
      </c>
      <c r="AK16" s="54">
        <v>7</v>
      </c>
      <c r="BA16" s="13" t="s">
        <v>190</v>
      </c>
      <c r="BB16" s="37">
        <v>8.2900000000000001E-2</v>
      </c>
      <c r="BC16" s="37">
        <v>0.34839999999999999</v>
      </c>
      <c r="BD16" s="8">
        <f t="shared" si="4"/>
        <v>320.26537997587451</v>
      </c>
      <c r="BF16" s="50"/>
      <c r="BG16" s="53">
        <v>127</v>
      </c>
      <c r="BH16" s="53">
        <v>2.8</v>
      </c>
      <c r="BI16" s="53">
        <v>124.2</v>
      </c>
      <c r="BJ16" s="54">
        <v>21</v>
      </c>
      <c r="BK16" s="54">
        <v>21</v>
      </c>
      <c r="BS16" s="47"/>
      <c r="BT16" s="47"/>
      <c r="BU16" s="47"/>
      <c r="BV16" s="47"/>
      <c r="BW16" s="47"/>
      <c r="BX16" s="47"/>
    </row>
    <row r="17" spans="1:76" ht="15.75" thickBot="1" x14ac:dyDescent="0.3">
      <c r="A17" s="13" t="s">
        <v>153</v>
      </c>
      <c r="B17" s="14">
        <v>4.8999999999999995</v>
      </c>
      <c r="C17" s="14">
        <v>0</v>
      </c>
      <c r="D17" s="8">
        <f t="shared" si="6"/>
        <v>-100</v>
      </c>
      <c r="F17" s="50"/>
      <c r="G17" s="53">
        <v>1.44</v>
      </c>
      <c r="H17" s="53">
        <v>0.78300000000000003</v>
      </c>
      <c r="I17" s="53">
        <v>0.65699999999999992</v>
      </c>
      <c r="J17" s="54">
        <v>22</v>
      </c>
      <c r="K17" s="54">
        <v>22</v>
      </c>
      <c r="S17" s="58" t="s">
        <v>244</v>
      </c>
      <c r="T17" s="53">
        <v>1</v>
      </c>
      <c r="U17" s="53">
        <v>1</v>
      </c>
      <c r="V17" s="62">
        <v>1</v>
      </c>
      <c r="W17" s="47"/>
      <c r="X17" s="47"/>
      <c r="AF17" s="55"/>
      <c r="AG17" s="56">
        <v>2.0299999999999998</v>
      </c>
      <c r="AH17" s="56">
        <v>1.97</v>
      </c>
      <c r="AI17" s="56">
        <v>5.9999999999999831E-2</v>
      </c>
      <c r="AJ17" s="57">
        <v>4.5</v>
      </c>
      <c r="AK17" s="57">
        <v>4.5</v>
      </c>
      <c r="BA17" s="13" t="s">
        <v>192</v>
      </c>
      <c r="BB17" s="14">
        <v>6.9320000000000004</v>
      </c>
      <c r="BC17" s="14">
        <v>6.8739999999999997</v>
      </c>
      <c r="BD17" s="8">
        <f t="shared" si="4"/>
        <v>-0.83669936526256083</v>
      </c>
      <c r="BF17" s="50"/>
      <c r="BG17" s="53">
        <v>35.93</v>
      </c>
      <c r="BH17" s="53">
        <v>22.82</v>
      </c>
      <c r="BI17" s="53">
        <v>13.11</v>
      </c>
      <c r="BJ17" s="54">
        <v>18</v>
      </c>
      <c r="BK17" s="54">
        <v>18</v>
      </c>
      <c r="BS17" s="48" t="s">
        <v>242</v>
      </c>
      <c r="BT17" s="47"/>
      <c r="BU17" s="47"/>
      <c r="BV17" s="47"/>
      <c r="BW17" s="47"/>
      <c r="BX17" s="47"/>
    </row>
    <row r="18" spans="1:76" ht="15.75" thickBot="1" x14ac:dyDescent="0.3">
      <c r="A18" s="13" t="s">
        <v>156</v>
      </c>
      <c r="B18" s="14">
        <v>114.4</v>
      </c>
      <c r="C18" s="14">
        <v>49.4</v>
      </c>
      <c r="D18" s="8">
        <f t="shared" si="6"/>
        <v>-56.818181818181813</v>
      </c>
      <c r="F18" s="50"/>
      <c r="G18" s="53">
        <v>3.3</v>
      </c>
      <c r="H18" s="53">
        <v>3.08</v>
      </c>
      <c r="I18" s="53">
        <v>0.21999999999999975</v>
      </c>
      <c r="J18" s="54">
        <v>15</v>
      </c>
      <c r="K18" s="54">
        <v>15</v>
      </c>
      <c r="S18" s="59" t="s">
        <v>245</v>
      </c>
      <c r="T18" s="63">
        <v>0</v>
      </c>
      <c r="U18" s="63">
        <v>0</v>
      </c>
      <c r="V18" s="60">
        <v>0</v>
      </c>
      <c r="W18" s="47"/>
      <c r="X18" s="47"/>
      <c r="AF18" s="58" t="s">
        <v>239</v>
      </c>
      <c r="AG18" s="53">
        <v>1.3149999999999999</v>
      </c>
      <c r="AH18" s="53">
        <v>1.115</v>
      </c>
      <c r="AI18" s="53"/>
      <c r="AJ18" s="54"/>
      <c r="AK18" s="54"/>
      <c r="BA18" s="13" t="s">
        <v>196</v>
      </c>
      <c r="BB18" s="14">
        <v>0.54630000000000001</v>
      </c>
      <c r="BC18" s="14">
        <v>0.33310000000000001</v>
      </c>
      <c r="BD18" s="8">
        <f t="shared" si="4"/>
        <v>-39.026176093721396</v>
      </c>
      <c r="BF18" s="50"/>
      <c r="BG18" s="53">
        <v>49</v>
      </c>
      <c r="BH18" s="53">
        <v>0</v>
      </c>
      <c r="BI18" s="53">
        <v>49</v>
      </c>
      <c r="BJ18" s="54">
        <v>19</v>
      </c>
      <c r="BK18" s="54">
        <v>19</v>
      </c>
      <c r="BS18" s="49"/>
      <c r="BT18" s="49" t="s">
        <v>239</v>
      </c>
      <c r="BU18" s="49" t="s">
        <v>240</v>
      </c>
      <c r="BV18" s="49" t="s">
        <v>241</v>
      </c>
      <c r="BW18" s="47"/>
      <c r="BX18" s="47"/>
    </row>
    <row r="19" spans="1:76" x14ac:dyDescent="0.25">
      <c r="A19" s="13" t="s">
        <v>160</v>
      </c>
      <c r="B19" s="14">
        <v>0.2571</v>
      </c>
      <c r="C19" s="14">
        <v>0.24490000000000001</v>
      </c>
      <c r="D19" s="8">
        <f t="shared" si="6"/>
        <v>-4.745235316997273</v>
      </c>
      <c r="F19" s="50"/>
      <c r="G19" s="53">
        <v>2.0299999999999998</v>
      </c>
      <c r="H19" s="53">
        <v>1.97</v>
      </c>
      <c r="I19" s="53">
        <v>5.9999999999999831E-2</v>
      </c>
      <c r="J19" s="54">
        <v>7.5</v>
      </c>
      <c r="K19" s="54">
        <v>7.5</v>
      </c>
      <c r="S19" s="47"/>
      <c r="T19" s="47"/>
      <c r="U19" s="47"/>
      <c r="V19" s="47"/>
      <c r="W19" s="47"/>
      <c r="X19" s="47"/>
      <c r="AF19" s="58" t="s">
        <v>240</v>
      </c>
      <c r="AG19" s="53">
        <v>17.581999999999997</v>
      </c>
      <c r="AH19" s="53">
        <v>16.131999999999998</v>
      </c>
      <c r="AI19" s="53"/>
      <c r="AJ19" s="54"/>
      <c r="AK19" s="54"/>
      <c r="BA19" s="13" t="s">
        <v>198</v>
      </c>
      <c r="BB19" s="14">
        <v>128.1</v>
      </c>
      <c r="BC19" s="14">
        <v>128</v>
      </c>
      <c r="BD19" s="8">
        <f t="shared" si="4"/>
        <v>-7.8064012490237561E-2</v>
      </c>
      <c r="BF19" s="50"/>
      <c r="BG19" s="53">
        <v>0.09</v>
      </c>
      <c r="BH19" s="53">
        <v>0.248</v>
      </c>
      <c r="BI19" s="53">
        <v>-0.158</v>
      </c>
      <c r="BJ19" s="54">
        <v>5</v>
      </c>
      <c r="BK19" s="54">
        <v>-5</v>
      </c>
      <c r="BS19" s="58" t="s">
        <v>243</v>
      </c>
      <c r="BT19" s="51">
        <v>3.5</v>
      </c>
      <c r="BU19" s="51">
        <v>7</v>
      </c>
      <c r="BV19" s="61">
        <v>2</v>
      </c>
      <c r="BW19" s="47"/>
      <c r="BX19" s="47"/>
    </row>
    <row r="20" spans="1:76" ht="15.75" thickBot="1" x14ac:dyDescent="0.3">
      <c r="A20" s="13" t="s">
        <v>162</v>
      </c>
      <c r="B20" s="14">
        <v>55.91</v>
      </c>
      <c r="C20" s="14">
        <v>45.96</v>
      </c>
      <c r="D20" s="8">
        <f t="shared" si="6"/>
        <v>-17.796458594169195</v>
      </c>
      <c r="F20" s="50"/>
      <c r="G20" s="53">
        <v>0</v>
      </c>
      <c r="H20" s="53">
        <v>42</v>
      </c>
      <c r="I20" s="53">
        <v>-42</v>
      </c>
      <c r="J20" s="54">
        <v>32</v>
      </c>
      <c r="K20" s="54">
        <v>-32</v>
      </c>
      <c r="S20" s="48" t="s">
        <v>419</v>
      </c>
      <c r="T20" s="47"/>
      <c r="U20" s="47"/>
      <c r="V20" s="47"/>
      <c r="W20" s="47"/>
      <c r="X20" s="47"/>
      <c r="AF20" s="59" t="s">
        <v>241</v>
      </c>
      <c r="AG20" s="60">
        <v>10</v>
      </c>
      <c r="AH20" s="60">
        <v>10</v>
      </c>
      <c r="AI20" s="60"/>
      <c r="AJ20" s="60"/>
      <c r="AK20" s="60"/>
      <c r="BA20" s="13" t="s">
        <v>200</v>
      </c>
      <c r="BB20" s="14">
        <v>1010.9999999999999</v>
      </c>
      <c r="BC20" s="14">
        <v>681.2</v>
      </c>
      <c r="BD20" s="8">
        <f t="shared" si="4"/>
        <v>-32.621167161226495</v>
      </c>
      <c r="BF20" s="50"/>
      <c r="BG20" s="53">
        <v>1.7999999999999999E-2</v>
      </c>
      <c r="BH20" s="53">
        <v>1.9E-2</v>
      </c>
      <c r="BI20" s="53">
        <v>-1.0000000000000009E-3</v>
      </c>
      <c r="BJ20" s="54">
        <v>1</v>
      </c>
      <c r="BK20" s="54">
        <v>-1</v>
      </c>
      <c r="BS20" s="58" t="s">
        <v>244</v>
      </c>
      <c r="BT20" s="53">
        <v>3</v>
      </c>
      <c r="BU20" s="53">
        <v>8</v>
      </c>
      <c r="BV20" s="62">
        <v>3</v>
      </c>
      <c r="BW20" s="47"/>
      <c r="BX20" s="47"/>
    </row>
    <row r="21" spans="1:76" ht="15.75" thickBot="1" x14ac:dyDescent="0.3">
      <c r="A21" s="13" t="s">
        <v>170</v>
      </c>
      <c r="B21" s="14">
        <v>1.2</v>
      </c>
      <c r="C21" s="14">
        <v>0</v>
      </c>
      <c r="D21" s="8">
        <f t="shared" si="6"/>
        <v>-100</v>
      </c>
      <c r="F21" s="50"/>
      <c r="G21" s="53">
        <v>168.7</v>
      </c>
      <c r="H21" s="53">
        <v>5.8</v>
      </c>
      <c r="I21" s="53">
        <v>162.89999999999998</v>
      </c>
      <c r="J21" s="54">
        <v>39</v>
      </c>
      <c r="K21" s="54">
        <v>39</v>
      </c>
      <c r="S21" s="49" t="s">
        <v>254</v>
      </c>
      <c r="T21" s="49" t="s">
        <v>241</v>
      </c>
      <c r="U21" s="49" t="s">
        <v>248</v>
      </c>
      <c r="V21" s="47"/>
      <c r="W21" s="47"/>
      <c r="X21" s="47"/>
      <c r="AF21" s="47"/>
      <c r="AG21" s="47"/>
      <c r="AH21" s="47"/>
      <c r="AI21" s="47"/>
      <c r="AJ21" s="47"/>
      <c r="AK21" s="47"/>
      <c r="BA21" s="13" t="s">
        <v>204</v>
      </c>
      <c r="BB21" s="14">
        <v>82.72</v>
      </c>
      <c r="BC21" s="14">
        <v>83.93</v>
      </c>
      <c r="BD21" s="8">
        <f t="shared" si="4"/>
        <v>1.4627659574468181</v>
      </c>
      <c r="BF21" s="50"/>
      <c r="BG21" s="53">
        <v>0.112</v>
      </c>
      <c r="BH21" s="53">
        <v>0.8</v>
      </c>
      <c r="BI21" s="53">
        <v>-0.68800000000000006</v>
      </c>
      <c r="BJ21" s="54">
        <v>11</v>
      </c>
      <c r="BK21" s="54">
        <v>-11</v>
      </c>
      <c r="BS21" s="59" t="s">
        <v>245</v>
      </c>
      <c r="BT21" s="63">
        <v>0</v>
      </c>
      <c r="BU21" s="63">
        <v>0</v>
      </c>
      <c r="BV21" s="60">
        <v>0</v>
      </c>
      <c r="BW21" s="47"/>
      <c r="BX21" s="47"/>
    </row>
    <row r="22" spans="1:76" ht="15.75" thickBot="1" x14ac:dyDescent="0.3">
      <c r="A22" s="13" t="s">
        <v>172</v>
      </c>
      <c r="B22" s="14">
        <v>0.55769999999999997</v>
      </c>
      <c r="C22" s="14">
        <v>1.0402</v>
      </c>
      <c r="D22" s="8">
        <f t="shared" si="6"/>
        <v>86.516048054509611</v>
      </c>
      <c r="F22" s="50"/>
      <c r="G22" s="53">
        <v>0.17499999999999999</v>
      </c>
      <c r="H22" s="53">
        <v>0.78800000000000003</v>
      </c>
      <c r="I22" s="53">
        <v>-0.61299999999999999</v>
      </c>
      <c r="J22" s="54">
        <v>21</v>
      </c>
      <c r="K22" s="54">
        <v>-21</v>
      </c>
      <c r="S22" s="64">
        <v>1</v>
      </c>
      <c r="T22" s="65">
        <v>2</v>
      </c>
      <c r="U22" s="64">
        <v>0.5</v>
      </c>
      <c r="V22" s="47"/>
      <c r="W22" s="47"/>
      <c r="X22" s="47"/>
      <c r="AF22" s="48" t="s">
        <v>242</v>
      </c>
      <c r="AG22" s="47"/>
      <c r="AH22" s="47"/>
      <c r="AI22" s="47"/>
      <c r="AJ22" s="47"/>
      <c r="AK22" s="47"/>
      <c r="BA22" s="13" t="s">
        <v>207</v>
      </c>
      <c r="BB22" s="14">
        <v>0.72</v>
      </c>
      <c r="BC22" s="14">
        <v>1.21</v>
      </c>
      <c r="BD22" s="8">
        <f t="shared" si="4"/>
        <v>68.055555555555557</v>
      </c>
      <c r="BF22" s="50"/>
      <c r="BG22" s="53">
        <v>8.2900000000000001E-2</v>
      </c>
      <c r="BH22" s="53">
        <v>0.34839999999999999</v>
      </c>
      <c r="BI22" s="53">
        <v>-0.26549999999999996</v>
      </c>
      <c r="BJ22" s="54">
        <v>7</v>
      </c>
      <c r="BK22" s="54">
        <v>-7</v>
      </c>
      <c r="BS22" s="47"/>
      <c r="BT22" s="47"/>
      <c r="BU22" s="47"/>
      <c r="BV22" s="47"/>
      <c r="BW22" s="47"/>
      <c r="BX22" s="47"/>
    </row>
    <row r="23" spans="1:76" ht="15.75" thickBot="1" x14ac:dyDescent="0.3">
      <c r="A23" s="13" t="s">
        <v>174</v>
      </c>
      <c r="B23" s="14">
        <v>127</v>
      </c>
      <c r="C23" s="14">
        <v>2.8</v>
      </c>
      <c r="D23" s="8">
        <f t="shared" si="6"/>
        <v>-97.795275590551185</v>
      </c>
      <c r="F23" s="50"/>
      <c r="G23" s="53">
        <v>4.8999999999999995</v>
      </c>
      <c r="H23" s="53">
        <v>0</v>
      </c>
      <c r="I23" s="53">
        <v>4.8999999999999995</v>
      </c>
      <c r="J23" s="54">
        <v>28</v>
      </c>
      <c r="K23" s="54">
        <v>28</v>
      </c>
      <c r="S23" s="47"/>
      <c r="T23" s="47"/>
      <c r="U23" s="47"/>
      <c r="V23" s="47"/>
      <c r="W23" s="47"/>
      <c r="X23" s="47"/>
      <c r="AF23" s="49"/>
      <c r="AG23" s="49" t="s">
        <v>239</v>
      </c>
      <c r="AH23" s="49" t="s">
        <v>240</v>
      </c>
      <c r="AI23" s="49" t="s">
        <v>241</v>
      </c>
      <c r="AJ23" s="47"/>
      <c r="AK23" s="47"/>
      <c r="BA23" s="13" t="s">
        <v>210</v>
      </c>
      <c r="BB23" s="14">
        <v>5.8</v>
      </c>
      <c r="BC23" s="14">
        <v>4.5</v>
      </c>
      <c r="BD23" s="8">
        <f t="shared" si="4"/>
        <v>-22.41379310344827</v>
      </c>
      <c r="BF23" s="50"/>
      <c r="BG23" s="53">
        <v>6.9320000000000004</v>
      </c>
      <c r="BH23" s="53">
        <v>6.8739999999999997</v>
      </c>
      <c r="BI23" s="53">
        <v>5.8000000000000718E-2</v>
      </c>
      <c r="BJ23" s="54">
        <v>3</v>
      </c>
      <c r="BK23" s="54">
        <v>3</v>
      </c>
      <c r="BS23" s="48" t="s">
        <v>511</v>
      </c>
      <c r="BT23" s="47"/>
      <c r="BU23" s="47"/>
      <c r="BV23" s="47"/>
      <c r="BW23" s="47"/>
      <c r="BX23" s="47"/>
    </row>
    <row r="24" spans="1:76" x14ac:dyDescent="0.25">
      <c r="A24" s="13" t="s">
        <v>178</v>
      </c>
      <c r="B24" s="14">
        <v>35.93</v>
      </c>
      <c r="C24" s="14">
        <v>22.82</v>
      </c>
      <c r="D24" s="8">
        <f t="shared" si="6"/>
        <v>-36.487614806568331</v>
      </c>
      <c r="F24" s="50"/>
      <c r="G24" s="53">
        <v>114.4</v>
      </c>
      <c r="H24" s="53">
        <v>49.4</v>
      </c>
      <c r="I24" s="53">
        <v>65</v>
      </c>
      <c r="J24" s="54">
        <v>35</v>
      </c>
      <c r="K24" s="54">
        <v>35</v>
      </c>
      <c r="S24" s="46"/>
      <c r="T24" s="46"/>
      <c r="U24" s="46"/>
      <c r="V24" s="46"/>
      <c r="W24" s="46"/>
      <c r="X24" s="46"/>
      <c r="AF24" s="58" t="s">
        <v>243</v>
      </c>
      <c r="AG24" s="51">
        <v>5.75</v>
      </c>
      <c r="AH24" s="51">
        <v>44.5</v>
      </c>
      <c r="AI24" s="61">
        <v>8</v>
      </c>
      <c r="AJ24" s="47"/>
      <c r="AK24" s="47"/>
      <c r="BA24" s="13" t="s">
        <v>212</v>
      </c>
      <c r="BB24" s="14">
        <v>0.7</v>
      </c>
      <c r="BC24" s="14">
        <v>2</v>
      </c>
      <c r="BD24" s="8">
        <f t="shared" si="4"/>
        <v>185.71428571428572</v>
      </c>
      <c r="BF24" s="50"/>
      <c r="BG24" s="53">
        <v>0.54630000000000001</v>
      </c>
      <c r="BH24" s="53">
        <v>0.33310000000000001</v>
      </c>
      <c r="BI24" s="53">
        <v>0.2132</v>
      </c>
      <c r="BJ24" s="54">
        <v>6</v>
      </c>
      <c r="BK24" s="54">
        <v>6</v>
      </c>
      <c r="BS24" s="49" t="s">
        <v>254</v>
      </c>
      <c r="BT24" s="49" t="s">
        <v>241</v>
      </c>
      <c r="BU24" s="49" t="s">
        <v>248</v>
      </c>
      <c r="BV24" s="47"/>
      <c r="BW24" s="47"/>
      <c r="BX24" s="47"/>
    </row>
    <row r="25" spans="1:76" ht="15.75" thickBot="1" x14ac:dyDescent="0.3">
      <c r="A25" s="13" t="s">
        <v>180</v>
      </c>
      <c r="B25" s="14">
        <v>49</v>
      </c>
      <c r="C25" s="14">
        <v>0</v>
      </c>
      <c r="D25" s="8">
        <f t="shared" si="6"/>
        <v>-100</v>
      </c>
      <c r="F25" s="50"/>
      <c r="G25" s="53">
        <v>0.2571</v>
      </c>
      <c r="H25" s="53">
        <v>0.24490000000000001</v>
      </c>
      <c r="I25" s="53">
        <v>1.2199999999999989E-2</v>
      </c>
      <c r="J25" s="54">
        <v>3</v>
      </c>
      <c r="K25" s="54">
        <v>3</v>
      </c>
      <c r="AF25" s="58" t="s">
        <v>244</v>
      </c>
      <c r="AG25" s="53">
        <v>5.25</v>
      </c>
      <c r="AH25" s="53">
        <v>10.5</v>
      </c>
      <c r="AI25" s="62">
        <v>2</v>
      </c>
      <c r="AJ25" s="47"/>
      <c r="AK25" s="47"/>
      <c r="BF25" s="50"/>
      <c r="BG25" s="53">
        <v>128.1</v>
      </c>
      <c r="BH25" s="53">
        <v>128</v>
      </c>
      <c r="BI25" s="53">
        <v>9.9999999999994316E-2</v>
      </c>
      <c r="BJ25" s="54">
        <v>4</v>
      </c>
      <c r="BK25" s="54">
        <v>4</v>
      </c>
      <c r="BS25" s="64">
        <v>8</v>
      </c>
      <c r="BT25" s="65">
        <v>5</v>
      </c>
      <c r="BU25" s="64">
        <v>0.59375</v>
      </c>
      <c r="BV25" s="47"/>
      <c r="BW25" s="47"/>
      <c r="BX25" s="47"/>
    </row>
    <row r="26" spans="1:76" ht="15.75" thickBot="1" x14ac:dyDescent="0.3">
      <c r="A26" s="13" t="s">
        <v>184</v>
      </c>
      <c r="B26" s="14">
        <v>0.09</v>
      </c>
      <c r="C26" s="14">
        <v>0.248</v>
      </c>
      <c r="D26" s="8">
        <f t="shared" si="6"/>
        <v>175.55555555555557</v>
      </c>
      <c r="F26" s="50"/>
      <c r="G26" s="53">
        <v>55.91</v>
      </c>
      <c r="H26" s="53">
        <v>45.96</v>
      </c>
      <c r="I26" s="53">
        <v>9.9499999999999957</v>
      </c>
      <c r="J26" s="54">
        <v>29</v>
      </c>
      <c r="K26" s="54">
        <v>29</v>
      </c>
      <c r="AF26" s="59" t="s">
        <v>245</v>
      </c>
      <c r="AG26" s="63">
        <v>0</v>
      </c>
      <c r="AH26" s="63">
        <v>0</v>
      </c>
      <c r="AI26" s="60">
        <v>0</v>
      </c>
      <c r="AJ26" s="47"/>
      <c r="AK26" s="47"/>
      <c r="BD26" s="8">
        <f>COUNT(BD2:BD24)</f>
        <v>23</v>
      </c>
      <c r="BF26" s="50"/>
      <c r="BG26" s="53">
        <v>1010.9999999999999</v>
      </c>
      <c r="BH26" s="53">
        <v>681.2</v>
      </c>
      <c r="BI26" s="53">
        <v>329.79999999999984</v>
      </c>
      <c r="BJ26" s="54">
        <v>23</v>
      </c>
      <c r="BK26" s="54">
        <v>23</v>
      </c>
      <c r="BS26" s="47"/>
      <c r="BT26" s="47"/>
      <c r="BU26" s="47"/>
      <c r="BV26" s="47"/>
      <c r="BW26" s="47"/>
      <c r="BX26" s="47"/>
    </row>
    <row r="27" spans="1:76" x14ac:dyDescent="0.25">
      <c r="A27" s="13" t="s">
        <v>186</v>
      </c>
      <c r="B27" s="14">
        <v>1.7999999999999999E-2</v>
      </c>
      <c r="C27" s="14">
        <v>1.9E-2</v>
      </c>
      <c r="D27" s="8">
        <f t="shared" si="6"/>
        <v>5.5555555555555607</v>
      </c>
      <c r="F27" s="50"/>
      <c r="G27" s="53">
        <v>1.2</v>
      </c>
      <c r="H27" s="53">
        <v>0</v>
      </c>
      <c r="I27" s="53">
        <v>1.2</v>
      </c>
      <c r="J27" s="54">
        <v>24</v>
      </c>
      <c r="K27" s="54">
        <v>24</v>
      </c>
      <c r="AF27" s="47"/>
      <c r="AG27" s="47"/>
      <c r="AH27" s="47"/>
      <c r="AI27" s="47"/>
      <c r="AJ27" s="47"/>
      <c r="AK27" s="47"/>
      <c r="BD27" s="33">
        <f>MEDIAN(BD2:BD24)</f>
        <v>-4.745235316997273</v>
      </c>
      <c r="BF27" s="50"/>
      <c r="BG27" s="53">
        <v>82.72</v>
      </c>
      <c r="BH27" s="53">
        <v>83.93</v>
      </c>
      <c r="BI27" s="53">
        <v>-1.210000000000008</v>
      </c>
      <c r="BJ27" s="54">
        <v>13</v>
      </c>
      <c r="BK27" s="54">
        <v>-13</v>
      </c>
      <c r="BS27" s="46"/>
      <c r="BT27" s="46"/>
      <c r="BU27" s="46"/>
      <c r="BV27" s="46"/>
      <c r="BW27" s="46"/>
      <c r="BX27" s="46"/>
    </row>
    <row r="28" spans="1:76" ht="15.75" thickBot="1" x14ac:dyDescent="0.3">
      <c r="A28" s="13" t="s">
        <v>188</v>
      </c>
      <c r="B28" s="14">
        <v>0.112</v>
      </c>
      <c r="C28" s="14">
        <v>0.8</v>
      </c>
      <c r="D28" s="8">
        <f t="shared" si="6"/>
        <v>614.28571428571433</v>
      </c>
      <c r="F28" s="50"/>
      <c r="G28" s="53">
        <v>0.55769999999999997</v>
      </c>
      <c r="H28" s="53">
        <v>1.0402</v>
      </c>
      <c r="I28" s="53">
        <v>-0.48250000000000004</v>
      </c>
      <c r="J28" s="54">
        <v>19</v>
      </c>
      <c r="K28" s="54">
        <v>-19</v>
      </c>
      <c r="AF28" s="48" t="s">
        <v>253</v>
      </c>
      <c r="AG28" s="47"/>
      <c r="AH28" s="47"/>
      <c r="AI28" s="47"/>
      <c r="AJ28" s="47"/>
      <c r="AK28" s="47"/>
      <c r="BF28" s="50"/>
      <c r="BG28" s="53">
        <v>0.72</v>
      </c>
      <c r="BH28" s="53">
        <v>1.21</v>
      </c>
      <c r="BI28" s="53">
        <v>-0.49</v>
      </c>
      <c r="BJ28" s="54">
        <v>9</v>
      </c>
      <c r="BK28" s="54">
        <v>-9</v>
      </c>
    </row>
    <row r="29" spans="1:76" x14ac:dyDescent="0.25">
      <c r="A29" s="13" t="s">
        <v>190</v>
      </c>
      <c r="B29" s="37">
        <v>8.2900000000000001E-2</v>
      </c>
      <c r="C29" s="37">
        <v>0.34839999999999999</v>
      </c>
      <c r="D29" s="8">
        <f t="shared" si="6"/>
        <v>320.26537997587451</v>
      </c>
      <c r="F29" s="50"/>
      <c r="G29" s="53">
        <v>127</v>
      </c>
      <c r="H29" s="53">
        <v>2.8</v>
      </c>
      <c r="I29" s="53">
        <v>124.2</v>
      </c>
      <c r="J29" s="54">
        <v>38</v>
      </c>
      <c r="K29" s="54">
        <v>38</v>
      </c>
      <c r="AF29" s="49" t="s">
        <v>254</v>
      </c>
      <c r="AG29" s="49" t="s">
        <v>241</v>
      </c>
      <c r="AH29" s="49" t="s">
        <v>248</v>
      </c>
      <c r="AI29" s="47"/>
      <c r="AJ29" s="47"/>
      <c r="AK29" s="47"/>
      <c r="BF29" s="50"/>
      <c r="BG29" s="53">
        <v>5.8</v>
      </c>
      <c r="BH29" s="53">
        <v>4.5</v>
      </c>
      <c r="BI29" s="53">
        <v>1.2999999999999998</v>
      </c>
      <c r="BJ29" s="54">
        <v>14.5</v>
      </c>
      <c r="BK29" s="54">
        <v>14.5</v>
      </c>
    </row>
    <row r="30" spans="1:76" ht="15.75" thickBot="1" x14ac:dyDescent="0.3">
      <c r="A30" s="13" t="s">
        <v>192</v>
      </c>
      <c r="B30" s="14">
        <v>6.9320000000000004</v>
      </c>
      <c r="C30" s="14">
        <v>6.8739999999999997</v>
      </c>
      <c r="D30" s="8">
        <f t="shared" si="6"/>
        <v>-0.83669936526256083</v>
      </c>
      <c r="F30" s="50"/>
      <c r="G30" s="53">
        <v>35.93</v>
      </c>
      <c r="H30" s="53">
        <v>22.82</v>
      </c>
      <c r="I30" s="53">
        <v>13.11</v>
      </c>
      <c r="J30" s="54">
        <v>30</v>
      </c>
      <c r="K30" s="54">
        <v>30</v>
      </c>
      <c r="AF30" s="64">
        <v>10.5</v>
      </c>
      <c r="AG30" s="65">
        <v>10</v>
      </c>
      <c r="AH30" s="64">
        <v>4.39453125E-2</v>
      </c>
      <c r="AI30" s="47"/>
      <c r="AJ30" s="47"/>
      <c r="AK30" s="47"/>
      <c r="BF30" s="55"/>
      <c r="BG30" s="56">
        <v>0.7</v>
      </c>
      <c r="BH30" s="56">
        <v>2</v>
      </c>
      <c r="BI30" s="56">
        <v>-1.3</v>
      </c>
      <c r="BJ30" s="57">
        <v>14.5</v>
      </c>
      <c r="BK30" s="57">
        <v>-14.5</v>
      </c>
    </row>
    <row r="31" spans="1:76" x14ac:dyDescent="0.25">
      <c r="A31" s="13" t="s">
        <v>196</v>
      </c>
      <c r="B31" s="14">
        <v>0.54630000000000001</v>
      </c>
      <c r="C31" s="14">
        <v>0.33310000000000001</v>
      </c>
      <c r="D31" s="8">
        <f t="shared" si="6"/>
        <v>-39.026176093721396</v>
      </c>
      <c r="F31" s="50"/>
      <c r="G31" s="53">
        <v>49</v>
      </c>
      <c r="H31" s="53">
        <v>0</v>
      </c>
      <c r="I31" s="53">
        <v>49</v>
      </c>
      <c r="J31" s="54">
        <v>33</v>
      </c>
      <c r="K31" s="54">
        <v>33</v>
      </c>
      <c r="AF31" s="47"/>
      <c r="AG31" s="47"/>
      <c r="AH31" s="47"/>
      <c r="AI31" s="47"/>
      <c r="AJ31" s="47"/>
      <c r="AK31" s="47"/>
      <c r="BF31" s="58" t="s">
        <v>239</v>
      </c>
      <c r="BG31" s="53">
        <v>4.8999999999999995</v>
      </c>
      <c r="BH31" s="53">
        <v>1.21</v>
      </c>
      <c r="BI31" s="53"/>
      <c r="BJ31" s="54"/>
      <c r="BK31" s="54"/>
    </row>
    <row r="32" spans="1:76" x14ac:dyDescent="0.25">
      <c r="A32" s="13" t="s">
        <v>198</v>
      </c>
      <c r="B32" s="14">
        <v>128.1</v>
      </c>
      <c r="C32" s="14">
        <v>128</v>
      </c>
      <c r="D32" s="8">
        <f t="shared" si="6"/>
        <v>-7.8064012490237561E-2</v>
      </c>
      <c r="F32" s="50"/>
      <c r="G32" s="53">
        <v>0.09</v>
      </c>
      <c r="H32" s="53">
        <v>0.248</v>
      </c>
      <c r="I32" s="53">
        <v>-0.158</v>
      </c>
      <c r="J32" s="54">
        <v>13</v>
      </c>
      <c r="K32" s="54">
        <v>-13</v>
      </c>
      <c r="AF32" s="46"/>
      <c r="AG32" s="46"/>
      <c r="AH32" s="46"/>
      <c r="AI32" s="46"/>
      <c r="AJ32" s="46"/>
      <c r="AK32" s="46"/>
      <c r="BF32" s="58" t="s">
        <v>240</v>
      </c>
      <c r="BG32" s="53">
        <v>1794.8509999999997</v>
      </c>
      <c r="BH32" s="53">
        <v>1038.3155999999999</v>
      </c>
      <c r="BI32" s="53"/>
      <c r="BJ32" s="54"/>
      <c r="BK32" s="54"/>
    </row>
    <row r="33" spans="1:63" ht="15.75" thickBot="1" x14ac:dyDescent="0.3">
      <c r="A33" s="13" t="s">
        <v>200</v>
      </c>
      <c r="B33" s="14">
        <v>1010.9999999999999</v>
      </c>
      <c r="C33" s="14">
        <v>681.2</v>
      </c>
      <c r="D33" s="8">
        <f t="shared" si="6"/>
        <v>-32.621167161226495</v>
      </c>
      <c r="F33" s="50"/>
      <c r="G33" s="53">
        <v>1.7999999999999999E-2</v>
      </c>
      <c r="H33" s="53">
        <v>1.9E-2</v>
      </c>
      <c r="I33" s="53">
        <v>-1.0000000000000009E-3</v>
      </c>
      <c r="J33" s="54">
        <v>1</v>
      </c>
      <c r="K33" s="54">
        <v>-1</v>
      </c>
      <c r="BF33" s="59" t="s">
        <v>241</v>
      </c>
      <c r="BG33" s="60">
        <v>23</v>
      </c>
      <c r="BH33" s="60">
        <v>23</v>
      </c>
      <c r="BI33" s="60"/>
      <c r="BJ33" s="60"/>
      <c r="BK33" s="60"/>
    </row>
    <row r="34" spans="1:63" x14ac:dyDescent="0.25">
      <c r="A34" s="13" t="s">
        <v>204</v>
      </c>
      <c r="B34" s="14">
        <v>82.72</v>
      </c>
      <c r="C34" s="14">
        <v>83.93</v>
      </c>
      <c r="D34" s="8">
        <f t="shared" si="6"/>
        <v>1.4627659574468181</v>
      </c>
      <c r="F34" s="50"/>
      <c r="G34" s="53">
        <v>0.112</v>
      </c>
      <c r="H34" s="53">
        <v>0.8</v>
      </c>
      <c r="I34" s="53">
        <v>-0.68800000000000006</v>
      </c>
      <c r="J34" s="54">
        <v>23</v>
      </c>
      <c r="K34" s="54">
        <v>-23</v>
      </c>
      <c r="BF34" s="47"/>
      <c r="BG34" s="47"/>
      <c r="BH34" s="47"/>
      <c r="BI34" s="47"/>
      <c r="BJ34" s="47"/>
      <c r="BK34" s="47"/>
    </row>
    <row r="35" spans="1:63" ht="15.75" thickBot="1" x14ac:dyDescent="0.3">
      <c r="A35" s="13" t="s">
        <v>207</v>
      </c>
      <c r="B35" s="14">
        <v>0.72</v>
      </c>
      <c r="C35" s="14">
        <v>1.21</v>
      </c>
      <c r="D35" s="8">
        <f t="shared" si="6"/>
        <v>68.055555555555557</v>
      </c>
      <c r="F35" s="50"/>
      <c r="G35" s="53">
        <v>8.2900000000000001E-2</v>
      </c>
      <c r="H35" s="53">
        <v>0.34839999999999999</v>
      </c>
      <c r="I35" s="53">
        <v>-0.26549999999999996</v>
      </c>
      <c r="J35" s="54">
        <v>16</v>
      </c>
      <c r="K35" s="54">
        <v>-16</v>
      </c>
      <c r="BF35" s="48" t="s">
        <v>242</v>
      </c>
      <c r="BG35" s="47"/>
      <c r="BH35" s="47"/>
      <c r="BI35" s="47"/>
      <c r="BJ35" s="47"/>
      <c r="BK35" s="47"/>
    </row>
    <row r="36" spans="1:63" x14ac:dyDescent="0.25">
      <c r="A36" s="13" t="s">
        <v>210</v>
      </c>
      <c r="B36" s="14">
        <v>5.8</v>
      </c>
      <c r="C36" s="14">
        <v>4.5</v>
      </c>
      <c r="D36" s="8">
        <f t="shared" si="6"/>
        <v>-22.41379310344827</v>
      </c>
      <c r="F36" s="50"/>
      <c r="G36" s="53">
        <v>6.9320000000000004</v>
      </c>
      <c r="H36" s="53">
        <v>6.8739999999999997</v>
      </c>
      <c r="I36" s="53">
        <v>5.8000000000000718E-2</v>
      </c>
      <c r="J36" s="54">
        <v>6</v>
      </c>
      <c r="K36" s="54">
        <v>6</v>
      </c>
      <c r="BF36" s="49"/>
      <c r="BG36" s="49" t="s">
        <v>239</v>
      </c>
      <c r="BH36" s="49" t="s">
        <v>240</v>
      </c>
      <c r="BI36" s="49" t="s">
        <v>241</v>
      </c>
      <c r="BJ36" s="47"/>
      <c r="BK36" s="47"/>
    </row>
    <row r="37" spans="1:63" x14ac:dyDescent="0.25">
      <c r="A37" s="13" t="s">
        <v>212</v>
      </c>
      <c r="B37" s="14">
        <v>0.7</v>
      </c>
      <c r="C37" s="14">
        <v>2</v>
      </c>
      <c r="D37" s="8">
        <f t="shared" si="6"/>
        <v>185.71428571428572</v>
      </c>
      <c r="F37" s="50"/>
      <c r="G37" s="53">
        <v>0.54630000000000001</v>
      </c>
      <c r="H37" s="53">
        <v>0.33310000000000001</v>
      </c>
      <c r="I37" s="53">
        <v>0.2132</v>
      </c>
      <c r="J37" s="54">
        <v>14</v>
      </c>
      <c r="K37" s="54">
        <v>14</v>
      </c>
      <c r="BF37" s="58" t="s">
        <v>243</v>
      </c>
      <c r="BG37" s="51">
        <v>16.5</v>
      </c>
      <c r="BH37" s="51">
        <v>197.5</v>
      </c>
      <c r="BI37" s="61">
        <v>14</v>
      </c>
      <c r="BJ37" s="47"/>
      <c r="BK37" s="47"/>
    </row>
    <row r="38" spans="1:63" x14ac:dyDescent="0.25">
      <c r="A38" s="38" t="s">
        <v>218</v>
      </c>
      <c r="B38" s="14">
        <v>60</v>
      </c>
      <c r="C38" s="14">
        <v>0</v>
      </c>
      <c r="D38" s="8">
        <f t="shared" ref="D38:D42" si="7">IFERROR((100*(C38-B38)/B38), "")</f>
        <v>-100</v>
      </c>
      <c r="F38" s="50"/>
      <c r="G38" s="53">
        <v>128.1</v>
      </c>
      <c r="H38" s="53">
        <v>128</v>
      </c>
      <c r="I38" s="53">
        <v>9.9999999999994316E-2</v>
      </c>
      <c r="J38" s="54">
        <v>9.5</v>
      </c>
      <c r="K38" s="54">
        <v>9.5</v>
      </c>
      <c r="BF38" s="58" t="s">
        <v>244</v>
      </c>
      <c r="BG38" s="53">
        <v>9</v>
      </c>
      <c r="BH38" s="53">
        <v>78.5</v>
      </c>
      <c r="BI38" s="62">
        <v>9</v>
      </c>
      <c r="BJ38" s="47"/>
      <c r="BK38" s="47"/>
    </row>
    <row r="39" spans="1:63" ht="30.75" thickBot="1" x14ac:dyDescent="0.3">
      <c r="A39" s="42" t="s">
        <v>225</v>
      </c>
      <c r="B39" s="44">
        <v>5123</v>
      </c>
      <c r="C39" s="44">
        <v>41.76</v>
      </c>
      <c r="D39" s="8">
        <f t="shared" si="7"/>
        <v>-99.184852625414791</v>
      </c>
      <c r="F39" s="50"/>
      <c r="G39" s="53">
        <v>1010.9999999999999</v>
      </c>
      <c r="H39" s="53">
        <v>681.2</v>
      </c>
      <c r="I39" s="53">
        <v>329.79999999999984</v>
      </c>
      <c r="J39" s="54">
        <v>40</v>
      </c>
      <c r="K39" s="54">
        <v>40</v>
      </c>
      <c r="BF39" s="59" t="s">
        <v>245</v>
      </c>
      <c r="BG39" s="63">
        <v>0</v>
      </c>
      <c r="BH39" s="63">
        <v>0</v>
      </c>
      <c r="BI39" s="60">
        <v>0</v>
      </c>
      <c r="BJ39" s="47"/>
      <c r="BK39" s="47"/>
    </row>
    <row r="40" spans="1:63" ht="45" x14ac:dyDescent="0.25">
      <c r="A40" s="42" t="s">
        <v>226</v>
      </c>
      <c r="B40" s="43">
        <v>0</v>
      </c>
      <c r="C40" s="44">
        <v>13.83</v>
      </c>
      <c r="D40" s="8" t="str">
        <f t="shared" si="7"/>
        <v/>
      </c>
      <c r="F40" s="50"/>
      <c r="G40" s="53">
        <v>82.72</v>
      </c>
      <c r="H40" s="53">
        <v>83.93</v>
      </c>
      <c r="I40" s="53">
        <v>-1.210000000000008</v>
      </c>
      <c r="J40" s="54">
        <v>25</v>
      </c>
      <c r="K40" s="54">
        <v>-25</v>
      </c>
      <c r="BF40" s="47"/>
      <c r="BG40" s="47"/>
      <c r="BH40" s="47"/>
      <c r="BI40" s="47"/>
      <c r="BJ40" s="47"/>
      <c r="BK40" s="47"/>
    </row>
    <row r="41" spans="1:63" ht="30.75" thickBot="1" x14ac:dyDescent="0.3">
      <c r="A41" s="42" t="s">
        <v>227</v>
      </c>
      <c r="B41" s="43">
        <v>0</v>
      </c>
      <c r="C41" s="44">
        <v>76.53</v>
      </c>
      <c r="D41" s="8" t="str">
        <f t="shared" si="7"/>
        <v/>
      </c>
      <c r="F41" s="50"/>
      <c r="G41" s="53">
        <v>0.72</v>
      </c>
      <c r="H41" s="53">
        <v>1.21</v>
      </c>
      <c r="I41" s="53">
        <v>-0.49</v>
      </c>
      <c r="J41" s="54">
        <v>20</v>
      </c>
      <c r="K41" s="54">
        <v>-20</v>
      </c>
      <c r="BF41" s="48" t="s">
        <v>455</v>
      </c>
      <c r="BG41" s="47"/>
      <c r="BH41" s="47"/>
      <c r="BI41" s="47"/>
      <c r="BJ41" s="47"/>
      <c r="BK41" s="47"/>
    </row>
    <row r="42" spans="1:63" ht="30" x14ac:dyDescent="0.25">
      <c r="A42" s="42" t="s">
        <v>228</v>
      </c>
      <c r="B42" s="43">
        <v>0</v>
      </c>
      <c r="C42" s="44">
        <v>98.41</v>
      </c>
      <c r="D42" s="8" t="str">
        <f t="shared" si="7"/>
        <v/>
      </c>
      <c r="F42" s="50"/>
      <c r="G42" s="53">
        <v>5.8</v>
      </c>
      <c r="H42" s="53">
        <v>4.5</v>
      </c>
      <c r="I42" s="53">
        <v>1.2999999999999998</v>
      </c>
      <c r="J42" s="54">
        <v>26.5</v>
      </c>
      <c r="K42" s="54">
        <v>26.5</v>
      </c>
      <c r="BF42" s="49" t="s">
        <v>254</v>
      </c>
      <c r="BG42" s="49" t="s">
        <v>241</v>
      </c>
      <c r="BH42" s="49" t="s">
        <v>248</v>
      </c>
      <c r="BI42" s="47"/>
      <c r="BJ42" s="47"/>
      <c r="BK42" s="47"/>
    </row>
    <row r="43" spans="1:63" ht="15.75" thickBot="1" x14ac:dyDescent="0.3">
      <c r="F43" s="50"/>
      <c r="G43" s="53">
        <v>0.7</v>
      </c>
      <c r="H43" s="53">
        <v>2</v>
      </c>
      <c r="I43" s="53">
        <v>-1.3</v>
      </c>
      <c r="J43" s="54">
        <v>26.5</v>
      </c>
      <c r="K43" s="54">
        <v>-26.5</v>
      </c>
      <c r="BF43" s="64">
        <v>78.5</v>
      </c>
      <c r="BG43" s="65">
        <v>23</v>
      </c>
      <c r="BH43" s="64">
        <v>3.5453081130981445E-2</v>
      </c>
      <c r="BI43" s="47"/>
      <c r="BJ43" s="47"/>
      <c r="BK43" s="47"/>
    </row>
    <row r="44" spans="1:63" x14ac:dyDescent="0.25">
      <c r="D44" s="8">
        <f>COUNT(D2:D42)</f>
        <v>38</v>
      </c>
      <c r="F44" s="50"/>
      <c r="G44" s="53">
        <v>60</v>
      </c>
      <c r="H44" s="53">
        <v>0</v>
      </c>
      <c r="I44" s="53">
        <v>60</v>
      </c>
      <c r="J44" s="54">
        <v>34</v>
      </c>
      <c r="K44" s="54">
        <v>34</v>
      </c>
      <c r="BF44" s="47"/>
      <c r="BG44" s="47"/>
      <c r="BH44" s="47"/>
      <c r="BI44" s="47"/>
      <c r="BJ44" s="47"/>
      <c r="BK44" s="47"/>
    </row>
    <row r="45" spans="1:63" x14ac:dyDescent="0.25">
      <c r="D45" s="33">
        <f>MEDIAN(D2:D42)</f>
        <v>-5.32925366375488</v>
      </c>
      <c r="F45" s="50"/>
      <c r="G45" s="53">
        <v>5123</v>
      </c>
      <c r="H45" s="53">
        <v>41.76</v>
      </c>
      <c r="I45" s="53">
        <v>5081.24</v>
      </c>
      <c r="J45" s="54">
        <v>41</v>
      </c>
      <c r="K45" s="54">
        <v>41</v>
      </c>
      <c r="BF45" s="46"/>
      <c r="BG45" s="46"/>
      <c r="BH45" s="46"/>
      <c r="BI45" s="46"/>
      <c r="BJ45" s="46"/>
      <c r="BK45" s="46"/>
    </row>
    <row r="46" spans="1:63" x14ac:dyDescent="0.25">
      <c r="F46" s="50"/>
      <c r="G46" s="53">
        <v>0</v>
      </c>
      <c r="H46" s="53">
        <v>13.83</v>
      </c>
      <c r="I46" s="53">
        <v>-13.83</v>
      </c>
      <c r="J46" s="54">
        <v>31</v>
      </c>
      <c r="K46" s="54">
        <v>-31</v>
      </c>
    </row>
    <row r="47" spans="1:63" x14ac:dyDescent="0.25">
      <c r="F47" s="50"/>
      <c r="G47" s="53">
        <v>0</v>
      </c>
      <c r="H47" s="53">
        <v>76.53</v>
      </c>
      <c r="I47" s="53">
        <v>-76.53</v>
      </c>
      <c r="J47" s="54">
        <v>36</v>
      </c>
      <c r="K47" s="54">
        <v>-36</v>
      </c>
    </row>
    <row r="48" spans="1:63" x14ac:dyDescent="0.25">
      <c r="F48" s="55"/>
      <c r="G48" s="56">
        <v>0</v>
      </c>
      <c r="H48" s="56">
        <v>98.41</v>
      </c>
      <c r="I48" s="56">
        <v>-98.41</v>
      </c>
      <c r="J48" s="57">
        <v>37</v>
      </c>
      <c r="K48" s="57">
        <v>-37</v>
      </c>
    </row>
    <row r="49" spans="6:11" x14ac:dyDescent="0.25">
      <c r="F49" s="58" t="s">
        <v>239</v>
      </c>
      <c r="G49" s="53">
        <v>1.2</v>
      </c>
      <c r="H49" s="53">
        <v>1.88</v>
      </c>
      <c r="I49" s="53"/>
      <c r="J49" s="54"/>
      <c r="K49" s="54"/>
    </row>
    <row r="50" spans="6:11" x14ac:dyDescent="0.25">
      <c r="F50" s="58" t="s">
        <v>240</v>
      </c>
      <c r="G50" s="53">
        <v>7025.3644906031095</v>
      </c>
      <c r="H50" s="53">
        <v>1356.8776</v>
      </c>
      <c r="I50" s="53"/>
      <c r="J50" s="54"/>
      <c r="K50" s="54"/>
    </row>
    <row r="51" spans="6:11" ht="15.75" thickBot="1" x14ac:dyDescent="0.3">
      <c r="F51" s="59" t="s">
        <v>241</v>
      </c>
      <c r="G51" s="60">
        <v>41</v>
      </c>
      <c r="H51" s="60">
        <v>41</v>
      </c>
      <c r="I51" s="60"/>
      <c r="J51" s="60"/>
      <c r="K51" s="60"/>
    </row>
    <row r="52" spans="6:11" x14ac:dyDescent="0.25">
      <c r="F52" s="47"/>
      <c r="G52" s="47"/>
      <c r="H52" s="47"/>
      <c r="I52" s="47"/>
      <c r="J52" s="47"/>
      <c r="K52" s="47"/>
    </row>
    <row r="53" spans="6:11" ht="15.75" thickBot="1" x14ac:dyDescent="0.3">
      <c r="F53" s="48" t="s">
        <v>242</v>
      </c>
      <c r="G53" s="47"/>
      <c r="H53" s="47"/>
      <c r="I53" s="47"/>
      <c r="J53" s="47"/>
      <c r="K53" s="47"/>
    </row>
    <row r="54" spans="6:11" x14ac:dyDescent="0.25">
      <c r="F54" s="49"/>
      <c r="G54" s="49" t="s">
        <v>239</v>
      </c>
      <c r="H54" s="49" t="s">
        <v>240</v>
      </c>
      <c r="I54" s="49" t="s">
        <v>241</v>
      </c>
      <c r="J54" s="47"/>
      <c r="K54" s="47"/>
    </row>
    <row r="55" spans="6:11" x14ac:dyDescent="0.25">
      <c r="F55" s="58" t="s">
        <v>243</v>
      </c>
      <c r="G55" s="51">
        <v>22</v>
      </c>
      <c r="H55" s="51">
        <v>532.5</v>
      </c>
      <c r="I55" s="61">
        <v>25</v>
      </c>
      <c r="J55" s="47"/>
      <c r="K55" s="47"/>
    </row>
    <row r="56" spans="6:11" x14ac:dyDescent="0.25">
      <c r="F56" s="58" t="s">
        <v>244</v>
      </c>
      <c r="G56" s="53">
        <v>20.5</v>
      </c>
      <c r="H56" s="53">
        <v>328.5</v>
      </c>
      <c r="I56" s="62">
        <v>16</v>
      </c>
      <c r="J56" s="47"/>
      <c r="K56" s="47"/>
    </row>
    <row r="57" spans="6:11" ht="15.75" thickBot="1" x14ac:dyDescent="0.3">
      <c r="F57" s="59" t="s">
        <v>245</v>
      </c>
      <c r="G57" s="63">
        <v>0</v>
      </c>
      <c r="H57" s="63">
        <v>0</v>
      </c>
      <c r="I57" s="60">
        <v>0</v>
      </c>
      <c r="J57" s="47"/>
      <c r="K57" s="47"/>
    </row>
    <row r="58" spans="6:11" x14ac:dyDescent="0.25">
      <c r="F58" s="47"/>
      <c r="G58" s="47"/>
      <c r="H58" s="47"/>
      <c r="I58" s="47"/>
      <c r="J58" s="47"/>
      <c r="K58" s="47"/>
    </row>
    <row r="59" spans="6:11" ht="15.75" thickBot="1" x14ac:dyDescent="0.3">
      <c r="F59" s="48" t="s">
        <v>274</v>
      </c>
      <c r="G59" s="47"/>
      <c r="H59" s="47"/>
      <c r="I59" s="47"/>
      <c r="J59" s="47"/>
      <c r="K59" s="47"/>
    </row>
    <row r="60" spans="6:11" x14ac:dyDescent="0.25">
      <c r="F60" s="49" t="s">
        <v>254</v>
      </c>
      <c r="G60" s="49" t="s">
        <v>241</v>
      </c>
      <c r="H60" s="49" t="s">
        <v>248</v>
      </c>
      <c r="I60" s="47"/>
      <c r="J60" s="47"/>
      <c r="K60" s="47"/>
    </row>
    <row r="61" spans="6:11" ht="15.75" thickBot="1" x14ac:dyDescent="0.3">
      <c r="F61" s="64">
        <v>328.5</v>
      </c>
      <c r="G61" s="65">
        <v>41</v>
      </c>
      <c r="H61" s="64">
        <v>9.4700409886627313E-2</v>
      </c>
      <c r="I61" s="47"/>
      <c r="J61" s="47"/>
      <c r="K61" s="47"/>
    </row>
    <row r="62" spans="6:11" x14ac:dyDescent="0.25">
      <c r="F62" s="47"/>
      <c r="G62" s="47"/>
      <c r="H62" s="47"/>
      <c r="I62" s="47"/>
      <c r="J62" s="47"/>
      <c r="K62" s="47"/>
    </row>
    <row r="63" spans="6:11" x14ac:dyDescent="0.25">
      <c r="F63" s="46"/>
      <c r="G63" s="46"/>
      <c r="H63" s="46"/>
      <c r="I63" s="46"/>
      <c r="J63" s="46"/>
      <c r="K63" s="46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3"/>
  <sheetViews>
    <sheetView topLeftCell="A19" workbookViewId="0">
      <selection sqref="A1:D52"/>
    </sheetView>
  </sheetViews>
  <sheetFormatPr defaultRowHeight="15" x14ac:dyDescent="0.25"/>
  <sheetData>
    <row r="1" spans="1:77" ht="45" x14ac:dyDescent="0.25">
      <c r="A1" s="1" t="s">
        <v>0</v>
      </c>
      <c r="B1" s="5" t="s">
        <v>48</v>
      </c>
      <c r="C1" s="5" t="s">
        <v>49</v>
      </c>
      <c r="D1" s="5" t="s">
        <v>7</v>
      </c>
      <c r="M1" s="1" t="s">
        <v>0</v>
      </c>
      <c r="N1" s="5" t="s">
        <v>48</v>
      </c>
      <c r="O1" s="5" t="s">
        <v>49</v>
      </c>
      <c r="P1" s="5" t="s">
        <v>7</v>
      </c>
      <c r="AA1" s="1" t="s">
        <v>0</v>
      </c>
      <c r="AB1" s="5" t="s">
        <v>48</v>
      </c>
      <c r="AC1" s="5" t="s">
        <v>49</v>
      </c>
      <c r="AD1" s="5" t="s">
        <v>7</v>
      </c>
      <c r="AN1" s="1" t="s">
        <v>0</v>
      </c>
      <c r="AO1" s="5" t="s">
        <v>48</v>
      </c>
      <c r="AP1" s="5" t="s">
        <v>49</v>
      </c>
      <c r="AQ1" s="5" t="s">
        <v>7</v>
      </c>
      <c r="BA1" s="1" t="s">
        <v>0</v>
      </c>
      <c r="BB1" s="5" t="s">
        <v>48</v>
      </c>
      <c r="BC1" s="5" t="s">
        <v>49</v>
      </c>
      <c r="BD1" s="5" t="s">
        <v>7</v>
      </c>
      <c r="BO1" s="1" t="s">
        <v>0</v>
      </c>
      <c r="BP1" s="5" t="s">
        <v>48</v>
      </c>
      <c r="BQ1" s="5" t="s">
        <v>49</v>
      </c>
      <c r="BR1" s="5" t="s">
        <v>7</v>
      </c>
    </row>
    <row r="2" spans="1:77" x14ac:dyDescent="0.25">
      <c r="A2" s="6" t="s">
        <v>70</v>
      </c>
      <c r="B2" s="8">
        <v>0.56950000000000001</v>
      </c>
      <c r="C2" s="8">
        <v>0.58299999999999996</v>
      </c>
      <c r="D2" s="8">
        <f t="shared" ref="D2" si="0">IFERROR((100*(C2-B2)/B2), "")</f>
        <v>2.3705004389815549</v>
      </c>
      <c r="F2" s="46" t="s">
        <v>230</v>
      </c>
      <c r="G2" s="46"/>
      <c r="H2" s="46"/>
      <c r="I2" s="46"/>
      <c r="J2" s="46"/>
      <c r="K2" s="46"/>
      <c r="M2" s="6" t="s">
        <v>70</v>
      </c>
      <c r="N2" s="8">
        <v>0.56950000000000001</v>
      </c>
      <c r="O2" s="8">
        <v>0.58299999999999996</v>
      </c>
      <c r="P2" s="8">
        <f t="shared" ref="P2:P7" si="1">IFERROR((100*(O2-N2)/N2), "")</f>
        <v>2.3705004389815549</v>
      </c>
      <c r="R2" s="46" t="s">
        <v>230</v>
      </c>
      <c r="S2" s="46"/>
      <c r="T2" s="46"/>
      <c r="U2" s="46"/>
      <c r="V2" s="46"/>
      <c r="W2" s="46"/>
      <c r="AA2" t="s">
        <v>109</v>
      </c>
      <c r="AB2" s="24">
        <v>1.05</v>
      </c>
      <c r="AC2" s="24">
        <v>1.1000000000000001</v>
      </c>
      <c r="AD2" s="8">
        <f>IFERROR((100*(AC2-AB2)/AB2), "")</f>
        <v>4.7619047619047663</v>
      </c>
      <c r="AF2" s="46" t="s">
        <v>230</v>
      </c>
      <c r="AG2" s="46"/>
      <c r="AH2" s="46"/>
      <c r="AI2" s="46"/>
      <c r="AJ2" s="46"/>
      <c r="AK2" s="46"/>
      <c r="AN2" s="70" t="s">
        <v>136</v>
      </c>
      <c r="AO2" s="20">
        <v>1.5417516680145802</v>
      </c>
      <c r="AP2" s="20">
        <v>0</v>
      </c>
      <c r="AQ2" s="8">
        <f t="shared" ref="AQ2" si="2">IFERROR((100*(AP2-AO2)/AO2), "")</f>
        <v>-100.00000000000001</v>
      </c>
      <c r="AS2" s="46" t="s">
        <v>230</v>
      </c>
      <c r="AT2" s="46"/>
      <c r="AU2" s="46"/>
      <c r="AV2" s="46"/>
      <c r="AW2" s="46"/>
      <c r="AX2" s="46"/>
      <c r="BA2" s="13" t="s">
        <v>147</v>
      </c>
      <c r="BB2" s="14">
        <v>94.3</v>
      </c>
      <c r="BC2" s="14">
        <v>8.4</v>
      </c>
      <c r="BD2" s="8">
        <f>IFERROR((100*(BC2-BB2)/BB2), "")</f>
        <v>-91.092258748674439</v>
      </c>
      <c r="BF2" s="46" t="s">
        <v>230</v>
      </c>
      <c r="BG2" s="46"/>
      <c r="BH2" s="46"/>
      <c r="BI2" s="46"/>
      <c r="BJ2" s="46"/>
      <c r="BK2" s="46"/>
      <c r="BO2" s="38" t="s">
        <v>214</v>
      </c>
      <c r="BP2" s="14">
        <v>30</v>
      </c>
      <c r="BQ2" s="14">
        <v>0</v>
      </c>
      <c r="BR2" s="8">
        <f>IFERROR((100*(BQ2-BP2)/BP2), "")</f>
        <v>-100</v>
      </c>
      <c r="BT2" s="46" t="s">
        <v>230</v>
      </c>
      <c r="BU2" s="46"/>
      <c r="BV2" s="46"/>
      <c r="BW2" s="46"/>
      <c r="BX2" s="46"/>
      <c r="BY2" s="46"/>
    </row>
    <row r="3" spans="1:77" x14ac:dyDescent="0.25">
      <c r="A3" s="13" t="s">
        <v>87</v>
      </c>
      <c r="B3" s="14">
        <v>12.2</v>
      </c>
      <c r="C3" s="14">
        <v>8.5</v>
      </c>
      <c r="D3" s="8">
        <f t="shared" ref="D3:D7" si="3">IFERROR((100*(C3-B3)/B3), "")</f>
        <v>-30.327868852459012</v>
      </c>
      <c r="F3" s="46" t="s">
        <v>512</v>
      </c>
      <c r="G3" s="46"/>
      <c r="H3" s="46"/>
      <c r="I3" s="46"/>
      <c r="J3" s="46"/>
      <c r="K3" s="46"/>
      <c r="M3" s="13" t="s">
        <v>87</v>
      </c>
      <c r="N3" s="14">
        <v>12.2</v>
      </c>
      <c r="O3" s="14">
        <v>8.5</v>
      </c>
      <c r="P3" s="8">
        <f t="shared" si="1"/>
        <v>-30.327868852459012</v>
      </c>
      <c r="R3" s="46" t="s">
        <v>514</v>
      </c>
      <c r="S3" s="46"/>
      <c r="T3" s="46"/>
      <c r="U3" s="46"/>
      <c r="V3" s="46"/>
      <c r="W3" s="46"/>
      <c r="AA3" t="s">
        <v>112</v>
      </c>
      <c r="AB3" s="24">
        <v>3.03</v>
      </c>
      <c r="AC3" s="24">
        <v>3.27</v>
      </c>
      <c r="AD3" s="8">
        <f t="shared" ref="AD3:AD11" si="4">IFERROR((100*(AC3-AB3)/AB3), "")</f>
        <v>7.9207920792079287</v>
      </c>
      <c r="AF3" s="46" t="s">
        <v>516</v>
      </c>
      <c r="AG3" s="46"/>
      <c r="AH3" s="46"/>
      <c r="AI3" s="46"/>
      <c r="AJ3" s="46"/>
      <c r="AK3" s="46"/>
      <c r="AN3" s="6" t="s">
        <v>140</v>
      </c>
      <c r="AO3" s="8">
        <v>0</v>
      </c>
      <c r="AP3" s="8">
        <v>75</v>
      </c>
      <c r="AQ3" s="8">
        <v>100</v>
      </c>
      <c r="AS3" s="46" t="s">
        <v>518</v>
      </c>
      <c r="AT3" s="46"/>
      <c r="AU3" s="46"/>
      <c r="AV3" s="46"/>
      <c r="AW3" s="46"/>
      <c r="AX3" s="46"/>
      <c r="BA3" s="13" t="s">
        <v>150</v>
      </c>
      <c r="BB3" s="14">
        <v>4.7E-2</v>
      </c>
      <c r="BC3" s="14">
        <v>0</v>
      </c>
      <c r="BD3" s="8">
        <f t="shared" ref="BD3:BD6" si="5">IFERROR((100*(BC3-BB3)/BB3), "")</f>
        <v>-100</v>
      </c>
      <c r="BF3" s="46" t="s">
        <v>520</v>
      </c>
      <c r="BG3" s="46"/>
      <c r="BH3" s="46"/>
      <c r="BI3" s="46"/>
      <c r="BJ3" s="46"/>
      <c r="BK3" s="46"/>
      <c r="BO3" s="38" t="s">
        <v>217</v>
      </c>
      <c r="BP3" s="14">
        <v>10</v>
      </c>
      <c r="BQ3" s="14">
        <v>0</v>
      </c>
      <c r="BR3" s="8">
        <f t="shared" ref="BR3:BR5" si="6">IFERROR((100*(BQ3-BP3)/BP3), "")</f>
        <v>-100</v>
      </c>
      <c r="BT3" s="46" t="s">
        <v>522</v>
      </c>
      <c r="BU3" s="46"/>
      <c r="BV3" s="46"/>
      <c r="BW3" s="46"/>
      <c r="BX3" s="46"/>
      <c r="BY3" s="46"/>
    </row>
    <row r="4" spans="1:77" x14ac:dyDescent="0.25">
      <c r="A4" s="13" t="s">
        <v>92</v>
      </c>
      <c r="B4" s="14">
        <v>32.9</v>
      </c>
      <c r="C4" s="14">
        <v>0</v>
      </c>
      <c r="D4" s="8">
        <f t="shared" si="3"/>
        <v>-100</v>
      </c>
      <c r="F4" s="46" t="s">
        <v>513</v>
      </c>
      <c r="G4" s="46"/>
      <c r="H4" s="46"/>
      <c r="I4" s="46"/>
      <c r="J4" s="46"/>
      <c r="K4" s="46"/>
      <c r="M4" s="13" t="s">
        <v>92</v>
      </c>
      <c r="N4" s="14">
        <v>32.9</v>
      </c>
      <c r="O4" s="14">
        <v>0</v>
      </c>
      <c r="P4" s="8">
        <f t="shared" si="1"/>
        <v>-100</v>
      </c>
      <c r="R4" s="46" t="s">
        <v>515</v>
      </c>
      <c r="S4" s="46"/>
      <c r="T4" s="46"/>
      <c r="U4" s="46"/>
      <c r="V4" s="46"/>
      <c r="W4" s="46"/>
      <c r="AA4" t="s">
        <v>114</v>
      </c>
      <c r="AB4" s="25">
        <v>0.28399999999999997</v>
      </c>
      <c r="AC4" s="25">
        <v>0.39900000000000002</v>
      </c>
      <c r="AD4" s="8">
        <f t="shared" si="4"/>
        <v>40.492957746478893</v>
      </c>
      <c r="AF4" s="46" t="s">
        <v>517</v>
      </c>
      <c r="AG4" s="46"/>
      <c r="AH4" s="46"/>
      <c r="AI4" s="46"/>
      <c r="AJ4" s="46"/>
      <c r="AK4" s="46"/>
      <c r="AN4" s="6" t="s">
        <v>141</v>
      </c>
      <c r="AO4" s="8">
        <v>57</v>
      </c>
      <c r="AP4" s="8">
        <v>61</v>
      </c>
      <c r="AQ4" s="8">
        <f t="shared" ref="AQ4" si="7">IFERROR((100*(AP4-AO4)/AO4), "")</f>
        <v>7.0175438596491224</v>
      </c>
      <c r="AS4" s="46" t="s">
        <v>519</v>
      </c>
      <c r="AT4" s="46"/>
      <c r="AU4" s="46"/>
      <c r="AV4" s="46"/>
      <c r="AW4" s="46"/>
      <c r="AX4" s="46"/>
      <c r="BA4" s="13" t="s">
        <v>156</v>
      </c>
      <c r="BB4" s="14">
        <v>40.599999999999994</v>
      </c>
      <c r="BC4" s="14">
        <v>30.700000000000003</v>
      </c>
      <c r="BD4" s="8">
        <f t="shared" si="5"/>
        <v>-24.38423645320195</v>
      </c>
      <c r="BF4" s="46" t="s">
        <v>521</v>
      </c>
      <c r="BG4" s="46"/>
      <c r="BH4" s="46"/>
      <c r="BI4" s="46"/>
      <c r="BJ4" s="46"/>
      <c r="BK4" s="46"/>
      <c r="BO4" s="38" t="s">
        <v>218</v>
      </c>
      <c r="BP4" s="14">
        <v>240</v>
      </c>
      <c r="BQ4" s="14">
        <v>0</v>
      </c>
      <c r="BR4" s="8">
        <f t="shared" si="6"/>
        <v>-100</v>
      </c>
      <c r="BT4" s="46" t="s">
        <v>523</v>
      </c>
      <c r="BU4" s="46"/>
      <c r="BV4" s="46"/>
      <c r="BW4" s="46"/>
      <c r="BX4" s="46"/>
      <c r="BY4" s="46"/>
    </row>
    <row r="5" spans="1:77" x14ac:dyDescent="0.25">
      <c r="A5" s="13" t="s">
        <v>94</v>
      </c>
      <c r="B5" s="14">
        <v>4.0999999999999996</v>
      </c>
      <c r="C5" s="14">
        <v>0</v>
      </c>
      <c r="D5" s="8">
        <f t="shared" si="3"/>
        <v>-100</v>
      </c>
      <c r="F5" s="47"/>
      <c r="G5" s="47"/>
      <c r="H5" s="47"/>
      <c r="I5" s="47"/>
      <c r="J5" s="47"/>
      <c r="K5" s="47"/>
      <c r="M5" s="13" t="s">
        <v>94</v>
      </c>
      <c r="N5" s="14">
        <v>4.0999999999999996</v>
      </c>
      <c r="O5" s="14">
        <v>0</v>
      </c>
      <c r="P5" s="8">
        <f t="shared" si="1"/>
        <v>-100</v>
      </c>
      <c r="R5" s="47"/>
      <c r="S5" s="47"/>
      <c r="T5" s="47"/>
      <c r="U5" s="47"/>
      <c r="V5" s="47"/>
      <c r="W5" s="47"/>
      <c r="AA5" t="s">
        <v>118</v>
      </c>
      <c r="AB5" s="24">
        <v>2.33</v>
      </c>
      <c r="AC5" s="24">
        <v>2.38</v>
      </c>
      <c r="AD5" s="8">
        <f t="shared" si="4"/>
        <v>2.1459227467811082</v>
      </c>
      <c r="AF5" s="47"/>
      <c r="AG5" s="47"/>
      <c r="AH5" s="47"/>
      <c r="AI5" s="47"/>
      <c r="AJ5" s="47"/>
      <c r="AK5" s="47"/>
      <c r="AS5" s="47"/>
      <c r="AT5" s="47"/>
      <c r="AU5" s="47"/>
      <c r="AV5" s="47"/>
      <c r="AW5" s="47"/>
      <c r="AX5" s="47"/>
      <c r="BA5" s="13" t="s">
        <v>160</v>
      </c>
      <c r="BB5" s="14">
        <v>3.1099999999999999E-2</v>
      </c>
      <c r="BC5" s="14">
        <v>0</v>
      </c>
      <c r="BD5" s="8">
        <f t="shared" si="5"/>
        <v>-100</v>
      </c>
      <c r="BF5" s="47"/>
      <c r="BG5" s="47"/>
      <c r="BH5" s="47"/>
      <c r="BI5" s="47"/>
      <c r="BJ5" s="47"/>
      <c r="BK5" s="47"/>
      <c r="BO5" s="38" t="s">
        <v>219</v>
      </c>
      <c r="BP5" s="39">
        <v>7968</v>
      </c>
      <c r="BQ5" s="39">
        <v>0</v>
      </c>
      <c r="BR5" s="8">
        <f t="shared" si="6"/>
        <v>-100</v>
      </c>
      <c r="BT5" s="47"/>
      <c r="BU5" s="47"/>
      <c r="BV5" s="47"/>
      <c r="BW5" s="47"/>
      <c r="BX5" s="47"/>
      <c r="BY5" s="47"/>
    </row>
    <row r="6" spans="1:77" ht="15.75" thickBot="1" x14ac:dyDescent="0.3">
      <c r="A6" s="13" t="s">
        <v>95</v>
      </c>
      <c r="B6" s="14">
        <v>35.700000000000003</v>
      </c>
      <c r="C6" s="14">
        <v>0</v>
      </c>
      <c r="D6" s="8">
        <f t="shared" si="3"/>
        <v>-100</v>
      </c>
      <c r="F6" s="48" t="s">
        <v>233</v>
      </c>
      <c r="G6" s="47"/>
      <c r="H6" s="47"/>
      <c r="I6" s="47"/>
      <c r="J6" s="47"/>
      <c r="K6" s="47"/>
      <c r="M6" s="13" t="s">
        <v>95</v>
      </c>
      <c r="N6" s="14">
        <v>35.700000000000003</v>
      </c>
      <c r="O6" s="14">
        <v>0</v>
      </c>
      <c r="P6" s="8">
        <f t="shared" si="1"/>
        <v>-100</v>
      </c>
      <c r="R6" s="48" t="s">
        <v>233</v>
      </c>
      <c r="S6" s="47"/>
      <c r="T6" s="47"/>
      <c r="U6" s="47"/>
      <c r="V6" s="47"/>
      <c r="W6" s="47"/>
      <c r="AA6" t="s">
        <v>120</v>
      </c>
      <c r="AB6" s="24">
        <v>1.27</v>
      </c>
      <c r="AC6" s="24">
        <v>1.33</v>
      </c>
      <c r="AD6" s="8">
        <f t="shared" si="4"/>
        <v>4.7244094488189017</v>
      </c>
      <c r="AF6" s="48" t="s">
        <v>233</v>
      </c>
      <c r="AG6" s="47"/>
      <c r="AH6" s="47"/>
      <c r="AI6" s="47"/>
      <c r="AJ6" s="47"/>
      <c r="AK6" s="47"/>
      <c r="AQ6" s="8">
        <f>COUNT(AQ2:AQ4)</f>
        <v>3</v>
      </c>
      <c r="AS6" s="48" t="s">
        <v>233</v>
      </c>
      <c r="AT6" s="47"/>
      <c r="AU6" s="47"/>
      <c r="AV6" s="47"/>
      <c r="AW6" s="47"/>
      <c r="AX6" s="47"/>
      <c r="BA6" s="13" t="s">
        <v>162</v>
      </c>
      <c r="BB6" s="14">
        <v>20.79</v>
      </c>
      <c r="BC6" s="14">
        <v>25.52</v>
      </c>
      <c r="BD6" s="8">
        <f t="shared" si="5"/>
        <v>22.751322751322753</v>
      </c>
      <c r="BF6" s="48" t="s">
        <v>233</v>
      </c>
      <c r="BG6" s="47"/>
      <c r="BH6" s="47"/>
      <c r="BI6" s="47"/>
      <c r="BJ6" s="47"/>
      <c r="BK6" s="47"/>
      <c r="BO6" s="38" t="s">
        <v>221</v>
      </c>
      <c r="BP6" s="14">
        <v>84596.2</v>
      </c>
      <c r="BQ6" s="14">
        <v>1060.5999999999999</v>
      </c>
      <c r="BR6" s="8">
        <f>IFERROR((100*(BQ6-BP6)/BP6), "")</f>
        <v>-98.746279383707531</v>
      </c>
      <c r="BT6" s="48" t="s">
        <v>233</v>
      </c>
      <c r="BU6" s="47"/>
      <c r="BV6" s="47"/>
      <c r="BW6" s="47"/>
      <c r="BX6" s="47"/>
      <c r="BY6" s="47"/>
    </row>
    <row r="7" spans="1:77" x14ac:dyDescent="0.25">
      <c r="A7" s="6" t="s">
        <v>102</v>
      </c>
      <c r="B7" s="8">
        <v>9.414005805515238</v>
      </c>
      <c r="C7" s="8">
        <v>10.905833279019747</v>
      </c>
      <c r="D7" s="8">
        <f t="shared" si="3"/>
        <v>15.84689349384632</v>
      </c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M7" s="6" t="s">
        <v>102</v>
      </c>
      <c r="N7" s="8">
        <v>9.414005805515238</v>
      </c>
      <c r="O7" s="8">
        <v>10.905833279019747</v>
      </c>
      <c r="P7" s="8">
        <f t="shared" si="1"/>
        <v>15.84689349384632</v>
      </c>
      <c r="R7" s="49"/>
      <c r="S7" s="49" t="s">
        <v>278</v>
      </c>
      <c r="T7" s="49" t="s">
        <v>304</v>
      </c>
      <c r="U7" s="49" t="s">
        <v>236</v>
      </c>
      <c r="V7" s="49" t="s">
        <v>237</v>
      </c>
      <c r="W7" s="49" t="s">
        <v>238</v>
      </c>
      <c r="AA7" t="s">
        <v>122</v>
      </c>
      <c r="AB7" s="24">
        <v>3.33</v>
      </c>
      <c r="AC7" s="24">
        <v>3.52</v>
      </c>
      <c r="AD7" s="8">
        <f t="shared" si="4"/>
        <v>5.7057057057057037</v>
      </c>
      <c r="AF7" s="49"/>
      <c r="AG7" s="49" t="s">
        <v>251</v>
      </c>
      <c r="AH7" s="49" t="s">
        <v>252</v>
      </c>
      <c r="AI7" s="49" t="s">
        <v>236</v>
      </c>
      <c r="AJ7" s="49" t="s">
        <v>237</v>
      </c>
      <c r="AK7" s="49" t="s">
        <v>238</v>
      </c>
      <c r="AQ7" s="33">
        <f>MEDIAN(AQ2:AQ4)</f>
        <v>7.0175438596491224</v>
      </c>
      <c r="AS7" s="49"/>
      <c r="AT7" s="49" t="s">
        <v>334</v>
      </c>
      <c r="AU7" s="49" t="s">
        <v>450</v>
      </c>
      <c r="AV7" s="49" t="s">
        <v>236</v>
      </c>
      <c r="AW7" s="49" t="s">
        <v>237</v>
      </c>
      <c r="AX7" s="49" t="s">
        <v>238</v>
      </c>
      <c r="BA7" s="13" t="s">
        <v>164</v>
      </c>
      <c r="BB7" s="14">
        <v>0</v>
      </c>
      <c r="BC7" s="14">
        <v>0.1278</v>
      </c>
      <c r="BD7" s="8">
        <v>100</v>
      </c>
      <c r="BF7" s="49"/>
      <c r="BG7" s="49" t="s">
        <v>424</v>
      </c>
      <c r="BH7" s="49" t="s">
        <v>454</v>
      </c>
      <c r="BI7" s="49" t="s">
        <v>236</v>
      </c>
      <c r="BJ7" s="49" t="s">
        <v>237</v>
      </c>
      <c r="BK7" s="49" t="s">
        <v>238</v>
      </c>
      <c r="BO7" s="38" t="s">
        <v>224</v>
      </c>
      <c r="BP7" s="14">
        <v>1138.4000000000001</v>
      </c>
      <c r="BQ7" s="14">
        <v>142</v>
      </c>
      <c r="BR7" s="8">
        <f t="shared" ref="BR7" si="8">IFERROR((100*(BQ7-BP7)/BP7), "")</f>
        <v>-87.526352775825728</v>
      </c>
      <c r="BT7" s="49"/>
      <c r="BU7" s="49" t="s">
        <v>510</v>
      </c>
      <c r="BV7" s="49" t="s">
        <v>524</v>
      </c>
      <c r="BW7" s="49" t="s">
        <v>236</v>
      </c>
      <c r="BX7" s="49" t="s">
        <v>237</v>
      </c>
      <c r="BY7" s="49" t="s">
        <v>238</v>
      </c>
    </row>
    <row r="8" spans="1:77" x14ac:dyDescent="0.25">
      <c r="A8" t="s">
        <v>109</v>
      </c>
      <c r="B8" s="24">
        <v>1.05</v>
      </c>
      <c r="C8" s="24">
        <v>1.1000000000000001</v>
      </c>
      <c r="D8" s="8">
        <f>IFERROR((100*(C8-B8)/B8), "")</f>
        <v>4.7619047619047663</v>
      </c>
      <c r="F8" s="50"/>
      <c r="G8" s="51">
        <v>0.56950000000000001</v>
      </c>
      <c r="H8" s="51">
        <v>0.58299999999999996</v>
      </c>
      <c r="I8" s="51">
        <v>-1.3499999999999956E-2</v>
      </c>
      <c r="J8" s="52">
        <v>1</v>
      </c>
      <c r="K8" s="52">
        <v>-1</v>
      </c>
      <c r="R8" s="50"/>
      <c r="S8" s="51">
        <v>0.56950000000000001</v>
      </c>
      <c r="T8" s="51">
        <v>0.58299999999999996</v>
      </c>
      <c r="U8" s="51">
        <v>-1.3499999999999956E-2</v>
      </c>
      <c r="V8" s="52">
        <v>1</v>
      </c>
      <c r="W8" s="52">
        <v>-1</v>
      </c>
      <c r="AA8" t="s">
        <v>124</v>
      </c>
      <c r="AB8" s="24">
        <v>1.69</v>
      </c>
      <c r="AC8" s="24">
        <v>1.94</v>
      </c>
      <c r="AD8" s="8">
        <f t="shared" si="4"/>
        <v>14.792899408284024</v>
      </c>
      <c r="AF8" s="50"/>
      <c r="AG8" s="51">
        <v>1.05</v>
      </c>
      <c r="AH8" s="51">
        <v>1.1000000000000001</v>
      </c>
      <c r="AI8" s="51">
        <v>-5.0000000000000044E-2</v>
      </c>
      <c r="AJ8" s="52">
        <v>2</v>
      </c>
      <c r="AK8" s="52">
        <v>-2</v>
      </c>
      <c r="AS8" s="50"/>
      <c r="AT8" s="51">
        <v>1.5417516680145802</v>
      </c>
      <c r="AU8" s="51">
        <v>0</v>
      </c>
      <c r="AV8" s="51">
        <v>1.5417516680145802</v>
      </c>
      <c r="AW8" s="52">
        <v>1</v>
      </c>
      <c r="AX8" s="52">
        <v>1</v>
      </c>
      <c r="BA8" s="13" t="s">
        <v>165</v>
      </c>
      <c r="BB8" s="14">
        <v>43.708500000000001</v>
      </c>
      <c r="BC8" s="14">
        <v>60.841299999999997</v>
      </c>
      <c r="BD8" s="8">
        <f t="shared" ref="BD8:BD27" si="9">IFERROR((100*(BC8-BB8)/BB8), "")</f>
        <v>39.197867691638912</v>
      </c>
      <c r="BF8" s="50"/>
      <c r="BG8" s="51">
        <v>94.3</v>
      </c>
      <c r="BH8" s="51">
        <v>8.4</v>
      </c>
      <c r="BI8" s="51">
        <v>85.899999999999991</v>
      </c>
      <c r="BJ8" s="52">
        <v>25</v>
      </c>
      <c r="BK8" s="52">
        <v>25</v>
      </c>
      <c r="BT8" s="50"/>
      <c r="BU8" s="51">
        <v>30</v>
      </c>
      <c r="BV8" s="51">
        <v>0</v>
      </c>
      <c r="BW8" s="51">
        <v>30</v>
      </c>
      <c r="BX8" s="52">
        <v>2</v>
      </c>
      <c r="BY8" s="52">
        <v>2</v>
      </c>
    </row>
    <row r="9" spans="1:77" x14ac:dyDescent="0.25">
      <c r="A9" t="s">
        <v>112</v>
      </c>
      <c r="B9" s="24">
        <v>3.03</v>
      </c>
      <c r="C9" s="24">
        <v>3.27</v>
      </c>
      <c r="D9" s="8">
        <f t="shared" ref="D9:D17" si="10">IFERROR((100*(C9-B9)/B9), "")</f>
        <v>7.9207920792079287</v>
      </c>
      <c r="F9" s="50"/>
      <c r="G9" s="53">
        <v>12.2</v>
      </c>
      <c r="H9" s="53">
        <v>8.5</v>
      </c>
      <c r="I9" s="53">
        <v>3.6999999999999993</v>
      </c>
      <c r="J9" s="54">
        <v>33</v>
      </c>
      <c r="K9" s="54">
        <v>33</v>
      </c>
      <c r="P9" s="8">
        <f>COUNT(P2:P7)</f>
        <v>6</v>
      </c>
      <c r="R9" s="50"/>
      <c r="S9" s="53">
        <v>12.2</v>
      </c>
      <c r="T9" s="53">
        <v>8.5</v>
      </c>
      <c r="U9" s="53">
        <v>3.6999999999999993</v>
      </c>
      <c r="V9" s="54">
        <v>3</v>
      </c>
      <c r="W9" s="54">
        <v>3</v>
      </c>
      <c r="AA9" t="s">
        <v>126</v>
      </c>
      <c r="AB9" s="24">
        <v>1.1100000000000001</v>
      </c>
      <c r="AC9" s="24">
        <v>1.35</v>
      </c>
      <c r="AD9" s="8">
        <f t="shared" si="4"/>
        <v>21.621621621621621</v>
      </c>
      <c r="AF9" s="50"/>
      <c r="AG9" s="53">
        <v>3.03</v>
      </c>
      <c r="AH9" s="53">
        <v>3.27</v>
      </c>
      <c r="AI9" s="53">
        <v>-0.24000000000000021</v>
      </c>
      <c r="AJ9" s="54">
        <v>7.5</v>
      </c>
      <c r="AK9" s="54">
        <v>-7.5</v>
      </c>
      <c r="AS9" s="50"/>
      <c r="AT9" s="53">
        <v>0</v>
      </c>
      <c r="AU9" s="53">
        <v>75</v>
      </c>
      <c r="AV9" s="53">
        <v>-75</v>
      </c>
      <c r="AW9" s="54">
        <v>3</v>
      </c>
      <c r="AX9" s="54">
        <v>-3</v>
      </c>
      <c r="BA9" s="13" t="s">
        <v>170</v>
      </c>
      <c r="BB9" s="14">
        <v>2</v>
      </c>
      <c r="BC9" s="14">
        <v>2.5</v>
      </c>
      <c r="BD9" s="8">
        <f t="shared" si="9"/>
        <v>25</v>
      </c>
      <c r="BF9" s="50"/>
      <c r="BG9" s="53">
        <v>4.7E-2</v>
      </c>
      <c r="BH9" s="53">
        <v>0</v>
      </c>
      <c r="BI9" s="53">
        <v>4.7E-2</v>
      </c>
      <c r="BJ9" s="54">
        <v>4</v>
      </c>
      <c r="BK9" s="54">
        <v>4</v>
      </c>
      <c r="BR9" s="8">
        <f>COUNT(BR2:BR7)</f>
        <v>6</v>
      </c>
      <c r="BT9" s="50"/>
      <c r="BU9" s="53">
        <v>10</v>
      </c>
      <c r="BV9" s="53">
        <v>0</v>
      </c>
      <c r="BW9" s="53">
        <v>10</v>
      </c>
      <c r="BX9" s="54">
        <v>1</v>
      </c>
      <c r="BY9" s="54">
        <v>1</v>
      </c>
    </row>
    <row r="10" spans="1:77" x14ac:dyDescent="0.25">
      <c r="A10" t="s">
        <v>114</v>
      </c>
      <c r="B10" s="25">
        <v>0.28399999999999997</v>
      </c>
      <c r="C10" s="25">
        <v>0.39900000000000002</v>
      </c>
      <c r="D10" s="8">
        <f t="shared" si="10"/>
        <v>40.492957746478893</v>
      </c>
      <c r="F10" s="50"/>
      <c r="G10" s="53">
        <v>32.9</v>
      </c>
      <c r="H10" s="53">
        <v>0</v>
      </c>
      <c r="I10" s="53">
        <v>32.9</v>
      </c>
      <c r="J10" s="54">
        <v>42</v>
      </c>
      <c r="K10" s="54">
        <v>42</v>
      </c>
      <c r="P10" s="33">
        <f>MEDIAN(P2:P7)</f>
        <v>-65.163934426229503</v>
      </c>
      <c r="R10" s="50"/>
      <c r="S10" s="53">
        <v>32.9</v>
      </c>
      <c r="T10" s="53">
        <v>0</v>
      </c>
      <c r="U10" s="53">
        <v>32.9</v>
      </c>
      <c r="V10" s="54">
        <v>5</v>
      </c>
      <c r="W10" s="54">
        <v>5</v>
      </c>
      <c r="AA10" t="s">
        <v>128</v>
      </c>
      <c r="AB10" s="24">
        <v>4.58</v>
      </c>
      <c r="AC10" s="24">
        <v>5.22</v>
      </c>
      <c r="AD10" s="8">
        <f t="shared" si="4"/>
        <v>13.973799126637548</v>
      </c>
      <c r="AF10" s="50"/>
      <c r="AG10" s="53">
        <v>0.28399999999999997</v>
      </c>
      <c r="AH10" s="53">
        <v>0.39900000000000002</v>
      </c>
      <c r="AI10" s="53">
        <v>-0.11500000000000005</v>
      </c>
      <c r="AJ10" s="54">
        <v>5</v>
      </c>
      <c r="AK10" s="54">
        <v>-5</v>
      </c>
      <c r="AS10" s="55"/>
      <c r="AT10" s="56">
        <v>57</v>
      </c>
      <c r="AU10" s="56">
        <v>61</v>
      </c>
      <c r="AV10" s="56">
        <v>-4</v>
      </c>
      <c r="AW10" s="57">
        <v>2</v>
      </c>
      <c r="AX10" s="57">
        <v>-2</v>
      </c>
      <c r="BA10" s="13" t="s">
        <v>172</v>
      </c>
      <c r="BB10" s="14">
        <v>0.1118</v>
      </c>
      <c r="BC10" s="14">
        <v>0.73529999999999995</v>
      </c>
      <c r="BD10" s="8">
        <f t="shared" si="9"/>
        <v>557.69230769230762</v>
      </c>
      <c r="BF10" s="50"/>
      <c r="BG10" s="53">
        <v>40.599999999999994</v>
      </c>
      <c r="BH10" s="53">
        <v>30.700000000000003</v>
      </c>
      <c r="BI10" s="53">
        <v>9.8999999999999915</v>
      </c>
      <c r="BJ10" s="54">
        <v>21</v>
      </c>
      <c r="BK10" s="54">
        <v>21</v>
      </c>
      <c r="BR10" s="33">
        <f>MEDIAN(BR2:BR7)</f>
        <v>-100</v>
      </c>
      <c r="BT10" s="50"/>
      <c r="BU10" s="53">
        <v>240</v>
      </c>
      <c r="BV10" s="53">
        <v>0</v>
      </c>
      <c r="BW10" s="53">
        <v>240</v>
      </c>
      <c r="BX10" s="54">
        <v>3</v>
      </c>
      <c r="BY10" s="54">
        <v>3</v>
      </c>
    </row>
    <row r="11" spans="1:77" x14ac:dyDescent="0.25">
      <c r="A11" t="s">
        <v>118</v>
      </c>
      <c r="B11" s="24">
        <v>2.33</v>
      </c>
      <c r="C11" s="24">
        <v>2.38</v>
      </c>
      <c r="D11" s="8">
        <f t="shared" si="10"/>
        <v>2.1459227467811082</v>
      </c>
      <c r="F11" s="50"/>
      <c r="G11" s="53">
        <v>4.0999999999999996</v>
      </c>
      <c r="H11" s="53">
        <v>0</v>
      </c>
      <c r="I11" s="53">
        <v>4.0999999999999996</v>
      </c>
      <c r="J11" s="54">
        <v>35</v>
      </c>
      <c r="K11" s="54">
        <v>35</v>
      </c>
      <c r="R11" s="50"/>
      <c r="S11" s="53">
        <v>4.0999999999999996</v>
      </c>
      <c r="T11" s="53">
        <v>0</v>
      </c>
      <c r="U11" s="53">
        <v>4.0999999999999996</v>
      </c>
      <c r="V11" s="54">
        <v>4</v>
      </c>
      <c r="W11" s="54">
        <v>4</v>
      </c>
      <c r="AA11" t="s">
        <v>130</v>
      </c>
      <c r="AB11" s="24">
        <v>2.72</v>
      </c>
      <c r="AC11" s="24">
        <v>2.77</v>
      </c>
      <c r="AD11" s="8">
        <f t="shared" si="4"/>
        <v>1.8382352941176403</v>
      </c>
      <c r="AF11" s="50"/>
      <c r="AG11" s="53">
        <v>2.33</v>
      </c>
      <c r="AH11" s="53">
        <v>2.38</v>
      </c>
      <c r="AI11" s="53">
        <v>-4.9999999999999822E-2</v>
      </c>
      <c r="AJ11" s="54">
        <v>2</v>
      </c>
      <c r="AK11" s="54">
        <v>-2</v>
      </c>
      <c r="AS11" s="58" t="s">
        <v>239</v>
      </c>
      <c r="AT11" s="53">
        <v>1.5417516680145802</v>
      </c>
      <c r="AU11" s="53">
        <v>61</v>
      </c>
      <c r="AV11" s="53"/>
      <c r="AW11" s="54"/>
      <c r="AX11" s="54"/>
      <c r="BA11" s="13" t="s">
        <v>174</v>
      </c>
      <c r="BB11" s="14">
        <v>190.6</v>
      </c>
      <c r="BC11" s="14">
        <v>1.5</v>
      </c>
      <c r="BD11" s="8">
        <f t="shared" si="9"/>
        <v>-99.213011542497384</v>
      </c>
      <c r="BF11" s="50"/>
      <c r="BG11" s="53">
        <v>3.1099999999999999E-2</v>
      </c>
      <c r="BH11" s="53">
        <v>0</v>
      </c>
      <c r="BI11" s="53">
        <v>3.1099999999999999E-2</v>
      </c>
      <c r="BJ11" s="54">
        <v>2</v>
      </c>
      <c r="BK11" s="54">
        <v>2</v>
      </c>
      <c r="BT11" s="50"/>
      <c r="BU11" s="53">
        <v>7968</v>
      </c>
      <c r="BV11" s="53">
        <v>0</v>
      </c>
      <c r="BW11" s="53">
        <v>7968</v>
      </c>
      <c r="BX11" s="54">
        <v>5</v>
      </c>
      <c r="BY11" s="54">
        <v>5</v>
      </c>
    </row>
    <row r="12" spans="1:77" x14ac:dyDescent="0.25">
      <c r="A12" t="s">
        <v>120</v>
      </c>
      <c r="B12" s="24">
        <v>1.27</v>
      </c>
      <c r="C12" s="24">
        <v>1.33</v>
      </c>
      <c r="D12" s="8">
        <f t="shared" si="10"/>
        <v>4.7244094488189017</v>
      </c>
      <c r="F12" s="50"/>
      <c r="G12" s="53">
        <v>35.700000000000003</v>
      </c>
      <c r="H12" s="53">
        <v>0</v>
      </c>
      <c r="I12" s="53">
        <v>35.700000000000003</v>
      </c>
      <c r="J12" s="54">
        <v>43</v>
      </c>
      <c r="K12" s="54">
        <v>43</v>
      </c>
      <c r="R12" s="50"/>
      <c r="S12" s="53">
        <v>35.700000000000003</v>
      </c>
      <c r="T12" s="53">
        <v>0</v>
      </c>
      <c r="U12" s="53">
        <v>35.700000000000003</v>
      </c>
      <c r="V12" s="54">
        <v>6</v>
      </c>
      <c r="W12" s="54">
        <v>6</v>
      </c>
      <c r="AF12" s="50"/>
      <c r="AG12" s="53">
        <v>1.27</v>
      </c>
      <c r="AH12" s="53">
        <v>1.33</v>
      </c>
      <c r="AI12" s="53">
        <v>-6.0000000000000053E-2</v>
      </c>
      <c r="AJ12" s="54">
        <v>4</v>
      </c>
      <c r="AK12" s="54">
        <v>-4</v>
      </c>
      <c r="AS12" s="58" t="s">
        <v>240</v>
      </c>
      <c r="AT12" s="53">
        <v>58.541751668014584</v>
      </c>
      <c r="AU12" s="53">
        <v>136</v>
      </c>
      <c r="AV12" s="53"/>
      <c r="AW12" s="54"/>
      <c r="AX12" s="54"/>
      <c r="BA12" s="13" t="s">
        <v>176</v>
      </c>
      <c r="BB12" s="14">
        <v>0.35</v>
      </c>
      <c r="BC12" s="14">
        <v>0</v>
      </c>
      <c r="BD12" s="8">
        <f t="shared" si="9"/>
        <v>-100</v>
      </c>
      <c r="BF12" s="50"/>
      <c r="BG12" s="53">
        <v>20.79</v>
      </c>
      <c r="BH12" s="53">
        <v>25.52</v>
      </c>
      <c r="BI12" s="53">
        <v>-4.7300000000000004</v>
      </c>
      <c r="BJ12" s="54">
        <v>20</v>
      </c>
      <c r="BK12" s="54">
        <v>-20</v>
      </c>
      <c r="BT12" s="50"/>
      <c r="BU12" s="53">
        <v>84596.2</v>
      </c>
      <c r="BV12" s="53">
        <v>1060.5999999999999</v>
      </c>
      <c r="BW12" s="53">
        <v>83535.599999999991</v>
      </c>
      <c r="BX12" s="54">
        <v>6</v>
      </c>
      <c r="BY12" s="54">
        <v>6</v>
      </c>
    </row>
    <row r="13" spans="1:77" ht="15.75" thickBot="1" x14ac:dyDescent="0.3">
      <c r="A13" t="s">
        <v>122</v>
      </c>
      <c r="B13" s="24">
        <v>3.33</v>
      </c>
      <c r="C13" s="24">
        <v>3.52</v>
      </c>
      <c r="D13" s="8">
        <f t="shared" si="10"/>
        <v>5.7057057057057037</v>
      </c>
      <c r="F13" s="50"/>
      <c r="G13" s="53">
        <v>9.414005805515238</v>
      </c>
      <c r="H13" s="53">
        <v>10.905833279019747</v>
      </c>
      <c r="I13" s="53">
        <v>-1.4918274735045092</v>
      </c>
      <c r="J13" s="54">
        <v>29</v>
      </c>
      <c r="K13" s="54">
        <v>-29</v>
      </c>
      <c r="R13" s="55"/>
      <c r="S13" s="56">
        <v>9.414005805515238</v>
      </c>
      <c r="T13" s="56">
        <v>10.905833279019747</v>
      </c>
      <c r="U13" s="56">
        <v>-1.4918274735045092</v>
      </c>
      <c r="V13" s="57">
        <v>2</v>
      </c>
      <c r="W13" s="57">
        <v>-2</v>
      </c>
      <c r="AD13" s="8">
        <f>COUNT(AD2:AD11)</f>
        <v>10</v>
      </c>
      <c r="AF13" s="50"/>
      <c r="AG13" s="53">
        <v>3.33</v>
      </c>
      <c r="AH13" s="53">
        <v>3.52</v>
      </c>
      <c r="AI13" s="53">
        <v>-0.18999999999999995</v>
      </c>
      <c r="AJ13" s="54">
        <v>6</v>
      </c>
      <c r="AK13" s="54">
        <v>-6</v>
      </c>
      <c r="AS13" s="59" t="s">
        <v>241</v>
      </c>
      <c r="AT13" s="60">
        <v>3</v>
      </c>
      <c r="AU13" s="60">
        <v>3</v>
      </c>
      <c r="AV13" s="60"/>
      <c r="AW13" s="60"/>
      <c r="AX13" s="60"/>
      <c r="BA13" s="13" t="s">
        <v>178</v>
      </c>
      <c r="BB13" s="14">
        <v>7.891</v>
      </c>
      <c r="BC13" s="14">
        <v>7.7009999999999996</v>
      </c>
      <c r="BD13" s="8">
        <f t="shared" si="9"/>
        <v>-2.4078063616778658</v>
      </c>
      <c r="BF13" s="50"/>
      <c r="BG13" s="53">
        <v>0</v>
      </c>
      <c r="BH13" s="53">
        <v>0.1278</v>
      </c>
      <c r="BI13" s="53">
        <v>-0.1278</v>
      </c>
      <c r="BJ13" s="54">
        <v>10</v>
      </c>
      <c r="BK13" s="54">
        <v>-10</v>
      </c>
      <c r="BT13" s="55"/>
      <c r="BU13" s="56">
        <v>1138.4000000000001</v>
      </c>
      <c r="BV13" s="56">
        <v>142</v>
      </c>
      <c r="BW13" s="56">
        <v>996.40000000000009</v>
      </c>
      <c r="BX13" s="57">
        <v>4</v>
      </c>
      <c r="BY13" s="57">
        <v>4</v>
      </c>
    </row>
    <row r="14" spans="1:77" x14ac:dyDescent="0.25">
      <c r="A14" t="s">
        <v>124</v>
      </c>
      <c r="B14" s="24">
        <v>1.69</v>
      </c>
      <c r="C14" s="24">
        <v>1.94</v>
      </c>
      <c r="D14" s="8">
        <f t="shared" si="10"/>
        <v>14.792899408284024</v>
      </c>
      <c r="F14" s="50"/>
      <c r="G14" s="53">
        <v>1.05</v>
      </c>
      <c r="H14" s="53">
        <v>1.1000000000000001</v>
      </c>
      <c r="I14" s="53">
        <v>-5.0000000000000044E-2</v>
      </c>
      <c r="J14" s="54">
        <v>7</v>
      </c>
      <c r="K14" s="54">
        <v>-7</v>
      </c>
      <c r="R14" s="58" t="s">
        <v>239</v>
      </c>
      <c r="S14" s="53">
        <v>10.807002902757619</v>
      </c>
      <c r="T14" s="53">
        <v>0.29149999999999998</v>
      </c>
      <c r="U14" s="53"/>
      <c r="V14" s="54"/>
      <c r="W14" s="54"/>
      <c r="AD14" s="33">
        <f>MEDIAN(AD2:AD11)</f>
        <v>6.8132488924568158</v>
      </c>
      <c r="AF14" s="50"/>
      <c r="AG14" s="53">
        <v>1.69</v>
      </c>
      <c r="AH14" s="53">
        <v>1.94</v>
      </c>
      <c r="AI14" s="53">
        <v>-0.25</v>
      </c>
      <c r="AJ14" s="54">
        <v>9</v>
      </c>
      <c r="AK14" s="54">
        <v>-9</v>
      </c>
      <c r="AS14" s="47"/>
      <c r="AT14" s="47"/>
      <c r="AU14" s="47"/>
      <c r="AV14" s="47"/>
      <c r="AW14" s="47"/>
      <c r="AX14" s="47"/>
      <c r="BA14" s="13" t="s">
        <v>180</v>
      </c>
      <c r="BB14" s="14">
        <v>26.3</v>
      </c>
      <c r="BC14" s="14">
        <v>1</v>
      </c>
      <c r="BD14" s="8">
        <f t="shared" si="9"/>
        <v>-96.197718631178702</v>
      </c>
      <c r="BF14" s="50"/>
      <c r="BG14" s="53">
        <v>43.708500000000001</v>
      </c>
      <c r="BH14" s="53">
        <v>60.841299999999997</v>
      </c>
      <c r="BI14" s="53">
        <v>-17.132799999999996</v>
      </c>
      <c r="BJ14" s="54">
        <v>22</v>
      </c>
      <c r="BK14" s="54">
        <v>-22</v>
      </c>
      <c r="BT14" s="58" t="s">
        <v>239</v>
      </c>
      <c r="BU14" s="53">
        <v>689.2</v>
      </c>
      <c r="BV14" s="53">
        <v>0</v>
      </c>
      <c r="BW14" s="53"/>
      <c r="BX14" s="54"/>
      <c r="BY14" s="54"/>
    </row>
    <row r="15" spans="1:77" ht="15.75" thickBot="1" x14ac:dyDescent="0.3">
      <c r="A15" t="s">
        <v>126</v>
      </c>
      <c r="B15" s="24">
        <v>1.1100000000000001</v>
      </c>
      <c r="C15" s="24">
        <v>1.35</v>
      </c>
      <c r="D15" s="8">
        <f t="shared" si="10"/>
        <v>21.621621621621621</v>
      </c>
      <c r="F15" s="50"/>
      <c r="G15" s="53">
        <v>3.03</v>
      </c>
      <c r="H15" s="53">
        <v>3.27</v>
      </c>
      <c r="I15" s="53">
        <v>-0.24000000000000021</v>
      </c>
      <c r="J15" s="54">
        <v>19.5</v>
      </c>
      <c r="K15" s="54">
        <v>-19.5</v>
      </c>
      <c r="R15" s="58" t="s">
        <v>240</v>
      </c>
      <c r="S15" s="53">
        <v>94.883505805515242</v>
      </c>
      <c r="T15" s="53">
        <v>19.988833279019747</v>
      </c>
      <c r="U15" s="53"/>
      <c r="V15" s="54"/>
      <c r="W15" s="54"/>
      <c r="AF15" s="50"/>
      <c r="AG15" s="53">
        <v>1.1100000000000001</v>
      </c>
      <c r="AH15" s="53">
        <v>1.35</v>
      </c>
      <c r="AI15" s="53">
        <v>-0.24</v>
      </c>
      <c r="AJ15" s="54">
        <v>7.5</v>
      </c>
      <c r="AK15" s="54">
        <v>-7.5</v>
      </c>
      <c r="AS15" s="48" t="s">
        <v>242</v>
      </c>
      <c r="AT15" s="47"/>
      <c r="AU15" s="47"/>
      <c r="AV15" s="47"/>
      <c r="AW15" s="47"/>
      <c r="AX15" s="47"/>
      <c r="BA15" s="13" t="s">
        <v>184</v>
      </c>
      <c r="BB15" s="14">
        <v>2.875</v>
      </c>
      <c r="BC15" s="14">
        <v>2.8180000000000001</v>
      </c>
      <c r="BD15" s="8">
        <f t="shared" si="9"/>
        <v>-1.9826086956521718</v>
      </c>
      <c r="BF15" s="50"/>
      <c r="BG15" s="53">
        <v>2</v>
      </c>
      <c r="BH15" s="53">
        <v>2.5</v>
      </c>
      <c r="BI15" s="53">
        <v>-0.5</v>
      </c>
      <c r="BJ15" s="54">
        <v>16</v>
      </c>
      <c r="BK15" s="54">
        <v>-16</v>
      </c>
      <c r="BT15" s="58" t="s">
        <v>240</v>
      </c>
      <c r="BU15" s="53">
        <v>93982.599999999991</v>
      </c>
      <c r="BV15" s="53">
        <v>1202.5999999999999</v>
      </c>
      <c r="BW15" s="53"/>
      <c r="BX15" s="54"/>
      <c r="BY15" s="54"/>
    </row>
    <row r="16" spans="1:77" ht="15.75" thickBot="1" x14ac:dyDescent="0.3">
      <c r="A16" t="s">
        <v>128</v>
      </c>
      <c r="B16" s="24">
        <v>4.58</v>
      </c>
      <c r="C16" s="24">
        <v>5.22</v>
      </c>
      <c r="D16" s="8">
        <f t="shared" si="10"/>
        <v>13.973799126637548</v>
      </c>
      <c r="F16" s="50"/>
      <c r="G16" s="53">
        <v>0.28399999999999997</v>
      </c>
      <c r="H16" s="53">
        <v>0.39900000000000002</v>
      </c>
      <c r="I16" s="53">
        <v>-0.11500000000000005</v>
      </c>
      <c r="J16" s="54">
        <v>14</v>
      </c>
      <c r="K16" s="54">
        <v>-14</v>
      </c>
      <c r="R16" s="59" t="s">
        <v>241</v>
      </c>
      <c r="S16" s="60">
        <v>6</v>
      </c>
      <c r="T16" s="60">
        <v>6</v>
      </c>
      <c r="U16" s="60"/>
      <c r="V16" s="60"/>
      <c r="W16" s="60"/>
      <c r="AF16" s="50"/>
      <c r="AG16" s="53">
        <v>4.58</v>
      </c>
      <c r="AH16" s="53">
        <v>5.22</v>
      </c>
      <c r="AI16" s="53">
        <v>-0.63999999999999968</v>
      </c>
      <c r="AJ16" s="54">
        <v>10</v>
      </c>
      <c r="AK16" s="54">
        <v>-10</v>
      </c>
      <c r="AS16" s="49"/>
      <c r="AT16" s="49" t="s">
        <v>239</v>
      </c>
      <c r="AU16" s="49" t="s">
        <v>240</v>
      </c>
      <c r="AV16" s="49" t="s">
        <v>241</v>
      </c>
      <c r="AW16" s="47"/>
      <c r="AX16" s="47"/>
      <c r="BA16" s="13" t="s">
        <v>186</v>
      </c>
      <c r="BB16" s="14">
        <v>2.3E-2</v>
      </c>
      <c r="BC16" s="14">
        <v>0</v>
      </c>
      <c r="BD16" s="8">
        <f t="shared" si="9"/>
        <v>-100</v>
      </c>
      <c r="BF16" s="50"/>
      <c r="BG16" s="53">
        <v>0.1118</v>
      </c>
      <c r="BH16" s="53">
        <v>0.73529999999999995</v>
      </c>
      <c r="BI16" s="53">
        <v>-0.62349999999999994</v>
      </c>
      <c r="BJ16" s="54">
        <v>17</v>
      </c>
      <c r="BK16" s="54">
        <v>-17</v>
      </c>
      <c r="BT16" s="59" t="s">
        <v>241</v>
      </c>
      <c r="BU16" s="60">
        <v>6</v>
      </c>
      <c r="BV16" s="60">
        <v>6</v>
      </c>
      <c r="BW16" s="60"/>
      <c r="BX16" s="60"/>
      <c r="BY16" s="60"/>
    </row>
    <row r="17" spans="1:77" x14ac:dyDescent="0.25">
      <c r="A17" t="s">
        <v>130</v>
      </c>
      <c r="B17" s="24">
        <v>2.72</v>
      </c>
      <c r="C17" s="24">
        <v>2.77</v>
      </c>
      <c r="D17" s="8">
        <f t="shared" si="10"/>
        <v>1.8382352941176403</v>
      </c>
      <c r="F17" s="50"/>
      <c r="G17" s="53">
        <v>2.33</v>
      </c>
      <c r="H17" s="53">
        <v>2.38</v>
      </c>
      <c r="I17" s="53">
        <v>-4.9999999999999822E-2</v>
      </c>
      <c r="J17" s="54">
        <v>7</v>
      </c>
      <c r="K17" s="54">
        <v>-7</v>
      </c>
      <c r="R17" s="47"/>
      <c r="S17" s="47"/>
      <c r="T17" s="47"/>
      <c r="U17" s="47"/>
      <c r="V17" s="47"/>
      <c r="W17" s="47"/>
      <c r="AF17" s="55"/>
      <c r="AG17" s="56">
        <v>2.72</v>
      </c>
      <c r="AH17" s="56">
        <v>2.77</v>
      </c>
      <c r="AI17" s="56">
        <v>-4.9999999999999822E-2</v>
      </c>
      <c r="AJ17" s="57">
        <v>2</v>
      </c>
      <c r="AK17" s="57">
        <v>-2</v>
      </c>
      <c r="AS17" s="58" t="s">
        <v>243</v>
      </c>
      <c r="AT17" s="51">
        <v>1</v>
      </c>
      <c r="AU17" s="51">
        <v>1</v>
      </c>
      <c r="AV17" s="61">
        <v>1</v>
      </c>
      <c r="AW17" s="47"/>
      <c r="AX17" s="47"/>
      <c r="BA17" s="13" t="s">
        <v>188</v>
      </c>
      <c r="BB17" s="14">
        <v>0.20200000000000001</v>
      </c>
      <c r="BC17" s="14">
        <v>0.44600000000000001</v>
      </c>
      <c r="BD17" s="8">
        <f t="shared" si="9"/>
        <v>120.79207920792078</v>
      </c>
      <c r="BF17" s="50"/>
      <c r="BG17" s="53">
        <v>190.6</v>
      </c>
      <c r="BH17" s="53">
        <v>1.5</v>
      </c>
      <c r="BI17" s="53">
        <v>189.1</v>
      </c>
      <c r="BJ17" s="54">
        <v>26</v>
      </c>
      <c r="BK17" s="54">
        <v>26</v>
      </c>
      <c r="BT17" s="47"/>
      <c r="BU17" s="47"/>
      <c r="BV17" s="47"/>
      <c r="BW17" s="47"/>
      <c r="BX17" s="47"/>
      <c r="BY17" s="47"/>
    </row>
    <row r="18" spans="1:77" ht="16.5" customHeight="1" thickBot="1" x14ac:dyDescent="0.3">
      <c r="A18" s="30" t="s">
        <v>136</v>
      </c>
      <c r="B18" s="20">
        <v>1.5417516680145802</v>
      </c>
      <c r="C18" s="20">
        <v>0</v>
      </c>
      <c r="D18" s="8">
        <f t="shared" ref="D18:D20" si="11">IFERROR((100*(C18-B18)/B18), "")</f>
        <v>-100.00000000000001</v>
      </c>
      <c r="F18" s="50"/>
      <c r="G18" s="53">
        <v>1.27</v>
      </c>
      <c r="H18" s="53">
        <v>1.33</v>
      </c>
      <c r="I18" s="53">
        <v>-6.0000000000000053E-2</v>
      </c>
      <c r="J18" s="54">
        <v>10</v>
      </c>
      <c r="K18" s="54">
        <v>-10</v>
      </c>
      <c r="R18" s="48" t="s">
        <v>242</v>
      </c>
      <c r="S18" s="47"/>
      <c r="T18" s="47"/>
      <c r="U18" s="47"/>
      <c r="V18" s="47"/>
      <c r="W18" s="47"/>
      <c r="AF18" s="58" t="s">
        <v>239</v>
      </c>
      <c r="AG18" s="53">
        <v>2.0099999999999998</v>
      </c>
      <c r="AH18" s="53">
        <v>2.16</v>
      </c>
      <c r="AI18" s="53"/>
      <c r="AJ18" s="54"/>
      <c r="AK18" s="54"/>
      <c r="AS18" s="58" t="s">
        <v>244</v>
      </c>
      <c r="AT18" s="53">
        <v>2.5</v>
      </c>
      <c r="AU18" s="53">
        <v>5</v>
      </c>
      <c r="AV18" s="62">
        <v>2</v>
      </c>
      <c r="AW18" s="47"/>
      <c r="AX18" s="47"/>
      <c r="BA18" s="13" t="s">
        <v>190</v>
      </c>
      <c r="BB18" s="37">
        <v>4.9599999999999998E-2</v>
      </c>
      <c r="BC18" s="37">
        <v>0.1716</v>
      </c>
      <c r="BD18" s="8">
        <f t="shared" si="9"/>
        <v>245.96774193548387</v>
      </c>
      <c r="BF18" s="50"/>
      <c r="BG18" s="53">
        <v>0.35</v>
      </c>
      <c r="BH18" s="53">
        <v>0</v>
      </c>
      <c r="BI18" s="53">
        <v>0.35</v>
      </c>
      <c r="BJ18" s="54">
        <v>13</v>
      </c>
      <c r="BK18" s="54">
        <v>13</v>
      </c>
      <c r="BT18" s="48" t="s">
        <v>242</v>
      </c>
      <c r="BU18" s="47"/>
      <c r="BV18" s="47"/>
      <c r="BW18" s="47"/>
      <c r="BX18" s="47"/>
      <c r="BY18" s="47"/>
    </row>
    <row r="19" spans="1:77" ht="15.75" thickBot="1" x14ac:dyDescent="0.3">
      <c r="A19" s="6" t="s">
        <v>140</v>
      </c>
      <c r="B19" s="8">
        <v>0</v>
      </c>
      <c r="C19" s="8">
        <v>75</v>
      </c>
      <c r="D19" s="8">
        <v>100</v>
      </c>
      <c r="F19" s="50"/>
      <c r="G19" s="53">
        <v>3.33</v>
      </c>
      <c r="H19" s="53">
        <v>3.52</v>
      </c>
      <c r="I19" s="53">
        <v>-0.18999999999999995</v>
      </c>
      <c r="J19" s="54">
        <v>17.5</v>
      </c>
      <c r="K19" s="54">
        <v>-17.5</v>
      </c>
      <c r="R19" s="49"/>
      <c r="S19" s="49" t="s">
        <v>239</v>
      </c>
      <c r="T19" s="49" t="s">
        <v>240</v>
      </c>
      <c r="U19" s="49" t="s">
        <v>241</v>
      </c>
      <c r="V19" s="47"/>
      <c r="W19" s="47"/>
      <c r="AF19" s="58" t="s">
        <v>240</v>
      </c>
      <c r="AG19" s="53">
        <v>21.393999999999998</v>
      </c>
      <c r="AH19" s="53">
        <v>23.278999999999996</v>
      </c>
      <c r="AI19" s="53"/>
      <c r="AJ19" s="54"/>
      <c r="AK19" s="54"/>
      <c r="AS19" s="59" t="s">
        <v>245</v>
      </c>
      <c r="AT19" s="63">
        <v>0</v>
      </c>
      <c r="AU19" s="63">
        <v>0</v>
      </c>
      <c r="AV19" s="60">
        <v>0</v>
      </c>
      <c r="AW19" s="47"/>
      <c r="AX19" s="47"/>
      <c r="BA19" s="13" t="s">
        <v>192</v>
      </c>
      <c r="BB19" s="14">
        <v>2.5009999999999999</v>
      </c>
      <c r="BC19" s="14">
        <v>2.4300000000000002</v>
      </c>
      <c r="BD19" s="8">
        <f t="shared" si="9"/>
        <v>-2.8388644542183021</v>
      </c>
      <c r="BF19" s="50"/>
      <c r="BG19" s="53">
        <v>7.891</v>
      </c>
      <c r="BH19" s="53">
        <v>7.7009999999999996</v>
      </c>
      <c r="BI19" s="53">
        <v>0.19000000000000039</v>
      </c>
      <c r="BJ19" s="54">
        <v>11</v>
      </c>
      <c r="BK19" s="54">
        <v>11</v>
      </c>
      <c r="BT19" s="49"/>
      <c r="BU19" s="49" t="s">
        <v>239</v>
      </c>
      <c r="BV19" s="49" t="s">
        <v>240</v>
      </c>
      <c r="BW19" s="49" t="s">
        <v>241</v>
      </c>
      <c r="BX19" s="47"/>
      <c r="BY19" s="47"/>
    </row>
    <row r="20" spans="1:77" ht="15.75" thickBot="1" x14ac:dyDescent="0.3">
      <c r="A20" s="6" t="s">
        <v>141</v>
      </c>
      <c r="B20" s="8">
        <v>57</v>
      </c>
      <c r="C20" s="8">
        <v>61</v>
      </c>
      <c r="D20" s="8">
        <f t="shared" si="11"/>
        <v>7.0175438596491224</v>
      </c>
      <c r="F20" s="50"/>
      <c r="G20" s="53">
        <v>1.69</v>
      </c>
      <c r="H20" s="53">
        <v>1.94</v>
      </c>
      <c r="I20" s="53">
        <v>-0.25</v>
      </c>
      <c r="J20" s="54">
        <v>22</v>
      </c>
      <c r="K20" s="54">
        <v>-22</v>
      </c>
      <c r="R20" s="58" t="s">
        <v>243</v>
      </c>
      <c r="S20" s="51">
        <v>4.5</v>
      </c>
      <c r="T20" s="51">
        <v>18</v>
      </c>
      <c r="U20" s="61">
        <v>4</v>
      </c>
      <c r="V20" s="47"/>
      <c r="W20" s="47"/>
      <c r="AF20" s="59" t="s">
        <v>241</v>
      </c>
      <c r="AG20" s="60">
        <v>10</v>
      </c>
      <c r="AH20" s="60">
        <v>10</v>
      </c>
      <c r="AI20" s="60"/>
      <c r="AJ20" s="60"/>
      <c r="AK20" s="60"/>
      <c r="AS20" s="47"/>
      <c r="AT20" s="47"/>
      <c r="AU20" s="47"/>
      <c r="AV20" s="47"/>
      <c r="AW20" s="47"/>
      <c r="AX20" s="47"/>
      <c r="BA20" s="13" t="s">
        <v>196</v>
      </c>
      <c r="BB20" s="14">
        <v>5.2629999999999999</v>
      </c>
      <c r="BC20" s="14">
        <v>4.7839999999999998</v>
      </c>
      <c r="BD20" s="8">
        <f t="shared" si="9"/>
        <v>-9.1012730381911471</v>
      </c>
      <c r="BF20" s="50"/>
      <c r="BG20" s="53">
        <v>26.3</v>
      </c>
      <c r="BH20" s="53">
        <v>1</v>
      </c>
      <c r="BI20" s="53">
        <v>25.3</v>
      </c>
      <c r="BJ20" s="54">
        <v>23</v>
      </c>
      <c r="BK20" s="54">
        <v>23</v>
      </c>
      <c r="BT20" s="58" t="s">
        <v>243</v>
      </c>
      <c r="BU20" s="51">
        <v>3.5</v>
      </c>
      <c r="BV20" s="51">
        <v>21</v>
      </c>
      <c r="BW20" s="61">
        <v>6</v>
      </c>
      <c r="BX20" s="47"/>
      <c r="BY20" s="47"/>
    </row>
    <row r="21" spans="1:77" ht="15.75" thickBot="1" x14ac:dyDescent="0.3">
      <c r="A21" s="13" t="s">
        <v>147</v>
      </c>
      <c r="B21" s="14">
        <v>94.3</v>
      </c>
      <c r="C21" s="14">
        <v>8.4</v>
      </c>
      <c r="D21" s="8">
        <f>IFERROR((100*(C21-B21)/B21), "")</f>
        <v>-91.092258748674439</v>
      </c>
      <c r="F21" s="50"/>
      <c r="G21" s="53">
        <v>1.1100000000000001</v>
      </c>
      <c r="H21" s="53">
        <v>1.35</v>
      </c>
      <c r="I21" s="53">
        <v>-0.24</v>
      </c>
      <c r="J21" s="54">
        <v>19.5</v>
      </c>
      <c r="K21" s="54">
        <v>-19.5</v>
      </c>
      <c r="R21" s="58" t="s">
        <v>244</v>
      </c>
      <c r="S21" s="53">
        <v>1.5</v>
      </c>
      <c r="T21" s="53">
        <v>3</v>
      </c>
      <c r="U21" s="62">
        <v>2</v>
      </c>
      <c r="V21" s="47"/>
      <c r="W21" s="47"/>
      <c r="AF21" s="47"/>
      <c r="AG21" s="47"/>
      <c r="AH21" s="47"/>
      <c r="AI21" s="47"/>
      <c r="AJ21" s="47"/>
      <c r="AK21" s="47"/>
      <c r="AS21" s="48" t="s">
        <v>451</v>
      </c>
      <c r="AT21" s="47"/>
      <c r="AU21" s="47"/>
      <c r="AV21" s="47"/>
      <c r="AW21" s="47"/>
      <c r="AX21" s="47"/>
      <c r="BA21" s="13" t="s">
        <v>198</v>
      </c>
      <c r="BB21" s="14">
        <v>18</v>
      </c>
      <c r="BC21" s="14">
        <v>20.29</v>
      </c>
      <c r="BD21" s="8">
        <f t="shared" si="9"/>
        <v>12.722222222222218</v>
      </c>
      <c r="BF21" s="50"/>
      <c r="BG21" s="53">
        <v>2.875</v>
      </c>
      <c r="BH21" s="53">
        <v>2.8180000000000001</v>
      </c>
      <c r="BI21" s="53">
        <v>5.699999999999994E-2</v>
      </c>
      <c r="BJ21" s="54">
        <v>5</v>
      </c>
      <c r="BK21" s="54">
        <v>5</v>
      </c>
      <c r="BT21" s="58" t="s">
        <v>244</v>
      </c>
      <c r="BU21" s="53">
        <v>0</v>
      </c>
      <c r="BV21" s="53">
        <v>0</v>
      </c>
      <c r="BW21" s="62">
        <v>0</v>
      </c>
      <c r="BX21" s="47"/>
      <c r="BY21" s="47"/>
    </row>
    <row r="22" spans="1:77" ht="15.75" thickBot="1" x14ac:dyDescent="0.3">
      <c r="A22" s="13" t="s">
        <v>150</v>
      </c>
      <c r="B22" s="14">
        <v>4.7E-2</v>
      </c>
      <c r="C22" s="14">
        <v>0</v>
      </c>
      <c r="D22" s="8">
        <f t="shared" ref="D22:D46" si="12">IFERROR((100*(C22-B22)/B22), "")</f>
        <v>-100</v>
      </c>
      <c r="F22" s="50"/>
      <c r="G22" s="53">
        <v>4.58</v>
      </c>
      <c r="H22" s="53">
        <v>5.22</v>
      </c>
      <c r="I22" s="53">
        <v>-0.63999999999999968</v>
      </c>
      <c r="J22" s="54">
        <v>28</v>
      </c>
      <c r="K22" s="54">
        <v>-28</v>
      </c>
      <c r="R22" s="59" t="s">
        <v>245</v>
      </c>
      <c r="S22" s="63">
        <v>0</v>
      </c>
      <c r="T22" s="63">
        <v>0</v>
      </c>
      <c r="U22" s="60">
        <v>0</v>
      </c>
      <c r="V22" s="47"/>
      <c r="W22" s="47"/>
      <c r="AF22" s="48" t="s">
        <v>242</v>
      </c>
      <c r="AG22" s="47"/>
      <c r="AH22" s="47"/>
      <c r="AI22" s="47"/>
      <c r="AJ22" s="47"/>
      <c r="AK22" s="47"/>
      <c r="AS22" s="49" t="s">
        <v>254</v>
      </c>
      <c r="AT22" s="49" t="s">
        <v>241</v>
      </c>
      <c r="AU22" s="49" t="s">
        <v>248</v>
      </c>
      <c r="AV22" s="47"/>
      <c r="AW22" s="47"/>
      <c r="AX22" s="47"/>
      <c r="BA22" s="13" t="s">
        <v>200</v>
      </c>
      <c r="BB22" s="14">
        <v>107</v>
      </c>
      <c r="BC22" s="14">
        <v>105.2</v>
      </c>
      <c r="BD22" s="8">
        <f t="shared" si="9"/>
        <v>-1.6822429906542029</v>
      </c>
      <c r="BF22" s="50"/>
      <c r="BG22" s="53">
        <v>2.3E-2</v>
      </c>
      <c r="BH22" s="53">
        <v>0</v>
      </c>
      <c r="BI22" s="53">
        <v>2.3E-2</v>
      </c>
      <c r="BJ22" s="54">
        <v>1</v>
      </c>
      <c r="BK22" s="54">
        <v>1</v>
      </c>
      <c r="BT22" s="59" t="s">
        <v>245</v>
      </c>
      <c r="BU22" s="63">
        <v>0</v>
      </c>
      <c r="BV22" s="63">
        <v>0</v>
      </c>
      <c r="BW22" s="60">
        <v>0</v>
      </c>
      <c r="BX22" s="47"/>
      <c r="BY22" s="47"/>
    </row>
    <row r="23" spans="1:77" ht="15.75" thickBot="1" x14ac:dyDescent="0.3">
      <c r="A23" s="13" t="s">
        <v>156</v>
      </c>
      <c r="B23" s="14">
        <v>40.599999999999994</v>
      </c>
      <c r="C23" s="14">
        <v>30.700000000000003</v>
      </c>
      <c r="D23" s="8">
        <f t="shared" si="12"/>
        <v>-24.38423645320195</v>
      </c>
      <c r="F23" s="50"/>
      <c r="G23" s="53">
        <v>2.72</v>
      </c>
      <c r="H23" s="53">
        <v>2.77</v>
      </c>
      <c r="I23" s="53">
        <v>-4.9999999999999822E-2</v>
      </c>
      <c r="J23" s="54">
        <v>7</v>
      </c>
      <c r="K23" s="54">
        <v>-7</v>
      </c>
      <c r="R23" s="47"/>
      <c r="S23" s="47"/>
      <c r="T23" s="47"/>
      <c r="U23" s="47"/>
      <c r="V23" s="47"/>
      <c r="W23" s="47"/>
      <c r="AF23" s="49"/>
      <c r="AG23" s="49" t="s">
        <v>239</v>
      </c>
      <c r="AH23" s="49" t="s">
        <v>240</v>
      </c>
      <c r="AI23" s="49" t="s">
        <v>241</v>
      </c>
      <c r="AJ23" s="47"/>
      <c r="AK23" s="47"/>
      <c r="AS23" s="64">
        <v>5</v>
      </c>
      <c r="AT23" s="65">
        <v>3</v>
      </c>
      <c r="AU23" s="64">
        <v>0.875</v>
      </c>
      <c r="AV23" s="47"/>
      <c r="AW23" s="47"/>
      <c r="AX23" s="47"/>
      <c r="BA23" s="13" t="s">
        <v>202</v>
      </c>
      <c r="BB23" s="14">
        <v>18.210599999999999</v>
      </c>
      <c r="BC23" s="14">
        <v>18.589099999999998</v>
      </c>
      <c r="BD23" s="8">
        <f t="shared" si="9"/>
        <v>2.0784597981395394</v>
      </c>
      <c r="BF23" s="50"/>
      <c r="BG23" s="53">
        <v>0.20200000000000001</v>
      </c>
      <c r="BH23" s="53">
        <v>0.44600000000000001</v>
      </c>
      <c r="BI23" s="53">
        <v>-0.24399999999999999</v>
      </c>
      <c r="BJ23" s="54">
        <v>12</v>
      </c>
      <c r="BK23" s="54">
        <v>-12</v>
      </c>
      <c r="BT23" s="47"/>
      <c r="BU23" s="47"/>
      <c r="BV23" s="47"/>
      <c r="BW23" s="47"/>
      <c r="BX23" s="47"/>
      <c r="BY23" s="47"/>
    </row>
    <row r="24" spans="1:77" ht="15.75" thickBot="1" x14ac:dyDescent="0.3">
      <c r="A24" s="13" t="s">
        <v>160</v>
      </c>
      <c r="B24" s="14">
        <v>3.1099999999999999E-2</v>
      </c>
      <c r="C24" s="14">
        <v>0</v>
      </c>
      <c r="D24" s="8">
        <f t="shared" si="12"/>
        <v>-100</v>
      </c>
      <c r="F24" s="50"/>
      <c r="G24" s="53">
        <v>1.5417516680145802</v>
      </c>
      <c r="H24" s="53">
        <v>0</v>
      </c>
      <c r="I24" s="53">
        <v>1.5417516680145802</v>
      </c>
      <c r="J24" s="54">
        <v>30</v>
      </c>
      <c r="K24" s="54">
        <v>30</v>
      </c>
      <c r="R24" s="48" t="s">
        <v>305</v>
      </c>
      <c r="S24" s="47"/>
      <c r="T24" s="47"/>
      <c r="U24" s="47"/>
      <c r="V24" s="47"/>
      <c r="W24" s="47"/>
      <c r="AF24" s="58" t="s">
        <v>243</v>
      </c>
      <c r="AG24" s="51">
        <v>0</v>
      </c>
      <c r="AH24" s="51">
        <v>0</v>
      </c>
      <c r="AI24" s="61">
        <v>0</v>
      </c>
      <c r="AJ24" s="47"/>
      <c r="AK24" s="47"/>
      <c r="AS24" s="47"/>
      <c r="AT24" s="47"/>
      <c r="AU24" s="47"/>
      <c r="AV24" s="47"/>
      <c r="AW24" s="47"/>
      <c r="AX24" s="47"/>
      <c r="BA24" s="13" t="s">
        <v>204</v>
      </c>
      <c r="BB24" s="14">
        <v>5.758</v>
      </c>
      <c r="BC24" s="14">
        <v>5.867</v>
      </c>
      <c r="BD24" s="8">
        <f t="shared" si="9"/>
        <v>1.8930184091698503</v>
      </c>
      <c r="BF24" s="50"/>
      <c r="BG24" s="53">
        <v>4.9599999999999998E-2</v>
      </c>
      <c r="BH24" s="53">
        <v>0.1716</v>
      </c>
      <c r="BI24" s="53">
        <v>-0.122</v>
      </c>
      <c r="BJ24" s="54">
        <v>9</v>
      </c>
      <c r="BK24" s="54">
        <v>-9</v>
      </c>
      <c r="BT24" s="48" t="s">
        <v>525</v>
      </c>
      <c r="BU24" s="47"/>
      <c r="BV24" s="47"/>
      <c r="BW24" s="47"/>
      <c r="BX24" s="47"/>
      <c r="BY24" s="47"/>
    </row>
    <row r="25" spans="1:77" x14ac:dyDescent="0.25">
      <c r="A25" s="13" t="s">
        <v>162</v>
      </c>
      <c r="B25" s="14">
        <v>20.79</v>
      </c>
      <c r="C25" s="14">
        <v>25.52</v>
      </c>
      <c r="D25" s="8">
        <f t="shared" si="12"/>
        <v>22.751322751322753</v>
      </c>
      <c r="F25" s="50"/>
      <c r="G25" s="53">
        <v>0</v>
      </c>
      <c r="H25" s="53">
        <v>75</v>
      </c>
      <c r="I25" s="53">
        <v>-75</v>
      </c>
      <c r="J25" s="54">
        <v>45</v>
      </c>
      <c r="K25" s="54">
        <v>-45</v>
      </c>
      <c r="R25" s="49" t="s">
        <v>254</v>
      </c>
      <c r="S25" s="49" t="s">
        <v>241</v>
      </c>
      <c r="T25" s="49" t="s">
        <v>248</v>
      </c>
      <c r="U25" s="47"/>
      <c r="V25" s="47"/>
      <c r="W25" s="47"/>
      <c r="AF25" s="58" t="s">
        <v>244</v>
      </c>
      <c r="AG25" s="53">
        <v>5.5</v>
      </c>
      <c r="AH25" s="53">
        <v>55</v>
      </c>
      <c r="AI25" s="62">
        <v>10</v>
      </c>
      <c r="AJ25" s="47"/>
      <c r="AK25" s="47"/>
      <c r="AS25" s="46"/>
      <c r="AT25" s="46"/>
      <c r="AU25" s="46"/>
      <c r="AV25" s="46"/>
      <c r="AW25" s="46"/>
      <c r="AX25" s="46"/>
      <c r="BA25" s="13" t="s">
        <v>207</v>
      </c>
      <c r="BB25" s="14">
        <v>2.8</v>
      </c>
      <c r="BC25" s="14">
        <v>2.76</v>
      </c>
      <c r="BD25" s="8">
        <f t="shared" si="9"/>
        <v>-1.4285714285714299</v>
      </c>
      <c r="BF25" s="50"/>
      <c r="BG25" s="53">
        <v>2.5009999999999999</v>
      </c>
      <c r="BH25" s="53">
        <v>2.4300000000000002</v>
      </c>
      <c r="BI25" s="53">
        <v>7.099999999999973E-2</v>
      </c>
      <c r="BJ25" s="54">
        <v>6</v>
      </c>
      <c r="BK25" s="54">
        <v>6</v>
      </c>
      <c r="BT25" s="49" t="s">
        <v>254</v>
      </c>
      <c r="BU25" s="49" t="s">
        <v>241</v>
      </c>
      <c r="BV25" s="49" t="s">
        <v>248</v>
      </c>
      <c r="BW25" s="47"/>
      <c r="BX25" s="47"/>
      <c r="BY25" s="47"/>
    </row>
    <row r="26" spans="1:77" ht="15.75" thickBot="1" x14ac:dyDescent="0.3">
      <c r="A26" s="13" t="s">
        <v>164</v>
      </c>
      <c r="B26" s="14">
        <v>0</v>
      </c>
      <c r="C26" s="14">
        <v>0.1278</v>
      </c>
      <c r="D26" s="8">
        <v>100</v>
      </c>
      <c r="F26" s="50"/>
      <c r="G26" s="53">
        <v>57</v>
      </c>
      <c r="H26" s="53">
        <v>61</v>
      </c>
      <c r="I26" s="53">
        <v>-4</v>
      </c>
      <c r="J26" s="54">
        <v>34</v>
      </c>
      <c r="K26" s="54">
        <v>-34</v>
      </c>
      <c r="R26" s="64">
        <v>3</v>
      </c>
      <c r="S26" s="65">
        <v>6</v>
      </c>
      <c r="T26" s="64">
        <v>7.8125E-2</v>
      </c>
      <c r="U26" s="47"/>
      <c r="V26" s="47"/>
      <c r="W26" s="47"/>
      <c r="AF26" s="59" t="s">
        <v>245</v>
      </c>
      <c r="AG26" s="63">
        <v>0</v>
      </c>
      <c r="AH26" s="63">
        <v>0</v>
      </c>
      <c r="AI26" s="60">
        <v>0</v>
      </c>
      <c r="AJ26" s="47"/>
      <c r="AK26" s="47"/>
      <c r="BA26" s="13" t="s">
        <v>208</v>
      </c>
      <c r="BB26" s="14">
        <v>0.08</v>
      </c>
      <c r="BC26" s="14">
        <v>0</v>
      </c>
      <c r="BD26" s="8">
        <f t="shared" si="9"/>
        <v>-100</v>
      </c>
      <c r="BF26" s="50"/>
      <c r="BG26" s="53">
        <v>5.2629999999999999</v>
      </c>
      <c r="BH26" s="53">
        <v>4.7839999999999998</v>
      </c>
      <c r="BI26" s="53">
        <v>0.47900000000000009</v>
      </c>
      <c r="BJ26" s="54">
        <v>15</v>
      </c>
      <c r="BK26" s="54">
        <v>15</v>
      </c>
      <c r="BT26" s="64">
        <v>0</v>
      </c>
      <c r="BU26" s="65">
        <v>6</v>
      </c>
      <c r="BV26" s="64">
        <v>1.5625E-2</v>
      </c>
      <c r="BW26" s="47"/>
      <c r="BX26" s="47"/>
      <c r="BY26" s="47"/>
    </row>
    <row r="27" spans="1:77" x14ac:dyDescent="0.25">
      <c r="A27" s="13" t="s">
        <v>165</v>
      </c>
      <c r="B27" s="14">
        <v>43.708500000000001</v>
      </c>
      <c r="C27" s="14">
        <v>60.841299999999997</v>
      </c>
      <c r="D27" s="8">
        <f t="shared" si="12"/>
        <v>39.197867691638912</v>
      </c>
      <c r="F27" s="50"/>
      <c r="G27" s="53">
        <v>94.3</v>
      </c>
      <c r="H27" s="53">
        <v>8.4</v>
      </c>
      <c r="I27" s="53">
        <v>85.899999999999991</v>
      </c>
      <c r="J27" s="54">
        <v>46</v>
      </c>
      <c r="K27" s="54">
        <v>46</v>
      </c>
      <c r="R27" s="47"/>
      <c r="S27" s="47"/>
      <c r="T27" s="47"/>
      <c r="U27" s="47"/>
      <c r="V27" s="47"/>
      <c r="W27" s="47"/>
      <c r="AF27" s="47"/>
      <c r="AG27" s="47"/>
      <c r="AH27" s="47"/>
      <c r="AI27" s="47"/>
      <c r="AJ27" s="47"/>
      <c r="AK27" s="47"/>
      <c r="BA27" s="13" t="s">
        <v>212</v>
      </c>
      <c r="BB27" s="14">
        <v>3.3</v>
      </c>
      <c r="BC27" s="14">
        <v>43.9</v>
      </c>
      <c r="BD27" s="8">
        <f t="shared" si="9"/>
        <v>1230.3030303030305</v>
      </c>
      <c r="BF27" s="50"/>
      <c r="BG27" s="53">
        <v>18</v>
      </c>
      <c r="BH27" s="53">
        <v>20.29</v>
      </c>
      <c r="BI27" s="53">
        <v>-2.2899999999999991</v>
      </c>
      <c r="BJ27" s="54">
        <v>19</v>
      </c>
      <c r="BK27" s="54">
        <v>-19</v>
      </c>
      <c r="BT27" s="47"/>
      <c r="BU27" s="47"/>
      <c r="BV27" s="47"/>
      <c r="BW27" s="47"/>
      <c r="BX27" s="47"/>
      <c r="BY27" s="47"/>
    </row>
    <row r="28" spans="1:77" ht="15.75" thickBot="1" x14ac:dyDescent="0.3">
      <c r="A28" s="13" t="s">
        <v>170</v>
      </c>
      <c r="B28" s="14">
        <v>2</v>
      </c>
      <c r="C28" s="14">
        <v>2.5</v>
      </c>
      <c r="D28" s="8">
        <f t="shared" si="12"/>
        <v>25</v>
      </c>
      <c r="F28" s="50"/>
      <c r="G28" s="53">
        <v>4.7E-2</v>
      </c>
      <c r="H28" s="53">
        <v>0</v>
      </c>
      <c r="I28" s="53">
        <v>4.7E-2</v>
      </c>
      <c r="J28" s="54">
        <v>5</v>
      </c>
      <c r="K28" s="54">
        <v>5</v>
      </c>
      <c r="R28" s="46"/>
      <c r="S28" s="46"/>
      <c r="T28" s="46"/>
      <c r="U28" s="46"/>
      <c r="V28" s="46"/>
      <c r="W28" s="46"/>
      <c r="AF28" s="48" t="s">
        <v>253</v>
      </c>
      <c r="AG28" s="47"/>
      <c r="AH28" s="47"/>
      <c r="AI28" s="47"/>
      <c r="AJ28" s="47"/>
      <c r="AK28" s="47"/>
      <c r="BF28" s="50"/>
      <c r="BG28" s="53">
        <v>107</v>
      </c>
      <c r="BH28" s="53">
        <v>105.2</v>
      </c>
      <c r="BI28" s="53">
        <v>1.7999999999999972</v>
      </c>
      <c r="BJ28" s="54">
        <v>18</v>
      </c>
      <c r="BK28" s="54">
        <v>18</v>
      </c>
      <c r="BT28" s="46"/>
      <c r="BU28" s="46"/>
      <c r="BV28" s="46"/>
      <c r="BW28" s="46"/>
      <c r="BX28" s="46"/>
      <c r="BY28" s="46"/>
    </row>
    <row r="29" spans="1:77" x14ac:dyDescent="0.25">
      <c r="A29" s="13" t="s">
        <v>172</v>
      </c>
      <c r="B29" s="14">
        <v>0.1118</v>
      </c>
      <c r="C29" s="14">
        <v>0.73529999999999995</v>
      </c>
      <c r="D29" s="8">
        <f t="shared" si="12"/>
        <v>557.69230769230762</v>
      </c>
      <c r="F29" s="50"/>
      <c r="G29" s="53">
        <v>40.599999999999994</v>
      </c>
      <c r="H29" s="53">
        <v>30.700000000000003</v>
      </c>
      <c r="I29" s="53">
        <v>9.8999999999999915</v>
      </c>
      <c r="J29" s="54">
        <v>37</v>
      </c>
      <c r="K29" s="54">
        <v>37</v>
      </c>
      <c r="AF29" s="49" t="s">
        <v>254</v>
      </c>
      <c r="AG29" s="49" t="s">
        <v>241</v>
      </c>
      <c r="AH29" s="49" t="s">
        <v>248</v>
      </c>
      <c r="AI29" s="47"/>
      <c r="AJ29" s="47"/>
      <c r="AK29" s="47"/>
      <c r="BD29" s="8">
        <f>COUNT(BD2:BD27)</f>
        <v>26</v>
      </c>
      <c r="BF29" s="50"/>
      <c r="BG29" s="53">
        <v>18.210599999999999</v>
      </c>
      <c r="BH29" s="53">
        <v>18.589099999999998</v>
      </c>
      <c r="BI29" s="53">
        <v>-0.37849999999999895</v>
      </c>
      <c r="BJ29" s="54">
        <v>14</v>
      </c>
      <c r="BK29" s="54">
        <v>-14</v>
      </c>
    </row>
    <row r="30" spans="1:77" ht="15.75" thickBot="1" x14ac:dyDescent="0.3">
      <c r="A30" s="13" t="s">
        <v>174</v>
      </c>
      <c r="B30" s="14">
        <v>190.6</v>
      </c>
      <c r="C30" s="14">
        <v>1.5</v>
      </c>
      <c r="D30" s="8">
        <f t="shared" si="12"/>
        <v>-99.213011542497384</v>
      </c>
      <c r="F30" s="50"/>
      <c r="G30" s="53">
        <v>3.1099999999999999E-2</v>
      </c>
      <c r="H30" s="53">
        <v>0</v>
      </c>
      <c r="I30" s="53">
        <v>3.1099999999999999E-2</v>
      </c>
      <c r="J30" s="54">
        <v>3</v>
      </c>
      <c r="K30" s="54">
        <v>3</v>
      </c>
      <c r="AF30" s="64">
        <v>55</v>
      </c>
      <c r="AG30" s="65">
        <v>10</v>
      </c>
      <c r="AH30" s="64">
        <v>1</v>
      </c>
      <c r="AI30" s="47"/>
      <c r="AJ30" s="47"/>
      <c r="AK30" s="47"/>
      <c r="BD30" s="33">
        <f>MEDIAN(BD2:BD27)</f>
        <v>-1.8324258431531875</v>
      </c>
      <c r="BF30" s="50"/>
      <c r="BG30" s="53">
        <v>5.758</v>
      </c>
      <c r="BH30" s="53">
        <v>5.867</v>
      </c>
      <c r="BI30" s="53">
        <v>-0.10899999999999999</v>
      </c>
      <c r="BJ30" s="54">
        <v>8</v>
      </c>
      <c r="BK30" s="54">
        <v>-8</v>
      </c>
    </row>
    <row r="31" spans="1:77" x14ac:dyDescent="0.25">
      <c r="A31" s="13" t="s">
        <v>176</v>
      </c>
      <c r="B31" s="14">
        <v>0.35</v>
      </c>
      <c r="C31" s="14">
        <v>0</v>
      </c>
      <c r="D31" s="8">
        <f t="shared" si="12"/>
        <v>-100</v>
      </c>
      <c r="F31" s="50"/>
      <c r="G31" s="53">
        <v>20.79</v>
      </c>
      <c r="H31" s="53">
        <v>25.52</v>
      </c>
      <c r="I31" s="53">
        <v>-4.7300000000000004</v>
      </c>
      <c r="J31" s="54">
        <v>36</v>
      </c>
      <c r="K31" s="54">
        <v>-36</v>
      </c>
      <c r="AF31" s="47"/>
      <c r="AG31" s="47"/>
      <c r="AH31" s="47"/>
      <c r="AI31" s="47"/>
      <c r="AJ31" s="47"/>
      <c r="AK31" s="47"/>
      <c r="BF31" s="50"/>
      <c r="BG31" s="53">
        <v>2.8</v>
      </c>
      <c r="BH31" s="53">
        <v>2.76</v>
      </c>
      <c r="BI31" s="53">
        <v>4.0000000000000036E-2</v>
      </c>
      <c r="BJ31" s="54">
        <v>3</v>
      </c>
      <c r="BK31" s="54">
        <v>3</v>
      </c>
    </row>
    <row r="32" spans="1:77" x14ac:dyDescent="0.25">
      <c r="A32" s="13" t="s">
        <v>178</v>
      </c>
      <c r="B32" s="14">
        <v>7.891</v>
      </c>
      <c r="C32" s="14">
        <v>7.7009999999999996</v>
      </c>
      <c r="D32" s="8">
        <f t="shared" si="12"/>
        <v>-2.4078063616778658</v>
      </c>
      <c r="F32" s="50"/>
      <c r="G32" s="53">
        <v>0</v>
      </c>
      <c r="H32" s="53">
        <v>0.1278</v>
      </c>
      <c r="I32" s="53">
        <v>-0.1278</v>
      </c>
      <c r="J32" s="54">
        <v>16</v>
      </c>
      <c r="K32" s="54">
        <v>-16</v>
      </c>
      <c r="AF32" s="46"/>
      <c r="AG32" s="46"/>
      <c r="AH32" s="46"/>
      <c r="AI32" s="46"/>
      <c r="AJ32" s="46"/>
      <c r="AK32" s="46"/>
      <c r="BF32" s="50"/>
      <c r="BG32" s="53">
        <v>0.08</v>
      </c>
      <c r="BH32" s="53">
        <v>0</v>
      </c>
      <c r="BI32" s="53">
        <v>0.08</v>
      </c>
      <c r="BJ32" s="54">
        <v>7</v>
      </c>
      <c r="BK32" s="54">
        <v>7</v>
      </c>
    </row>
    <row r="33" spans="1:63" x14ac:dyDescent="0.25">
      <c r="A33" s="13" t="s">
        <v>180</v>
      </c>
      <c r="B33" s="14">
        <v>26.3</v>
      </c>
      <c r="C33" s="14">
        <v>1</v>
      </c>
      <c r="D33" s="8">
        <f t="shared" si="12"/>
        <v>-96.197718631178702</v>
      </c>
      <c r="F33" s="50"/>
      <c r="G33" s="53">
        <v>43.708500000000001</v>
      </c>
      <c r="H33" s="53">
        <v>60.841299999999997</v>
      </c>
      <c r="I33" s="53">
        <v>-17.132799999999996</v>
      </c>
      <c r="J33" s="54">
        <v>39</v>
      </c>
      <c r="K33" s="54">
        <v>-39</v>
      </c>
      <c r="BF33" s="55"/>
      <c r="BG33" s="56">
        <v>3.3</v>
      </c>
      <c r="BH33" s="56">
        <v>43.9</v>
      </c>
      <c r="BI33" s="56">
        <v>-40.6</v>
      </c>
      <c r="BJ33" s="57">
        <v>24</v>
      </c>
      <c r="BK33" s="57">
        <v>-24</v>
      </c>
    </row>
    <row r="34" spans="1:63" x14ac:dyDescent="0.25">
      <c r="A34" s="13" t="s">
        <v>184</v>
      </c>
      <c r="B34" s="14">
        <v>2.875</v>
      </c>
      <c r="C34" s="14">
        <v>2.8180000000000001</v>
      </c>
      <c r="D34" s="8">
        <f t="shared" si="12"/>
        <v>-1.9826086956521718</v>
      </c>
      <c r="F34" s="50"/>
      <c r="G34" s="53">
        <v>2</v>
      </c>
      <c r="H34" s="53">
        <v>2.5</v>
      </c>
      <c r="I34" s="53">
        <v>-0.5</v>
      </c>
      <c r="J34" s="54">
        <v>26</v>
      </c>
      <c r="K34" s="54">
        <v>-26</v>
      </c>
      <c r="BF34" s="58" t="s">
        <v>239</v>
      </c>
      <c r="BG34" s="53">
        <v>3.0874999999999999</v>
      </c>
      <c r="BH34" s="53">
        <v>2.63</v>
      </c>
      <c r="BI34" s="53"/>
      <c r="BJ34" s="54"/>
      <c r="BK34" s="54"/>
    </row>
    <row r="35" spans="1:63" x14ac:dyDescent="0.25">
      <c r="A35" s="13" t="s">
        <v>186</v>
      </c>
      <c r="B35" s="14">
        <v>2.3E-2</v>
      </c>
      <c r="C35" s="14">
        <v>0</v>
      </c>
      <c r="D35" s="8">
        <f t="shared" si="12"/>
        <v>-100</v>
      </c>
      <c r="F35" s="50"/>
      <c r="G35" s="53">
        <v>0.1118</v>
      </c>
      <c r="H35" s="53">
        <v>0.73529999999999995</v>
      </c>
      <c r="I35" s="53">
        <v>-0.62349999999999994</v>
      </c>
      <c r="J35" s="54">
        <v>27</v>
      </c>
      <c r="K35" s="54">
        <v>-27</v>
      </c>
      <c r="BF35" s="58" t="s">
        <v>240</v>
      </c>
      <c r="BG35" s="53">
        <v>592.79160000000002</v>
      </c>
      <c r="BH35" s="53">
        <v>346.28109999999998</v>
      </c>
      <c r="BI35" s="53"/>
      <c r="BJ35" s="54"/>
      <c r="BK35" s="54"/>
    </row>
    <row r="36" spans="1:63" ht="15.75" thickBot="1" x14ac:dyDescent="0.3">
      <c r="A36" s="13" t="s">
        <v>188</v>
      </c>
      <c r="B36" s="14">
        <v>0.20200000000000001</v>
      </c>
      <c r="C36" s="14">
        <v>0.44600000000000001</v>
      </c>
      <c r="D36" s="8">
        <f t="shared" si="12"/>
        <v>120.79207920792078</v>
      </c>
      <c r="F36" s="50"/>
      <c r="G36" s="53">
        <v>190.6</v>
      </c>
      <c r="H36" s="53">
        <v>1.5</v>
      </c>
      <c r="I36" s="53">
        <v>189.1</v>
      </c>
      <c r="J36" s="54">
        <v>47</v>
      </c>
      <c r="K36" s="54">
        <v>47</v>
      </c>
      <c r="BF36" s="59" t="s">
        <v>241</v>
      </c>
      <c r="BG36" s="60">
        <v>26</v>
      </c>
      <c r="BH36" s="60">
        <v>26</v>
      </c>
      <c r="BI36" s="60"/>
      <c r="BJ36" s="60"/>
      <c r="BK36" s="60"/>
    </row>
    <row r="37" spans="1:63" x14ac:dyDescent="0.25">
      <c r="A37" s="13" t="s">
        <v>190</v>
      </c>
      <c r="B37" s="37">
        <v>4.9599999999999998E-2</v>
      </c>
      <c r="C37" s="37">
        <v>0.1716</v>
      </c>
      <c r="D37" s="8">
        <f t="shared" si="12"/>
        <v>245.96774193548387</v>
      </c>
      <c r="F37" s="50"/>
      <c r="G37" s="53">
        <v>0.35</v>
      </c>
      <c r="H37" s="53">
        <v>0</v>
      </c>
      <c r="I37" s="53">
        <v>0.35</v>
      </c>
      <c r="J37" s="54">
        <v>23</v>
      </c>
      <c r="K37" s="54">
        <v>23</v>
      </c>
      <c r="BF37" s="47"/>
      <c r="BG37" s="47"/>
      <c r="BH37" s="47"/>
      <c r="BI37" s="47"/>
      <c r="BJ37" s="47"/>
      <c r="BK37" s="47"/>
    </row>
    <row r="38" spans="1:63" ht="15.75" thickBot="1" x14ac:dyDescent="0.3">
      <c r="A38" s="13" t="s">
        <v>192</v>
      </c>
      <c r="B38" s="14">
        <v>2.5009999999999999</v>
      </c>
      <c r="C38" s="14">
        <v>2.4300000000000002</v>
      </c>
      <c r="D38" s="8">
        <f t="shared" si="12"/>
        <v>-2.8388644542183021</v>
      </c>
      <c r="F38" s="50"/>
      <c r="G38" s="53">
        <v>7.891</v>
      </c>
      <c r="H38" s="53">
        <v>7.7009999999999996</v>
      </c>
      <c r="I38" s="53">
        <v>0.19000000000000039</v>
      </c>
      <c r="J38" s="54">
        <v>17.5</v>
      </c>
      <c r="K38" s="54">
        <v>17.5</v>
      </c>
      <c r="BF38" s="48" t="s">
        <v>242</v>
      </c>
      <c r="BG38" s="47"/>
      <c r="BH38" s="47"/>
      <c r="BI38" s="47"/>
      <c r="BJ38" s="47"/>
      <c r="BK38" s="47"/>
    </row>
    <row r="39" spans="1:63" x14ac:dyDescent="0.25">
      <c r="A39" s="13" t="s">
        <v>196</v>
      </c>
      <c r="B39" s="14">
        <v>5.2629999999999999</v>
      </c>
      <c r="C39" s="14">
        <v>4.7839999999999998</v>
      </c>
      <c r="D39" s="8">
        <f t="shared" si="12"/>
        <v>-9.1012730381911471</v>
      </c>
      <c r="F39" s="50"/>
      <c r="G39" s="53">
        <v>26.3</v>
      </c>
      <c r="H39" s="53">
        <v>1</v>
      </c>
      <c r="I39" s="53">
        <v>25.3</v>
      </c>
      <c r="J39" s="54">
        <v>40</v>
      </c>
      <c r="K39" s="54">
        <v>40</v>
      </c>
      <c r="BF39" s="49"/>
      <c r="BG39" s="49" t="s">
        <v>239</v>
      </c>
      <c r="BH39" s="49" t="s">
        <v>240</v>
      </c>
      <c r="BI39" s="49" t="s">
        <v>241</v>
      </c>
      <c r="BJ39" s="47"/>
      <c r="BK39" s="47"/>
    </row>
    <row r="40" spans="1:63" x14ac:dyDescent="0.25">
      <c r="A40" s="13" t="s">
        <v>198</v>
      </c>
      <c r="B40" s="14">
        <v>18</v>
      </c>
      <c r="C40" s="14">
        <v>20.29</v>
      </c>
      <c r="D40" s="8">
        <f t="shared" si="12"/>
        <v>12.722222222222218</v>
      </c>
      <c r="F40" s="50"/>
      <c r="G40" s="53">
        <v>2.875</v>
      </c>
      <c r="H40" s="53">
        <v>2.8180000000000001</v>
      </c>
      <c r="I40" s="53">
        <v>5.699999999999994E-2</v>
      </c>
      <c r="J40" s="54">
        <v>9</v>
      </c>
      <c r="K40" s="54">
        <v>9</v>
      </c>
      <c r="BF40" s="58" t="s">
        <v>243</v>
      </c>
      <c r="BG40" s="51">
        <v>11</v>
      </c>
      <c r="BH40" s="51">
        <v>180</v>
      </c>
      <c r="BI40" s="61">
        <v>15</v>
      </c>
      <c r="BJ40" s="47"/>
      <c r="BK40" s="47"/>
    </row>
    <row r="41" spans="1:63" x14ac:dyDescent="0.25">
      <c r="A41" s="13" t="s">
        <v>200</v>
      </c>
      <c r="B41" s="14">
        <v>107</v>
      </c>
      <c r="C41" s="14">
        <v>105.2</v>
      </c>
      <c r="D41" s="8">
        <f t="shared" si="12"/>
        <v>-1.6822429906542029</v>
      </c>
      <c r="F41" s="50"/>
      <c r="G41" s="53">
        <v>2.3E-2</v>
      </c>
      <c r="H41" s="53">
        <v>0</v>
      </c>
      <c r="I41" s="53">
        <v>2.3E-2</v>
      </c>
      <c r="J41" s="54">
        <v>2</v>
      </c>
      <c r="K41" s="54">
        <v>2</v>
      </c>
      <c r="BF41" s="58" t="s">
        <v>244</v>
      </c>
      <c r="BG41" s="53">
        <v>16</v>
      </c>
      <c r="BH41" s="53">
        <v>171</v>
      </c>
      <c r="BI41" s="62">
        <v>11</v>
      </c>
      <c r="BJ41" s="47"/>
      <c r="BK41" s="47"/>
    </row>
    <row r="42" spans="1:63" ht="15.75" thickBot="1" x14ac:dyDescent="0.3">
      <c r="A42" s="13" t="s">
        <v>202</v>
      </c>
      <c r="B42" s="14">
        <v>18.210599999999999</v>
      </c>
      <c r="C42" s="14">
        <v>18.589099999999998</v>
      </c>
      <c r="D42" s="8">
        <f t="shared" si="12"/>
        <v>2.0784597981395394</v>
      </c>
      <c r="F42" s="50"/>
      <c r="G42" s="53">
        <v>0.20200000000000001</v>
      </c>
      <c r="H42" s="53">
        <v>0.44600000000000001</v>
      </c>
      <c r="I42" s="53">
        <v>-0.24399999999999999</v>
      </c>
      <c r="J42" s="54">
        <v>21</v>
      </c>
      <c r="K42" s="54">
        <v>-21</v>
      </c>
      <c r="BF42" s="59" t="s">
        <v>245</v>
      </c>
      <c r="BG42" s="63">
        <v>0</v>
      </c>
      <c r="BH42" s="63">
        <v>0</v>
      </c>
      <c r="BI42" s="60">
        <v>0</v>
      </c>
      <c r="BJ42" s="47"/>
      <c r="BK42" s="47"/>
    </row>
    <row r="43" spans="1:63" x14ac:dyDescent="0.25">
      <c r="A43" s="13" t="s">
        <v>204</v>
      </c>
      <c r="B43" s="14">
        <v>5.758</v>
      </c>
      <c r="C43" s="14">
        <v>5.867</v>
      </c>
      <c r="D43" s="8">
        <f t="shared" si="12"/>
        <v>1.8930184091698503</v>
      </c>
      <c r="F43" s="50"/>
      <c r="G43" s="53">
        <v>4.9599999999999998E-2</v>
      </c>
      <c r="H43" s="53">
        <v>0.1716</v>
      </c>
      <c r="I43" s="53">
        <v>-0.122</v>
      </c>
      <c r="J43" s="54">
        <v>15</v>
      </c>
      <c r="K43" s="54">
        <v>-15</v>
      </c>
      <c r="BF43" s="47"/>
      <c r="BG43" s="47"/>
      <c r="BH43" s="47"/>
      <c r="BI43" s="47"/>
      <c r="BJ43" s="47"/>
      <c r="BK43" s="47"/>
    </row>
    <row r="44" spans="1:63" ht="15.75" thickBot="1" x14ac:dyDescent="0.3">
      <c r="A44" s="13" t="s">
        <v>207</v>
      </c>
      <c r="B44" s="14">
        <v>2.8</v>
      </c>
      <c r="C44" s="14">
        <v>2.76</v>
      </c>
      <c r="D44" s="8">
        <f t="shared" si="12"/>
        <v>-1.4285714285714299</v>
      </c>
      <c r="F44" s="50"/>
      <c r="G44" s="53">
        <v>2.5009999999999999</v>
      </c>
      <c r="H44" s="53">
        <v>2.4300000000000002</v>
      </c>
      <c r="I44" s="53">
        <v>7.099999999999973E-2</v>
      </c>
      <c r="J44" s="54">
        <v>11</v>
      </c>
      <c r="K44" s="54">
        <v>11</v>
      </c>
      <c r="BF44" s="48" t="s">
        <v>455</v>
      </c>
      <c r="BG44" s="47"/>
      <c r="BH44" s="47"/>
      <c r="BI44" s="47"/>
      <c r="BJ44" s="47"/>
      <c r="BK44" s="47"/>
    </row>
    <row r="45" spans="1:63" x14ac:dyDescent="0.25">
      <c r="A45" s="13" t="s">
        <v>208</v>
      </c>
      <c r="B45" s="14">
        <v>0.08</v>
      </c>
      <c r="C45" s="14">
        <v>0</v>
      </c>
      <c r="D45" s="8">
        <f t="shared" si="12"/>
        <v>-100</v>
      </c>
      <c r="F45" s="50"/>
      <c r="G45" s="53">
        <v>5.2629999999999999</v>
      </c>
      <c r="H45" s="53">
        <v>4.7839999999999998</v>
      </c>
      <c r="I45" s="53">
        <v>0.47900000000000009</v>
      </c>
      <c r="J45" s="54">
        <v>25</v>
      </c>
      <c r="K45" s="54">
        <v>25</v>
      </c>
      <c r="BF45" s="49" t="s">
        <v>254</v>
      </c>
      <c r="BG45" s="49" t="s">
        <v>241</v>
      </c>
      <c r="BH45" s="49" t="s">
        <v>248</v>
      </c>
      <c r="BI45" s="47"/>
      <c r="BJ45" s="47"/>
      <c r="BK45" s="47"/>
    </row>
    <row r="46" spans="1:63" ht="15.75" thickBot="1" x14ac:dyDescent="0.3">
      <c r="A46" s="13" t="s">
        <v>212</v>
      </c>
      <c r="B46" s="14">
        <v>3.3</v>
      </c>
      <c r="C46" s="14">
        <v>43.9</v>
      </c>
      <c r="D46" s="8">
        <f t="shared" si="12"/>
        <v>1230.3030303030305</v>
      </c>
      <c r="F46" s="50"/>
      <c r="G46" s="53">
        <v>18</v>
      </c>
      <c r="H46" s="53">
        <v>20.29</v>
      </c>
      <c r="I46" s="53">
        <v>-2.2899999999999991</v>
      </c>
      <c r="J46" s="54">
        <v>32</v>
      </c>
      <c r="K46" s="54">
        <v>-32</v>
      </c>
      <c r="BF46" s="64">
        <v>171</v>
      </c>
      <c r="BG46" s="65">
        <v>26</v>
      </c>
      <c r="BH46" s="64">
        <v>0.46022768318653107</v>
      </c>
      <c r="BI46" s="47"/>
      <c r="BJ46" s="47"/>
      <c r="BK46" s="47"/>
    </row>
    <row r="47" spans="1:63" x14ac:dyDescent="0.25">
      <c r="A47" s="38" t="s">
        <v>214</v>
      </c>
      <c r="B47" s="14">
        <v>30</v>
      </c>
      <c r="C47" s="14">
        <v>0</v>
      </c>
      <c r="D47" s="8">
        <f>IFERROR((100*(C47-B47)/B47), "")</f>
        <v>-100</v>
      </c>
      <c r="F47" s="50"/>
      <c r="G47" s="53">
        <v>107</v>
      </c>
      <c r="H47" s="53">
        <v>105.2</v>
      </c>
      <c r="I47" s="53">
        <v>1.7999999999999972</v>
      </c>
      <c r="J47" s="54">
        <v>31</v>
      </c>
      <c r="K47" s="54">
        <v>31</v>
      </c>
      <c r="BF47" s="47"/>
      <c r="BG47" s="47"/>
      <c r="BH47" s="47"/>
      <c r="BI47" s="47"/>
      <c r="BJ47" s="47"/>
      <c r="BK47" s="47"/>
    </row>
    <row r="48" spans="1:63" x14ac:dyDescent="0.25">
      <c r="A48" s="38" t="s">
        <v>217</v>
      </c>
      <c r="B48" s="14">
        <v>10</v>
      </c>
      <c r="C48" s="14">
        <v>0</v>
      </c>
      <c r="D48" s="8">
        <f t="shared" ref="D48:D52" si="13">IFERROR((100*(C48-B48)/B48), "")</f>
        <v>-100</v>
      </c>
      <c r="F48" s="50"/>
      <c r="G48" s="53">
        <v>18.210599999999999</v>
      </c>
      <c r="H48" s="53">
        <v>18.589099999999998</v>
      </c>
      <c r="I48" s="53">
        <v>-0.37849999999999895</v>
      </c>
      <c r="J48" s="54">
        <v>24</v>
      </c>
      <c r="K48" s="54">
        <v>-24</v>
      </c>
      <c r="BF48" s="46"/>
      <c r="BG48" s="46"/>
      <c r="BH48" s="46"/>
      <c r="BI48" s="46"/>
      <c r="BJ48" s="46"/>
      <c r="BK48" s="46"/>
    </row>
    <row r="49" spans="1:11" x14ac:dyDescent="0.25">
      <c r="A49" s="38" t="s">
        <v>218</v>
      </c>
      <c r="B49" s="14">
        <v>240</v>
      </c>
      <c r="C49" s="14">
        <v>0</v>
      </c>
      <c r="D49" s="8">
        <f t="shared" si="13"/>
        <v>-100</v>
      </c>
      <c r="F49" s="50"/>
      <c r="G49" s="53">
        <v>5.758</v>
      </c>
      <c r="H49" s="53">
        <v>5.867</v>
      </c>
      <c r="I49" s="53">
        <v>-0.10899999999999999</v>
      </c>
      <c r="J49" s="54">
        <v>13</v>
      </c>
      <c r="K49" s="54">
        <v>-13</v>
      </c>
    </row>
    <row r="50" spans="1:11" x14ac:dyDescent="0.25">
      <c r="A50" s="38" t="s">
        <v>219</v>
      </c>
      <c r="B50" s="39">
        <v>7968</v>
      </c>
      <c r="C50" s="39">
        <v>0</v>
      </c>
      <c r="D50" s="8">
        <f t="shared" si="13"/>
        <v>-100</v>
      </c>
      <c r="F50" s="50"/>
      <c r="G50" s="53">
        <v>2.8</v>
      </c>
      <c r="H50" s="53">
        <v>2.76</v>
      </c>
      <c r="I50" s="53">
        <v>4.0000000000000036E-2</v>
      </c>
      <c r="J50" s="54">
        <v>4</v>
      </c>
      <c r="K50" s="54">
        <v>4</v>
      </c>
    </row>
    <row r="51" spans="1:11" x14ac:dyDescent="0.25">
      <c r="A51" s="38" t="s">
        <v>221</v>
      </c>
      <c r="B51" s="14">
        <v>84596.2</v>
      </c>
      <c r="C51" s="14">
        <v>1060.5999999999999</v>
      </c>
      <c r="D51" s="8">
        <f>IFERROR((100*(C51-B51)/B51), "")</f>
        <v>-98.746279383707531</v>
      </c>
      <c r="F51" s="50"/>
      <c r="G51" s="53">
        <v>0.08</v>
      </c>
      <c r="H51" s="53">
        <v>0</v>
      </c>
      <c r="I51" s="53">
        <v>0.08</v>
      </c>
      <c r="J51" s="54">
        <v>12</v>
      </c>
      <c r="K51" s="54">
        <v>12</v>
      </c>
    </row>
    <row r="52" spans="1:11" x14ac:dyDescent="0.25">
      <c r="A52" s="38" t="s">
        <v>224</v>
      </c>
      <c r="B52" s="14">
        <v>1138.4000000000001</v>
      </c>
      <c r="C52" s="14">
        <v>142</v>
      </c>
      <c r="D52" s="8">
        <f t="shared" si="13"/>
        <v>-87.526352775825728</v>
      </c>
      <c r="F52" s="50"/>
      <c r="G52" s="53">
        <v>3.3</v>
      </c>
      <c r="H52" s="53">
        <v>43.9</v>
      </c>
      <c r="I52" s="53">
        <v>-40.6</v>
      </c>
      <c r="J52" s="54">
        <v>44</v>
      </c>
      <c r="K52" s="54">
        <v>-44</v>
      </c>
    </row>
    <row r="53" spans="1:11" x14ac:dyDescent="0.25">
      <c r="F53" s="50"/>
      <c r="G53" s="53">
        <v>30</v>
      </c>
      <c r="H53" s="53">
        <v>0</v>
      </c>
      <c r="I53" s="53">
        <v>30</v>
      </c>
      <c r="J53" s="54">
        <v>41</v>
      </c>
      <c r="K53" s="54">
        <v>41</v>
      </c>
    </row>
    <row r="54" spans="1:11" x14ac:dyDescent="0.25">
      <c r="D54" s="8">
        <f>COUNT(D2:D52)</f>
        <v>51</v>
      </c>
      <c r="F54" s="50"/>
      <c r="G54" s="53">
        <v>10</v>
      </c>
      <c r="H54" s="53">
        <v>0</v>
      </c>
      <c r="I54" s="53">
        <v>10</v>
      </c>
      <c r="J54" s="54">
        <v>38</v>
      </c>
      <c r="K54" s="54">
        <v>38</v>
      </c>
    </row>
    <row r="55" spans="1:11" x14ac:dyDescent="0.25">
      <c r="D55" s="33">
        <f>MEDIAN(D2:D52)</f>
        <v>-1.4285714285714299</v>
      </c>
      <c r="F55" s="50"/>
      <c r="G55" s="53">
        <v>240</v>
      </c>
      <c r="H55" s="53">
        <v>0</v>
      </c>
      <c r="I55" s="53">
        <v>240</v>
      </c>
      <c r="J55" s="54">
        <v>48</v>
      </c>
      <c r="K55" s="54">
        <v>48</v>
      </c>
    </row>
    <row r="56" spans="1:11" x14ac:dyDescent="0.25">
      <c r="F56" s="50"/>
      <c r="G56" s="53">
        <v>7968</v>
      </c>
      <c r="H56" s="53">
        <v>0</v>
      </c>
      <c r="I56" s="53">
        <v>7968</v>
      </c>
      <c r="J56" s="54">
        <v>50</v>
      </c>
      <c r="K56" s="54">
        <v>50</v>
      </c>
    </row>
    <row r="57" spans="1:11" x14ac:dyDescent="0.25">
      <c r="F57" s="50"/>
      <c r="G57" s="53">
        <v>84596.2</v>
      </c>
      <c r="H57" s="53">
        <v>1060.5999999999999</v>
      </c>
      <c r="I57" s="53">
        <v>83535.599999999991</v>
      </c>
      <c r="J57" s="54">
        <v>51</v>
      </c>
      <c r="K57" s="54">
        <v>51</v>
      </c>
    </row>
    <row r="58" spans="1:11" x14ac:dyDescent="0.25">
      <c r="F58" s="55"/>
      <c r="G58" s="56">
        <v>1138.4000000000001</v>
      </c>
      <c r="H58" s="56">
        <v>142</v>
      </c>
      <c r="I58" s="56">
        <v>996.40000000000009</v>
      </c>
      <c r="J58" s="57">
        <v>49</v>
      </c>
      <c r="K58" s="57">
        <v>49</v>
      </c>
    </row>
    <row r="59" spans="1:11" x14ac:dyDescent="0.25">
      <c r="F59" s="58" t="s">
        <v>239</v>
      </c>
      <c r="G59" s="53">
        <v>3.33</v>
      </c>
      <c r="H59" s="53">
        <v>2.38</v>
      </c>
      <c r="I59" s="53"/>
      <c r="J59" s="54"/>
      <c r="K59" s="54"/>
    </row>
    <row r="60" spans="1:11" x14ac:dyDescent="0.25">
      <c r="F60" s="58" t="s">
        <v>240</v>
      </c>
      <c r="G60" s="53">
        <v>94750.210857473532</v>
      </c>
      <c r="H60" s="53">
        <v>1728.1489332790197</v>
      </c>
      <c r="I60" s="53"/>
      <c r="J60" s="54"/>
      <c r="K60" s="54"/>
    </row>
    <row r="61" spans="1:11" ht="15.75" thickBot="1" x14ac:dyDescent="0.3">
      <c r="F61" s="59" t="s">
        <v>241</v>
      </c>
      <c r="G61" s="60">
        <v>51</v>
      </c>
      <c r="H61" s="60">
        <v>51</v>
      </c>
      <c r="I61" s="60"/>
      <c r="J61" s="60"/>
      <c r="K61" s="60"/>
    </row>
    <row r="62" spans="1:11" x14ac:dyDescent="0.25">
      <c r="F62" s="47"/>
      <c r="G62" s="47"/>
      <c r="H62" s="47"/>
      <c r="I62" s="47"/>
      <c r="J62" s="47"/>
      <c r="K62" s="47"/>
    </row>
    <row r="63" spans="1:11" ht="15.75" thickBot="1" x14ac:dyDescent="0.3">
      <c r="F63" s="48" t="s">
        <v>242</v>
      </c>
      <c r="G63" s="47"/>
      <c r="H63" s="47"/>
      <c r="I63" s="47"/>
      <c r="J63" s="47"/>
      <c r="K63" s="47"/>
    </row>
    <row r="64" spans="1:11" x14ac:dyDescent="0.25">
      <c r="F64" s="49"/>
      <c r="G64" s="49" t="s">
        <v>239</v>
      </c>
      <c r="H64" s="49" t="s">
        <v>240</v>
      </c>
      <c r="I64" s="49" t="s">
        <v>241</v>
      </c>
      <c r="J64" s="47"/>
      <c r="K64" s="47"/>
    </row>
    <row r="65" spans="6:11" x14ac:dyDescent="0.25">
      <c r="F65" s="58" t="s">
        <v>243</v>
      </c>
      <c r="G65" s="51">
        <v>34</v>
      </c>
      <c r="H65" s="51">
        <v>772.5</v>
      </c>
      <c r="I65" s="61">
        <v>26</v>
      </c>
      <c r="J65" s="47"/>
      <c r="K65" s="47"/>
    </row>
    <row r="66" spans="6:11" x14ac:dyDescent="0.25">
      <c r="F66" s="58" t="s">
        <v>244</v>
      </c>
      <c r="G66" s="53">
        <v>21</v>
      </c>
      <c r="H66" s="53">
        <v>553.5</v>
      </c>
      <c r="I66" s="62">
        <v>25</v>
      </c>
      <c r="J66" s="47"/>
      <c r="K66" s="47"/>
    </row>
    <row r="67" spans="6:11" ht="15.75" thickBot="1" x14ac:dyDescent="0.3">
      <c r="F67" s="59" t="s">
        <v>245</v>
      </c>
      <c r="G67" s="63">
        <v>0</v>
      </c>
      <c r="H67" s="63">
        <v>0</v>
      </c>
      <c r="I67" s="60">
        <v>0</v>
      </c>
      <c r="J67" s="47"/>
      <c r="K67" s="47"/>
    </row>
    <row r="68" spans="6:11" x14ac:dyDescent="0.25">
      <c r="F68" s="47"/>
      <c r="G68" s="47"/>
      <c r="H68" s="47"/>
      <c r="I68" s="47"/>
      <c r="J68" s="47"/>
      <c r="K68" s="47"/>
    </row>
    <row r="69" spans="6:11" ht="15.75" thickBot="1" x14ac:dyDescent="0.3">
      <c r="F69" s="48" t="s">
        <v>301</v>
      </c>
      <c r="G69" s="47"/>
      <c r="H69" s="47"/>
      <c r="I69" s="47"/>
      <c r="J69" s="47"/>
      <c r="K69" s="47"/>
    </row>
    <row r="70" spans="6:11" x14ac:dyDescent="0.25">
      <c r="F70" s="49" t="s">
        <v>247</v>
      </c>
      <c r="G70" s="49" t="s">
        <v>241</v>
      </c>
      <c r="H70" s="49" t="s">
        <v>248</v>
      </c>
      <c r="I70" s="47"/>
      <c r="J70" s="47"/>
      <c r="K70" s="47"/>
    </row>
    <row r="71" spans="6:11" ht="15.75" thickBot="1" x14ac:dyDescent="0.3">
      <c r="F71" s="64">
        <v>1.0264284415630014</v>
      </c>
      <c r="G71" s="65">
        <v>51</v>
      </c>
      <c r="H71" s="64">
        <v>0.15234483873552992</v>
      </c>
      <c r="I71" s="47"/>
      <c r="J71" s="47"/>
      <c r="K71" s="47"/>
    </row>
    <row r="72" spans="6:11" x14ac:dyDescent="0.25">
      <c r="F72" s="47"/>
      <c r="G72" s="47"/>
      <c r="H72" s="47"/>
      <c r="I72" s="47"/>
      <c r="J72" s="47"/>
      <c r="K72" s="47"/>
    </row>
    <row r="73" spans="6:11" x14ac:dyDescent="0.25">
      <c r="F73" s="46"/>
      <c r="G73" s="46"/>
      <c r="H73" s="46"/>
      <c r="I73" s="46"/>
      <c r="J73" s="46"/>
      <c r="K73" s="46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5"/>
  <sheetViews>
    <sheetView topLeftCell="A21" workbookViewId="0">
      <selection sqref="A1:D54"/>
    </sheetView>
  </sheetViews>
  <sheetFormatPr defaultRowHeight="15" x14ac:dyDescent="0.25"/>
  <cols>
    <col min="1" max="1" width="27.28515625" customWidth="1"/>
    <col min="14" max="14" width="27.28515625" customWidth="1"/>
    <col min="27" max="27" width="27.28515625" customWidth="1"/>
    <col min="39" max="39" width="27.28515625" customWidth="1"/>
    <col min="52" max="52" width="27.28515625" customWidth="1"/>
    <col min="65" max="65" width="27.28515625" customWidth="1"/>
  </cols>
  <sheetData>
    <row r="1" spans="1:74" ht="45" x14ac:dyDescent="0.25">
      <c r="A1" s="1" t="s">
        <v>0</v>
      </c>
      <c r="B1" s="5" t="s">
        <v>50</v>
      </c>
      <c r="C1" s="5" t="s">
        <v>51</v>
      </c>
      <c r="D1" s="5" t="s">
        <v>7</v>
      </c>
      <c r="N1" s="1" t="s">
        <v>0</v>
      </c>
      <c r="O1" s="5" t="s">
        <v>50</v>
      </c>
      <c r="P1" s="5" t="s">
        <v>51</v>
      </c>
      <c r="Q1" s="5" t="s">
        <v>7</v>
      </c>
      <c r="AA1" s="1" t="s">
        <v>0</v>
      </c>
      <c r="AB1" s="5" t="s">
        <v>50</v>
      </c>
      <c r="AC1" s="5" t="s">
        <v>51</v>
      </c>
      <c r="AD1" s="5" t="s">
        <v>7</v>
      </c>
      <c r="AM1" s="1" t="s">
        <v>0</v>
      </c>
      <c r="AN1" s="5" t="s">
        <v>50</v>
      </c>
      <c r="AO1" s="5" t="s">
        <v>51</v>
      </c>
      <c r="AP1" s="5" t="s">
        <v>7</v>
      </c>
      <c r="AZ1" s="1" t="s">
        <v>0</v>
      </c>
      <c r="BA1" s="5" t="s">
        <v>50</v>
      </c>
      <c r="BB1" s="5" t="s">
        <v>51</v>
      </c>
      <c r="BC1" s="5" t="s">
        <v>7</v>
      </c>
      <c r="BM1" s="1" t="s">
        <v>0</v>
      </c>
      <c r="BN1" s="5" t="s">
        <v>50</v>
      </c>
      <c r="BO1" s="5" t="s">
        <v>51</v>
      </c>
      <c r="BP1" s="5" t="s">
        <v>7</v>
      </c>
    </row>
    <row r="2" spans="1:74" x14ac:dyDescent="0.25">
      <c r="A2" s="6" t="s">
        <v>58</v>
      </c>
      <c r="B2" s="8">
        <v>70.294299999999993</v>
      </c>
      <c r="C2" s="8">
        <v>0</v>
      </c>
      <c r="D2" s="8">
        <f t="shared" ref="D2:D4" si="0">IFERROR((100*(C2-B2)/B2), "")</f>
        <v>-100</v>
      </c>
      <c r="F2" s="46" t="s">
        <v>230</v>
      </c>
      <c r="G2" s="46"/>
      <c r="H2" s="46"/>
      <c r="I2" s="46"/>
      <c r="J2" s="46"/>
      <c r="K2" s="46"/>
      <c r="N2" s="6" t="s">
        <v>58</v>
      </c>
      <c r="O2" s="8">
        <v>70.294299999999993</v>
      </c>
      <c r="P2" s="8">
        <v>0</v>
      </c>
      <c r="Q2" s="8">
        <f t="shared" ref="Q2:Q11" si="1">IFERROR((100*(P2-O2)/O2), "")</f>
        <v>-100</v>
      </c>
      <c r="S2" s="46" t="s">
        <v>230</v>
      </c>
      <c r="T2" s="46"/>
      <c r="U2" s="46"/>
      <c r="V2" s="46"/>
      <c r="W2" s="46"/>
      <c r="X2" s="46"/>
      <c r="AA2" t="s">
        <v>109</v>
      </c>
      <c r="AB2" s="25">
        <v>0.66200000000000003</v>
      </c>
      <c r="AC2" s="25">
        <v>0.42699999999999999</v>
      </c>
      <c r="AD2" s="8">
        <f>IFERROR((100*(AC2-AB2)/AB2), "")</f>
        <v>-35.49848942598188</v>
      </c>
      <c r="AE2" s="46" t="s">
        <v>230</v>
      </c>
      <c r="AF2" s="46"/>
      <c r="AG2" s="46"/>
      <c r="AH2" s="46"/>
      <c r="AI2" s="46"/>
      <c r="AJ2" s="46"/>
      <c r="AM2" s="30" t="s">
        <v>136</v>
      </c>
      <c r="AN2" s="20">
        <v>2.7152869662208801</v>
      </c>
      <c r="AO2" s="20">
        <v>0</v>
      </c>
      <c r="AP2" s="8">
        <f t="shared" ref="AP2" si="2">IFERROR((100*(AO2-AN2)/AN2), "")</f>
        <v>-99.999999999999986</v>
      </c>
      <c r="AQ2" s="46" t="s">
        <v>230</v>
      </c>
      <c r="AR2" s="46"/>
      <c r="AS2" s="46"/>
      <c r="AT2" s="46"/>
      <c r="AU2" s="46"/>
      <c r="AV2" s="46"/>
      <c r="AZ2" s="13" t="s">
        <v>147</v>
      </c>
      <c r="BA2" s="14">
        <v>91.2</v>
      </c>
      <c r="BB2" s="14">
        <v>40.200000000000003</v>
      </c>
      <c r="BC2" s="8">
        <f>IFERROR((100*(BB2-BA2)/BA2), "")</f>
        <v>-55.921052631578945</v>
      </c>
      <c r="BD2" s="46" t="s">
        <v>230</v>
      </c>
      <c r="BE2" s="46"/>
      <c r="BF2" s="46"/>
      <c r="BG2" s="46"/>
      <c r="BH2" s="46"/>
      <c r="BI2" s="46"/>
      <c r="BM2" s="38" t="s">
        <v>214</v>
      </c>
      <c r="BN2" s="14">
        <v>10</v>
      </c>
      <c r="BO2" s="14">
        <v>0</v>
      </c>
      <c r="BP2" s="8">
        <f>IFERROR((100*(BO2-BN2)/BN2), "")</f>
        <v>-100</v>
      </c>
      <c r="BQ2" s="46" t="s">
        <v>230</v>
      </c>
      <c r="BR2" s="46"/>
      <c r="BS2" s="46"/>
      <c r="BT2" s="46"/>
      <c r="BU2" s="46"/>
      <c r="BV2" s="46"/>
    </row>
    <row r="3" spans="1:74" x14ac:dyDescent="0.25">
      <c r="A3" s="6" t="s">
        <v>61</v>
      </c>
      <c r="B3" s="8">
        <v>28.071149999999999</v>
      </c>
      <c r="C3" s="8">
        <v>0</v>
      </c>
      <c r="D3" s="8">
        <f t="shared" si="0"/>
        <v>-100</v>
      </c>
      <c r="F3" s="46" t="s">
        <v>526</v>
      </c>
      <c r="G3" s="46"/>
      <c r="H3" s="46"/>
      <c r="I3" s="46"/>
      <c r="J3" s="46"/>
      <c r="K3" s="46"/>
      <c r="N3" s="6" t="s">
        <v>61</v>
      </c>
      <c r="O3" s="8">
        <v>28.071149999999999</v>
      </c>
      <c r="P3" s="8">
        <v>0</v>
      </c>
      <c r="Q3" s="8">
        <f t="shared" si="1"/>
        <v>-100</v>
      </c>
      <c r="S3" s="46" t="s">
        <v>528</v>
      </c>
      <c r="T3" s="46"/>
      <c r="U3" s="46"/>
      <c r="V3" s="46"/>
      <c r="W3" s="46"/>
      <c r="X3" s="46"/>
      <c r="AA3" t="s">
        <v>112</v>
      </c>
      <c r="AB3" s="24">
        <v>1.3</v>
      </c>
      <c r="AC3" s="24">
        <v>2.04</v>
      </c>
      <c r="AD3" s="8">
        <f t="shared" ref="AD3:AD10" si="3">IFERROR((100*(AC3-AB3)/AB3), "")</f>
        <v>56.92307692307692</v>
      </c>
      <c r="AE3" s="46" t="s">
        <v>530</v>
      </c>
      <c r="AF3" s="46"/>
      <c r="AG3" s="46"/>
      <c r="AH3" s="46"/>
      <c r="AI3" s="46"/>
      <c r="AJ3" s="46"/>
      <c r="AM3" s="6" t="s">
        <v>140</v>
      </c>
      <c r="AN3" s="8">
        <v>0</v>
      </c>
      <c r="AO3" s="8">
        <v>180</v>
      </c>
      <c r="AP3" s="8">
        <v>100</v>
      </c>
      <c r="AQ3" s="46" t="s">
        <v>532</v>
      </c>
      <c r="AR3" s="46"/>
      <c r="AS3" s="46"/>
      <c r="AT3" s="46"/>
      <c r="AU3" s="46"/>
      <c r="AV3" s="46"/>
      <c r="AZ3" s="13" t="s">
        <v>150</v>
      </c>
      <c r="BA3" s="14">
        <v>4.4999999999999998E-2</v>
      </c>
      <c r="BB3" s="14">
        <v>0</v>
      </c>
      <c r="BC3" s="8">
        <f t="shared" ref="BC3:BC7" si="4">IFERROR((100*(BB3-BA3)/BA3), "")</f>
        <v>-100</v>
      </c>
      <c r="BD3" s="46" t="s">
        <v>534</v>
      </c>
      <c r="BE3" s="46"/>
      <c r="BF3" s="46"/>
      <c r="BG3" s="46"/>
      <c r="BH3" s="46"/>
      <c r="BI3" s="46"/>
      <c r="BM3" s="38" t="s">
        <v>217</v>
      </c>
      <c r="BN3" s="14">
        <v>20</v>
      </c>
      <c r="BO3" s="14">
        <v>0</v>
      </c>
      <c r="BP3" s="8">
        <f t="shared" ref="BP3" si="5">IFERROR((100*(BO3-BN3)/BN3), "")</f>
        <v>-100</v>
      </c>
      <c r="BQ3" s="46" t="s">
        <v>536</v>
      </c>
      <c r="BR3" s="46"/>
      <c r="BS3" s="46"/>
      <c r="BT3" s="46"/>
      <c r="BU3" s="46"/>
      <c r="BV3" s="46"/>
    </row>
    <row r="4" spans="1:74" x14ac:dyDescent="0.25">
      <c r="A4" s="6" t="s">
        <v>70</v>
      </c>
      <c r="B4" s="8">
        <v>4.4536999999999995</v>
      </c>
      <c r="C4" s="8">
        <v>3.7458999999999998</v>
      </c>
      <c r="D4" s="8">
        <f t="shared" si="0"/>
        <v>-15.892404068527288</v>
      </c>
      <c r="F4" s="46" t="s">
        <v>527</v>
      </c>
      <c r="G4" s="46"/>
      <c r="H4" s="46"/>
      <c r="I4" s="46"/>
      <c r="J4" s="46"/>
      <c r="K4" s="46"/>
      <c r="N4" s="6" t="s">
        <v>70</v>
      </c>
      <c r="O4" s="8">
        <v>4.4536999999999995</v>
      </c>
      <c r="P4" s="8">
        <v>3.7458999999999998</v>
      </c>
      <c r="Q4" s="8">
        <f t="shared" si="1"/>
        <v>-15.892404068527288</v>
      </c>
      <c r="S4" s="46" t="s">
        <v>529</v>
      </c>
      <c r="T4" s="46"/>
      <c r="U4" s="46"/>
      <c r="V4" s="46"/>
      <c r="W4" s="46"/>
      <c r="X4" s="46"/>
      <c r="AA4" t="s">
        <v>118</v>
      </c>
      <c r="AB4" s="25">
        <v>0.33500000000000002</v>
      </c>
      <c r="AC4" s="25">
        <v>0.221</v>
      </c>
      <c r="AD4" s="8">
        <f t="shared" si="3"/>
        <v>-34.029850746268664</v>
      </c>
      <c r="AE4" s="46" t="s">
        <v>531</v>
      </c>
      <c r="AF4" s="46"/>
      <c r="AG4" s="46"/>
      <c r="AH4" s="46"/>
      <c r="AI4" s="46"/>
      <c r="AJ4" s="46"/>
      <c r="AM4" s="6" t="s">
        <v>141</v>
      </c>
      <c r="AN4" s="8">
        <v>90</v>
      </c>
      <c r="AO4" s="8">
        <v>52</v>
      </c>
      <c r="AP4" s="8">
        <f t="shared" ref="AP4" si="6">IFERROR((100*(AO4-AN4)/AN4), "")</f>
        <v>-42.222222222222221</v>
      </c>
      <c r="AQ4" s="46" t="s">
        <v>533</v>
      </c>
      <c r="AR4" s="46"/>
      <c r="AS4" s="46"/>
      <c r="AT4" s="46"/>
      <c r="AU4" s="46"/>
      <c r="AV4" s="46"/>
      <c r="AZ4" s="35" t="s">
        <v>154</v>
      </c>
      <c r="BA4" s="14">
        <v>0.74</v>
      </c>
      <c r="BB4" s="14">
        <v>0</v>
      </c>
      <c r="BC4" s="8">
        <f t="shared" si="4"/>
        <v>-100</v>
      </c>
      <c r="BD4" s="46" t="s">
        <v>535</v>
      </c>
      <c r="BE4" s="46"/>
      <c r="BF4" s="46"/>
      <c r="BG4" s="46"/>
      <c r="BH4" s="46"/>
      <c r="BI4" s="46"/>
      <c r="BM4" s="38" t="s">
        <v>221</v>
      </c>
      <c r="BN4" s="14">
        <v>0</v>
      </c>
      <c r="BO4" s="14">
        <v>311.8</v>
      </c>
      <c r="BP4" s="8">
        <v>100</v>
      </c>
      <c r="BQ4" s="46" t="s">
        <v>537</v>
      </c>
      <c r="BR4" s="46"/>
      <c r="BS4" s="46"/>
      <c r="BT4" s="46"/>
      <c r="BU4" s="46"/>
      <c r="BV4" s="46"/>
    </row>
    <row r="5" spans="1:74" x14ac:dyDescent="0.25">
      <c r="A5" s="13" t="s">
        <v>79</v>
      </c>
      <c r="B5" s="14">
        <v>18.7</v>
      </c>
      <c r="C5" s="14">
        <v>0</v>
      </c>
      <c r="D5" s="8">
        <f t="shared" ref="D5:D11" si="7">IFERROR((100*(C5-B5)/B5), "")</f>
        <v>-100</v>
      </c>
      <c r="F5" s="47"/>
      <c r="G5" s="47"/>
      <c r="H5" s="47"/>
      <c r="I5" s="47"/>
      <c r="J5" s="47"/>
      <c r="K5" s="47"/>
      <c r="N5" s="13" t="s">
        <v>79</v>
      </c>
      <c r="O5" s="14">
        <v>18.7</v>
      </c>
      <c r="P5" s="14">
        <v>0</v>
      </c>
      <c r="Q5" s="8">
        <f t="shared" si="1"/>
        <v>-100</v>
      </c>
      <c r="S5" s="47"/>
      <c r="T5" s="47"/>
      <c r="U5" s="47"/>
      <c r="V5" s="47"/>
      <c r="W5" s="47"/>
      <c r="X5" s="47"/>
      <c r="AA5" t="s">
        <v>120</v>
      </c>
      <c r="AB5" s="25">
        <v>0.53900000000000003</v>
      </c>
      <c r="AC5" s="25">
        <v>0.30199999999999999</v>
      </c>
      <c r="AD5" s="8">
        <f t="shared" si="3"/>
        <v>-43.970315398886832</v>
      </c>
      <c r="AE5" s="47"/>
      <c r="AF5" s="47"/>
      <c r="AG5" s="47"/>
      <c r="AH5" s="47"/>
      <c r="AI5" s="47"/>
      <c r="AJ5" s="47"/>
      <c r="AQ5" s="47"/>
      <c r="AR5" s="47"/>
      <c r="AS5" s="47"/>
      <c r="AT5" s="47"/>
      <c r="AU5" s="47"/>
      <c r="AV5" s="47"/>
      <c r="AZ5" s="13" t="s">
        <v>156</v>
      </c>
      <c r="BA5" s="14">
        <v>71.2</v>
      </c>
      <c r="BB5" s="14">
        <v>109.89999999999999</v>
      </c>
      <c r="BC5" s="8">
        <f t="shared" si="4"/>
        <v>54.35393258426965</v>
      </c>
      <c r="BD5" s="47"/>
      <c r="BE5" s="47"/>
      <c r="BF5" s="47"/>
      <c r="BG5" s="47"/>
      <c r="BH5" s="47"/>
      <c r="BI5" s="47"/>
      <c r="BM5" s="38" t="s">
        <v>224</v>
      </c>
      <c r="BN5" s="14">
        <v>2599.6999999999998</v>
      </c>
      <c r="BO5" s="14">
        <v>214.7</v>
      </c>
      <c r="BP5" s="8">
        <f t="shared" ref="BP5" si="8">IFERROR((100*(BO5-BN5)/BN5), "")</f>
        <v>-91.741354771704437</v>
      </c>
      <c r="BQ5" s="47"/>
      <c r="BR5" s="47"/>
      <c r="BS5" s="47"/>
      <c r="BT5" s="47"/>
      <c r="BU5" s="47"/>
      <c r="BV5" s="47"/>
    </row>
    <row r="6" spans="1:74" ht="15.75" thickBot="1" x14ac:dyDescent="0.3">
      <c r="A6" s="13" t="s">
        <v>84</v>
      </c>
      <c r="B6" s="14">
        <v>47.4</v>
      </c>
      <c r="C6" s="14">
        <v>0</v>
      </c>
      <c r="D6" s="8">
        <f t="shared" si="7"/>
        <v>-100</v>
      </c>
      <c r="F6" s="48" t="s">
        <v>233</v>
      </c>
      <c r="G6" s="47"/>
      <c r="H6" s="47"/>
      <c r="I6" s="47"/>
      <c r="J6" s="47"/>
      <c r="K6" s="47"/>
      <c r="N6" s="13" t="s">
        <v>84</v>
      </c>
      <c r="O6" s="14">
        <v>47.4</v>
      </c>
      <c r="P6" s="14">
        <v>0</v>
      </c>
      <c r="Q6" s="8">
        <f t="shared" si="1"/>
        <v>-100</v>
      </c>
      <c r="S6" s="48" t="s">
        <v>233</v>
      </c>
      <c r="T6" s="47"/>
      <c r="U6" s="47"/>
      <c r="V6" s="47"/>
      <c r="W6" s="47"/>
      <c r="X6" s="47"/>
      <c r="AA6" t="s">
        <v>122</v>
      </c>
      <c r="AB6" s="25">
        <v>0.94699999999999995</v>
      </c>
      <c r="AC6" s="25">
        <v>0.75700000000000001</v>
      </c>
      <c r="AD6" s="8">
        <f t="shared" si="3"/>
        <v>-20.063357972544871</v>
      </c>
      <c r="AE6" s="48" t="s">
        <v>233</v>
      </c>
      <c r="AF6" s="47"/>
      <c r="AG6" s="47"/>
      <c r="AH6" s="47"/>
      <c r="AI6" s="47"/>
      <c r="AJ6" s="47"/>
      <c r="AP6" s="8">
        <f>COUNT(AP2:AP4)</f>
        <v>3</v>
      </c>
      <c r="AQ6" s="48" t="s">
        <v>233</v>
      </c>
      <c r="AR6" s="47"/>
      <c r="AS6" s="47"/>
      <c r="AT6" s="47"/>
      <c r="AU6" s="47"/>
      <c r="AV6" s="47"/>
      <c r="AZ6" s="13" t="s">
        <v>158</v>
      </c>
      <c r="BA6" s="14">
        <v>3.6499999999999998E-2</v>
      </c>
      <c r="BB6" s="14">
        <v>0</v>
      </c>
      <c r="BC6" s="8">
        <f t="shared" si="4"/>
        <v>-100</v>
      </c>
      <c r="BD6" s="48" t="s">
        <v>233</v>
      </c>
      <c r="BE6" s="47"/>
      <c r="BF6" s="47"/>
      <c r="BG6" s="47"/>
      <c r="BH6" s="47"/>
      <c r="BI6" s="47"/>
      <c r="BQ6" s="48" t="s">
        <v>233</v>
      </c>
      <c r="BR6" s="47"/>
      <c r="BS6" s="47"/>
      <c r="BT6" s="47"/>
      <c r="BU6" s="47"/>
      <c r="BV6" s="47"/>
    </row>
    <row r="7" spans="1:74" x14ac:dyDescent="0.25">
      <c r="A7" s="13" t="s">
        <v>85</v>
      </c>
      <c r="B7" s="14">
        <v>8.1</v>
      </c>
      <c r="C7" s="14">
        <v>0</v>
      </c>
      <c r="D7" s="8">
        <f t="shared" si="7"/>
        <v>-100</v>
      </c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N7" s="13" t="s">
        <v>85</v>
      </c>
      <c r="O7" s="14">
        <v>8.1</v>
      </c>
      <c r="P7" s="14">
        <v>0</v>
      </c>
      <c r="Q7" s="8">
        <f t="shared" si="1"/>
        <v>-100</v>
      </c>
      <c r="S7" s="49"/>
      <c r="T7" s="49" t="s">
        <v>304</v>
      </c>
      <c r="U7" s="49" t="s">
        <v>418</v>
      </c>
      <c r="V7" s="49" t="s">
        <v>236</v>
      </c>
      <c r="W7" s="49" t="s">
        <v>237</v>
      </c>
      <c r="X7" s="49" t="s">
        <v>238</v>
      </c>
      <c r="AA7" t="s">
        <v>124</v>
      </c>
      <c r="AB7" s="25">
        <v>0.24299999999999999</v>
      </c>
      <c r="AC7" s="25">
        <v>0.13200000000000001</v>
      </c>
      <c r="AD7" s="8">
        <f t="shared" si="3"/>
        <v>-45.679012345679006</v>
      </c>
      <c r="AE7" s="49"/>
      <c r="AF7" s="49" t="s">
        <v>251</v>
      </c>
      <c r="AG7" s="49" t="s">
        <v>252</v>
      </c>
      <c r="AH7" s="49" t="s">
        <v>236</v>
      </c>
      <c r="AI7" s="49" t="s">
        <v>237</v>
      </c>
      <c r="AJ7" s="49" t="s">
        <v>238</v>
      </c>
      <c r="AP7" s="33">
        <f>MEDIAN(AP2:AP4)</f>
        <v>-42.222222222222221</v>
      </c>
      <c r="AQ7" s="49"/>
      <c r="AR7" s="49" t="s">
        <v>333</v>
      </c>
      <c r="AS7" s="49" t="s">
        <v>334</v>
      </c>
      <c r="AT7" s="49" t="s">
        <v>236</v>
      </c>
      <c r="AU7" s="49" t="s">
        <v>237</v>
      </c>
      <c r="AV7" s="49" t="s">
        <v>238</v>
      </c>
      <c r="AZ7" s="13" t="s">
        <v>162</v>
      </c>
      <c r="BA7" s="14">
        <v>74.930000000000007</v>
      </c>
      <c r="BB7" s="14">
        <v>78.39</v>
      </c>
      <c r="BC7" s="8">
        <f t="shared" si="4"/>
        <v>4.6176431335913435</v>
      </c>
      <c r="BD7" s="49"/>
      <c r="BE7" s="49" t="s">
        <v>338</v>
      </c>
      <c r="BF7" s="49" t="s">
        <v>424</v>
      </c>
      <c r="BG7" s="49" t="s">
        <v>236</v>
      </c>
      <c r="BH7" s="49" t="s">
        <v>237</v>
      </c>
      <c r="BI7" s="49" t="s">
        <v>238</v>
      </c>
      <c r="BP7" s="8">
        <f>COUNT(BP2:BP5)</f>
        <v>4</v>
      </c>
      <c r="BQ7" s="49"/>
      <c r="BR7" s="49" t="s">
        <v>342</v>
      </c>
      <c r="BS7" s="49" t="s">
        <v>343</v>
      </c>
      <c r="BT7" s="49" t="s">
        <v>236</v>
      </c>
      <c r="BU7" s="49" t="s">
        <v>237</v>
      </c>
      <c r="BV7" s="49" t="s">
        <v>238</v>
      </c>
    </row>
    <row r="8" spans="1:74" x14ac:dyDescent="0.25">
      <c r="A8" s="13" t="s">
        <v>87</v>
      </c>
      <c r="B8" s="14">
        <v>10.6</v>
      </c>
      <c r="C8" s="14">
        <v>7.6</v>
      </c>
      <c r="D8" s="8">
        <f t="shared" si="7"/>
        <v>-28.30188679245283</v>
      </c>
      <c r="F8" s="50"/>
      <c r="G8" s="51">
        <v>70.294299999999993</v>
      </c>
      <c r="H8" s="51">
        <v>0</v>
      </c>
      <c r="I8" s="51">
        <v>70.294299999999993</v>
      </c>
      <c r="J8" s="52">
        <v>48</v>
      </c>
      <c r="K8" s="52">
        <v>48</v>
      </c>
      <c r="N8" s="13" t="s">
        <v>87</v>
      </c>
      <c r="O8" s="14">
        <v>10.6</v>
      </c>
      <c r="P8" s="14">
        <v>7.6</v>
      </c>
      <c r="Q8" s="8">
        <f t="shared" si="1"/>
        <v>-28.30188679245283</v>
      </c>
      <c r="S8" s="50"/>
      <c r="T8" s="51">
        <v>70.294299999999993</v>
      </c>
      <c r="U8" s="51">
        <v>0</v>
      </c>
      <c r="V8" s="51">
        <v>70.294299999999993</v>
      </c>
      <c r="W8" s="52">
        <v>9</v>
      </c>
      <c r="X8" s="52">
        <v>9</v>
      </c>
      <c r="AA8" t="s">
        <v>126</v>
      </c>
      <c r="AB8" s="25">
        <v>0.65800000000000003</v>
      </c>
      <c r="AC8" s="25">
        <v>0.35</v>
      </c>
      <c r="AD8" s="8">
        <f t="shared" si="3"/>
        <v>-46.808510638297875</v>
      </c>
      <c r="AE8" s="50"/>
      <c r="AF8" s="51">
        <v>0.66200000000000003</v>
      </c>
      <c r="AG8" s="51">
        <v>0.42699999999999999</v>
      </c>
      <c r="AH8" s="51">
        <v>0.23500000000000004</v>
      </c>
      <c r="AI8" s="52">
        <v>5</v>
      </c>
      <c r="AJ8" s="52">
        <v>5</v>
      </c>
      <c r="AQ8" s="50"/>
      <c r="AR8" s="51">
        <v>2.7152869662208801</v>
      </c>
      <c r="AS8" s="51">
        <v>0</v>
      </c>
      <c r="AT8" s="51">
        <v>2.7152869662208801</v>
      </c>
      <c r="AU8" s="52">
        <v>1</v>
      </c>
      <c r="AV8" s="52">
        <v>1</v>
      </c>
      <c r="AZ8" s="13" t="s">
        <v>164</v>
      </c>
      <c r="BA8" s="14">
        <v>0</v>
      </c>
      <c r="BB8" s="14">
        <v>0.32469999999999999</v>
      </c>
      <c r="BC8" s="8">
        <v>100</v>
      </c>
      <c r="BD8" s="50"/>
      <c r="BE8" s="51">
        <v>91.2</v>
      </c>
      <c r="BF8" s="51">
        <v>40.200000000000003</v>
      </c>
      <c r="BG8" s="51">
        <v>51</v>
      </c>
      <c r="BH8" s="52">
        <v>26</v>
      </c>
      <c r="BI8" s="52">
        <v>26</v>
      </c>
      <c r="BP8" s="33">
        <f>MEDIAN(BP2:BP5)</f>
        <v>-95.870677385852218</v>
      </c>
      <c r="BQ8" s="50"/>
      <c r="BR8" s="51">
        <v>10</v>
      </c>
      <c r="BS8" s="51">
        <v>0</v>
      </c>
      <c r="BT8" s="51">
        <v>10</v>
      </c>
      <c r="BU8" s="52">
        <v>1</v>
      </c>
      <c r="BV8" s="52">
        <v>1</v>
      </c>
    </row>
    <row r="9" spans="1:74" x14ac:dyDescent="0.25">
      <c r="A9" s="13" t="s">
        <v>91</v>
      </c>
      <c r="B9" s="14">
        <v>13.1</v>
      </c>
      <c r="C9" s="14">
        <v>0</v>
      </c>
      <c r="D9" s="8">
        <f t="shared" si="7"/>
        <v>-100</v>
      </c>
      <c r="F9" s="50"/>
      <c r="G9" s="53">
        <v>28.071149999999999</v>
      </c>
      <c r="H9" s="53">
        <v>0</v>
      </c>
      <c r="I9" s="53">
        <v>28.071149999999999</v>
      </c>
      <c r="J9" s="54">
        <v>43</v>
      </c>
      <c r="K9" s="54">
        <v>43</v>
      </c>
      <c r="N9" s="13" t="s">
        <v>91</v>
      </c>
      <c r="O9" s="14">
        <v>13.1</v>
      </c>
      <c r="P9" s="14">
        <v>0</v>
      </c>
      <c r="Q9" s="8">
        <f t="shared" si="1"/>
        <v>-100</v>
      </c>
      <c r="S9" s="50"/>
      <c r="T9" s="53">
        <v>28.071149999999999</v>
      </c>
      <c r="U9" s="53">
        <v>0</v>
      </c>
      <c r="V9" s="53">
        <v>28.071149999999999</v>
      </c>
      <c r="W9" s="54">
        <v>7</v>
      </c>
      <c r="X9" s="54">
        <v>7</v>
      </c>
      <c r="AA9" t="s">
        <v>128</v>
      </c>
      <c r="AB9" s="24">
        <v>1.23</v>
      </c>
      <c r="AC9" s="25">
        <v>0.71299999999999997</v>
      </c>
      <c r="AD9" s="8">
        <f t="shared" si="3"/>
        <v>-42.032520325203258</v>
      </c>
      <c r="AE9" s="50"/>
      <c r="AF9" s="53">
        <v>1.3</v>
      </c>
      <c r="AG9" s="53">
        <v>2.04</v>
      </c>
      <c r="AH9" s="53">
        <v>-0.74</v>
      </c>
      <c r="AI9" s="54">
        <v>9</v>
      </c>
      <c r="AJ9" s="54">
        <v>-9</v>
      </c>
      <c r="AQ9" s="50"/>
      <c r="AR9" s="53">
        <v>0</v>
      </c>
      <c r="AS9" s="53">
        <v>180</v>
      </c>
      <c r="AT9" s="53">
        <v>-180</v>
      </c>
      <c r="AU9" s="54">
        <v>3</v>
      </c>
      <c r="AV9" s="54">
        <v>-3</v>
      </c>
      <c r="AZ9" s="13" t="s">
        <v>165</v>
      </c>
      <c r="BA9" s="14">
        <v>10.2187</v>
      </c>
      <c r="BB9" s="14">
        <v>9.6989000000000001</v>
      </c>
      <c r="BC9" s="8">
        <f t="shared" ref="BC9" si="9">IFERROR((100*(BB9-BA9)/BA9), "")</f>
        <v>-5.086752718056113</v>
      </c>
      <c r="BD9" s="50"/>
      <c r="BE9" s="53">
        <v>4.4999999999999998E-2</v>
      </c>
      <c r="BF9" s="53">
        <v>0</v>
      </c>
      <c r="BG9" s="53">
        <v>4.4999999999999998E-2</v>
      </c>
      <c r="BH9" s="54">
        <v>3</v>
      </c>
      <c r="BI9" s="54">
        <v>3</v>
      </c>
      <c r="BQ9" s="50"/>
      <c r="BR9" s="53">
        <v>20</v>
      </c>
      <c r="BS9" s="53">
        <v>0</v>
      </c>
      <c r="BT9" s="53">
        <v>20</v>
      </c>
      <c r="BU9" s="54">
        <v>2</v>
      </c>
      <c r="BV9" s="54">
        <v>2</v>
      </c>
    </row>
    <row r="10" spans="1:74" x14ac:dyDescent="0.25">
      <c r="A10" s="13" t="s">
        <v>92</v>
      </c>
      <c r="B10" s="14">
        <v>161.1</v>
      </c>
      <c r="C10" s="14">
        <v>0</v>
      </c>
      <c r="D10" s="8">
        <f t="shared" si="7"/>
        <v>-100</v>
      </c>
      <c r="F10" s="50"/>
      <c r="G10" s="53">
        <v>4.4536999999999995</v>
      </c>
      <c r="H10" s="53">
        <v>3.7458999999999998</v>
      </c>
      <c r="I10" s="53">
        <v>0.70779999999999976</v>
      </c>
      <c r="J10" s="54">
        <v>22</v>
      </c>
      <c r="K10" s="54">
        <v>22</v>
      </c>
      <c r="N10" s="13" t="s">
        <v>92</v>
      </c>
      <c r="O10" s="14">
        <v>161.1</v>
      </c>
      <c r="P10" s="14">
        <v>0</v>
      </c>
      <c r="Q10" s="8">
        <f t="shared" si="1"/>
        <v>-100</v>
      </c>
      <c r="S10" s="50"/>
      <c r="T10" s="53">
        <v>4.4536999999999995</v>
      </c>
      <c r="U10" s="53">
        <v>3.7458999999999998</v>
      </c>
      <c r="V10" s="53">
        <v>0.70779999999999976</v>
      </c>
      <c r="W10" s="54">
        <v>2</v>
      </c>
      <c r="X10" s="54">
        <v>2</v>
      </c>
      <c r="AA10" t="s">
        <v>130</v>
      </c>
      <c r="AB10" s="25">
        <v>0.92700000000000005</v>
      </c>
      <c r="AC10" s="25">
        <v>0.77</v>
      </c>
      <c r="AD10" s="8">
        <f t="shared" si="3"/>
        <v>-16.936353829557714</v>
      </c>
      <c r="AE10" s="50"/>
      <c r="AF10" s="53">
        <v>0.33500000000000002</v>
      </c>
      <c r="AG10" s="53">
        <v>0.221</v>
      </c>
      <c r="AH10" s="53">
        <v>0.11400000000000002</v>
      </c>
      <c r="AI10" s="54">
        <v>2</v>
      </c>
      <c r="AJ10" s="54">
        <v>2</v>
      </c>
      <c r="AQ10" s="55"/>
      <c r="AR10" s="56">
        <v>90</v>
      </c>
      <c r="AS10" s="56">
        <v>52</v>
      </c>
      <c r="AT10" s="56">
        <v>38</v>
      </c>
      <c r="AU10" s="57">
        <v>2</v>
      </c>
      <c r="AV10" s="57">
        <v>2</v>
      </c>
      <c r="AZ10" s="13" t="s">
        <v>170</v>
      </c>
      <c r="BA10" s="14">
        <v>0</v>
      </c>
      <c r="BB10" s="14">
        <v>2.9</v>
      </c>
      <c r="BC10" s="8">
        <v>100</v>
      </c>
      <c r="BD10" s="50"/>
      <c r="BE10" s="53">
        <v>0.74</v>
      </c>
      <c r="BF10" s="53">
        <v>0</v>
      </c>
      <c r="BG10" s="53">
        <v>0.74</v>
      </c>
      <c r="BH10" s="54">
        <v>13</v>
      </c>
      <c r="BI10" s="54">
        <v>13</v>
      </c>
      <c r="BQ10" s="50"/>
      <c r="BR10" s="53">
        <v>0</v>
      </c>
      <c r="BS10" s="53">
        <v>311.8</v>
      </c>
      <c r="BT10" s="53">
        <v>-311.8</v>
      </c>
      <c r="BU10" s="54">
        <v>3</v>
      </c>
      <c r="BV10" s="54">
        <v>-3</v>
      </c>
    </row>
    <row r="11" spans="1:74" x14ac:dyDescent="0.25">
      <c r="A11" s="13" t="s">
        <v>106</v>
      </c>
      <c r="B11" s="14">
        <v>5.8</v>
      </c>
      <c r="C11" s="14">
        <v>5.5</v>
      </c>
      <c r="D11" s="8">
        <f t="shared" si="7"/>
        <v>-5.1724137931034457</v>
      </c>
      <c r="F11" s="50"/>
      <c r="G11" s="53">
        <v>18.7</v>
      </c>
      <c r="H11" s="53">
        <v>0</v>
      </c>
      <c r="I11" s="53">
        <v>18.7</v>
      </c>
      <c r="J11" s="54">
        <v>40</v>
      </c>
      <c r="K11" s="54">
        <v>40</v>
      </c>
      <c r="N11" s="13" t="s">
        <v>106</v>
      </c>
      <c r="O11" s="14">
        <v>5.8</v>
      </c>
      <c r="P11" s="14">
        <v>5.5</v>
      </c>
      <c r="Q11" s="8">
        <f t="shared" si="1"/>
        <v>-5.1724137931034457</v>
      </c>
      <c r="S11" s="50"/>
      <c r="T11" s="53">
        <v>18.7</v>
      </c>
      <c r="U11" s="53">
        <v>0</v>
      </c>
      <c r="V11" s="53">
        <v>18.7</v>
      </c>
      <c r="W11" s="54">
        <v>6</v>
      </c>
      <c r="X11" s="54">
        <v>6</v>
      </c>
      <c r="AE11" s="50"/>
      <c r="AF11" s="53">
        <v>0.53900000000000003</v>
      </c>
      <c r="AG11" s="53">
        <v>0.30199999999999999</v>
      </c>
      <c r="AH11" s="53">
        <v>0.23700000000000004</v>
      </c>
      <c r="AI11" s="54">
        <v>6</v>
      </c>
      <c r="AJ11" s="54">
        <v>6</v>
      </c>
      <c r="AQ11" s="58" t="s">
        <v>239</v>
      </c>
      <c r="AR11" s="53">
        <v>2.7152869662208801</v>
      </c>
      <c r="AS11" s="53">
        <v>52</v>
      </c>
      <c r="AT11" s="53"/>
      <c r="AU11" s="54"/>
      <c r="AV11" s="54"/>
      <c r="AZ11" s="13" t="s">
        <v>172</v>
      </c>
      <c r="BA11" s="14">
        <v>0.28270000000000001</v>
      </c>
      <c r="BB11" s="14">
        <v>0.83189999999999997</v>
      </c>
      <c r="BC11" s="8">
        <f t="shared" ref="BC11:BC16" si="10">IFERROR((100*(BB11-BA11)/BA11), "")</f>
        <v>194.26954368588605</v>
      </c>
      <c r="BD11" s="50"/>
      <c r="BE11" s="53">
        <v>71.2</v>
      </c>
      <c r="BF11" s="53">
        <v>109.89999999999999</v>
      </c>
      <c r="BG11" s="53">
        <v>-38.699999999999989</v>
      </c>
      <c r="BH11" s="54">
        <v>25</v>
      </c>
      <c r="BI11" s="54">
        <v>-25</v>
      </c>
      <c r="BQ11" s="55"/>
      <c r="BR11" s="56">
        <v>2599.6999999999998</v>
      </c>
      <c r="BS11" s="56">
        <v>214.7</v>
      </c>
      <c r="BT11" s="56">
        <v>2385</v>
      </c>
      <c r="BU11" s="57">
        <v>4</v>
      </c>
      <c r="BV11" s="57">
        <v>4</v>
      </c>
    </row>
    <row r="12" spans="1:74" x14ac:dyDescent="0.25">
      <c r="A12" t="s">
        <v>109</v>
      </c>
      <c r="B12" s="25">
        <v>0.66200000000000003</v>
      </c>
      <c r="C12" s="25">
        <v>0.42699999999999999</v>
      </c>
      <c r="D12" s="8">
        <f>IFERROR((100*(C12-B12)/B12), "")</f>
        <v>-35.49848942598188</v>
      </c>
      <c r="F12" s="50"/>
      <c r="G12" s="53">
        <v>47.4</v>
      </c>
      <c r="H12" s="53">
        <v>0</v>
      </c>
      <c r="I12" s="53">
        <v>47.4</v>
      </c>
      <c r="J12" s="54">
        <v>46</v>
      </c>
      <c r="K12" s="54">
        <v>46</v>
      </c>
      <c r="S12" s="50"/>
      <c r="T12" s="53">
        <v>47.4</v>
      </c>
      <c r="U12" s="53">
        <v>0</v>
      </c>
      <c r="V12" s="53">
        <v>47.4</v>
      </c>
      <c r="W12" s="54">
        <v>8</v>
      </c>
      <c r="X12" s="54">
        <v>8</v>
      </c>
      <c r="AD12" s="8">
        <f>COUNT(AD2:AD10)</f>
        <v>9</v>
      </c>
      <c r="AE12" s="50"/>
      <c r="AF12" s="53">
        <v>0.94699999999999995</v>
      </c>
      <c r="AG12" s="53">
        <v>0.75700000000000001</v>
      </c>
      <c r="AH12" s="53">
        <v>0.18999999999999995</v>
      </c>
      <c r="AI12" s="54">
        <v>4</v>
      </c>
      <c r="AJ12" s="54">
        <v>4</v>
      </c>
      <c r="AQ12" s="58" t="s">
        <v>240</v>
      </c>
      <c r="AR12" s="53">
        <v>92.715286966220873</v>
      </c>
      <c r="AS12" s="53">
        <v>232</v>
      </c>
      <c r="AT12" s="53"/>
      <c r="AU12" s="54"/>
      <c r="AV12" s="54"/>
      <c r="AZ12" s="13" t="s">
        <v>174</v>
      </c>
      <c r="BA12" s="14">
        <v>181.10000000000002</v>
      </c>
      <c r="BB12" s="14">
        <v>90.7</v>
      </c>
      <c r="BC12" s="8">
        <f t="shared" si="10"/>
        <v>-49.917172832689126</v>
      </c>
      <c r="BD12" s="50"/>
      <c r="BE12" s="53">
        <v>3.6499999999999998E-2</v>
      </c>
      <c r="BF12" s="53">
        <v>0</v>
      </c>
      <c r="BG12" s="53">
        <v>3.6499999999999998E-2</v>
      </c>
      <c r="BH12" s="54">
        <v>2</v>
      </c>
      <c r="BI12" s="54">
        <v>2</v>
      </c>
      <c r="BQ12" s="58" t="s">
        <v>239</v>
      </c>
      <c r="BR12" s="53">
        <v>15</v>
      </c>
      <c r="BS12" s="53">
        <v>107.35</v>
      </c>
      <c r="BT12" s="53"/>
      <c r="BU12" s="54"/>
      <c r="BV12" s="54"/>
    </row>
    <row r="13" spans="1:74" ht="15.75" thickBot="1" x14ac:dyDescent="0.3">
      <c r="A13" t="s">
        <v>112</v>
      </c>
      <c r="B13" s="24">
        <v>1.3</v>
      </c>
      <c r="C13" s="24">
        <v>2.04</v>
      </c>
      <c r="D13" s="8">
        <f t="shared" ref="D13:D20" si="11">IFERROR((100*(C13-B13)/B13), "")</f>
        <v>56.92307692307692</v>
      </c>
      <c r="F13" s="50"/>
      <c r="G13" s="53">
        <v>8.1</v>
      </c>
      <c r="H13" s="53">
        <v>0</v>
      </c>
      <c r="I13" s="53">
        <v>8.1</v>
      </c>
      <c r="J13" s="54">
        <v>36</v>
      </c>
      <c r="K13" s="54">
        <v>36</v>
      </c>
      <c r="Q13" s="8">
        <f>COUNT(Q2:Q11)</f>
        <v>10</v>
      </c>
      <c r="S13" s="50"/>
      <c r="T13" s="53">
        <v>8.1</v>
      </c>
      <c r="U13" s="53">
        <v>0</v>
      </c>
      <c r="V13" s="53">
        <v>8.1</v>
      </c>
      <c r="W13" s="54">
        <v>4</v>
      </c>
      <c r="X13" s="54">
        <v>4</v>
      </c>
      <c r="AD13" s="33">
        <f>MEDIAN(AD2:AD10)</f>
        <v>-35.49848942598188</v>
      </c>
      <c r="AE13" s="50"/>
      <c r="AF13" s="53">
        <v>0.24299999999999999</v>
      </c>
      <c r="AG13" s="53">
        <v>0.13200000000000001</v>
      </c>
      <c r="AH13" s="53">
        <v>0.11099999999999999</v>
      </c>
      <c r="AI13" s="54">
        <v>1</v>
      </c>
      <c r="AJ13" s="54">
        <v>1</v>
      </c>
      <c r="AQ13" s="59" t="s">
        <v>241</v>
      </c>
      <c r="AR13" s="60">
        <v>3</v>
      </c>
      <c r="AS13" s="60">
        <v>3</v>
      </c>
      <c r="AT13" s="60"/>
      <c r="AU13" s="60"/>
      <c r="AV13" s="60"/>
      <c r="AZ13" s="13" t="s">
        <v>176</v>
      </c>
      <c r="BA13" s="14">
        <v>0.23</v>
      </c>
      <c r="BB13" s="14">
        <v>0</v>
      </c>
      <c r="BC13" s="8">
        <f t="shared" si="10"/>
        <v>-100</v>
      </c>
      <c r="BD13" s="50"/>
      <c r="BE13" s="53">
        <v>74.930000000000007</v>
      </c>
      <c r="BF13" s="53">
        <v>78.39</v>
      </c>
      <c r="BG13" s="53">
        <v>-3.4599999999999937</v>
      </c>
      <c r="BH13" s="54">
        <v>20</v>
      </c>
      <c r="BI13" s="54">
        <v>-20</v>
      </c>
      <c r="BQ13" s="58" t="s">
        <v>240</v>
      </c>
      <c r="BR13" s="53">
        <v>2629.7</v>
      </c>
      <c r="BS13" s="53">
        <v>526.5</v>
      </c>
      <c r="BT13" s="53"/>
      <c r="BU13" s="54"/>
      <c r="BV13" s="54"/>
    </row>
    <row r="14" spans="1:74" ht="15.75" thickBot="1" x14ac:dyDescent="0.3">
      <c r="A14" t="s">
        <v>118</v>
      </c>
      <c r="B14" s="25">
        <v>0.33500000000000002</v>
      </c>
      <c r="C14" s="25">
        <v>0.221</v>
      </c>
      <c r="D14" s="8">
        <f t="shared" si="11"/>
        <v>-34.029850746268664</v>
      </c>
      <c r="F14" s="50"/>
      <c r="G14" s="53">
        <v>10.6</v>
      </c>
      <c r="H14" s="53">
        <v>7.6</v>
      </c>
      <c r="I14" s="53">
        <v>3</v>
      </c>
      <c r="J14" s="54">
        <v>32</v>
      </c>
      <c r="K14" s="54">
        <v>32</v>
      </c>
      <c r="Q14" s="33">
        <f>MEDIAN(Q2:Q11)</f>
        <v>-100</v>
      </c>
      <c r="S14" s="50"/>
      <c r="T14" s="53">
        <v>10.6</v>
      </c>
      <c r="U14" s="53">
        <v>7.6</v>
      </c>
      <c r="V14" s="53">
        <v>3</v>
      </c>
      <c r="W14" s="54">
        <v>3</v>
      </c>
      <c r="X14" s="54">
        <v>3</v>
      </c>
      <c r="AE14" s="50"/>
      <c r="AF14" s="53">
        <v>0.65800000000000003</v>
      </c>
      <c r="AG14" s="53">
        <v>0.35</v>
      </c>
      <c r="AH14" s="53">
        <v>0.30800000000000005</v>
      </c>
      <c r="AI14" s="54">
        <v>7</v>
      </c>
      <c r="AJ14" s="54">
        <v>7</v>
      </c>
      <c r="AQ14" s="47"/>
      <c r="AR14" s="47"/>
      <c r="AS14" s="47"/>
      <c r="AT14" s="47"/>
      <c r="AU14" s="47"/>
      <c r="AV14" s="47"/>
      <c r="AZ14" s="13" t="s">
        <v>178</v>
      </c>
      <c r="BA14" s="14">
        <v>24.53</v>
      </c>
      <c r="BB14" s="14">
        <v>27.07</v>
      </c>
      <c r="BC14" s="8">
        <f t="shared" si="10"/>
        <v>10.354667753770888</v>
      </c>
      <c r="BD14" s="50"/>
      <c r="BE14" s="53">
        <v>0</v>
      </c>
      <c r="BF14" s="53">
        <v>0.32469999999999999</v>
      </c>
      <c r="BG14" s="53">
        <v>-0.32469999999999999</v>
      </c>
      <c r="BH14" s="54">
        <v>8</v>
      </c>
      <c r="BI14" s="54">
        <v>-8</v>
      </c>
      <c r="BQ14" s="59" t="s">
        <v>241</v>
      </c>
      <c r="BR14" s="60">
        <v>4</v>
      </c>
      <c r="BS14" s="60">
        <v>4</v>
      </c>
      <c r="BT14" s="60"/>
      <c r="BU14" s="60"/>
      <c r="BV14" s="60"/>
    </row>
    <row r="15" spans="1:74" ht="15.75" thickBot="1" x14ac:dyDescent="0.3">
      <c r="A15" t="s">
        <v>120</v>
      </c>
      <c r="B15" s="25">
        <v>0.53900000000000003</v>
      </c>
      <c r="C15" s="25">
        <v>0.30199999999999999</v>
      </c>
      <c r="D15" s="8">
        <f t="shared" si="11"/>
        <v>-43.970315398886832</v>
      </c>
      <c r="F15" s="50"/>
      <c r="G15" s="53">
        <v>13.1</v>
      </c>
      <c r="H15" s="53">
        <v>0</v>
      </c>
      <c r="I15" s="53">
        <v>13.1</v>
      </c>
      <c r="J15" s="54">
        <v>39</v>
      </c>
      <c r="K15" s="54">
        <v>39</v>
      </c>
      <c r="S15" s="50"/>
      <c r="T15" s="53">
        <v>13.1</v>
      </c>
      <c r="U15" s="53">
        <v>0</v>
      </c>
      <c r="V15" s="53">
        <v>13.1</v>
      </c>
      <c r="W15" s="54">
        <v>5</v>
      </c>
      <c r="X15" s="54">
        <v>5</v>
      </c>
      <c r="AE15" s="50"/>
      <c r="AF15" s="53">
        <v>1.23</v>
      </c>
      <c r="AG15" s="53">
        <v>0.71299999999999997</v>
      </c>
      <c r="AH15" s="53">
        <v>0.51700000000000002</v>
      </c>
      <c r="AI15" s="54">
        <v>8</v>
      </c>
      <c r="AJ15" s="54">
        <v>8</v>
      </c>
      <c r="AQ15" s="48" t="s">
        <v>242</v>
      </c>
      <c r="AR15" s="47"/>
      <c r="AS15" s="47"/>
      <c r="AT15" s="47"/>
      <c r="AU15" s="47"/>
      <c r="AV15" s="47"/>
      <c r="AZ15" s="13" t="s">
        <v>180</v>
      </c>
      <c r="BA15" s="14">
        <v>5.7</v>
      </c>
      <c r="BB15" s="14">
        <v>1.7</v>
      </c>
      <c r="BC15" s="8">
        <f t="shared" si="10"/>
        <v>-70.175438596491219</v>
      </c>
      <c r="BD15" s="50"/>
      <c r="BE15" s="53">
        <v>10.2187</v>
      </c>
      <c r="BF15" s="53">
        <v>9.6989000000000001</v>
      </c>
      <c r="BG15" s="53">
        <v>0.51980000000000004</v>
      </c>
      <c r="BH15" s="54">
        <v>10</v>
      </c>
      <c r="BI15" s="54">
        <v>10</v>
      </c>
      <c r="BQ15" s="47"/>
      <c r="BR15" s="47"/>
      <c r="BS15" s="47"/>
      <c r="BT15" s="47"/>
      <c r="BU15" s="47"/>
      <c r="BV15" s="47"/>
    </row>
    <row r="16" spans="1:74" ht="15.75" thickBot="1" x14ac:dyDescent="0.3">
      <c r="A16" t="s">
        <v>122</v>
      </c>
      <c r="B16" s="25">
        <v>0.94699999999999995</v>
      </c>
      <c r="C16" s="25">
        <v>0.75700000000000001</v>
      </c>
      <c r="D16" s="8">
        <f t="shared" si="11"/>
        <v>-20.063357972544871</v>
      </c>
      <c r="F16" s="50"/>
      <c r="G16" s="53">
        <v>161.1</v>
      </c>
      <c r="H16" s="53">
        <v>0</v>
      </c>
      <c r="I16" s="53">
        <v>161.1</v>
      </c>
      <c r="J16" s="54">
        <v>50</v>
      </c>
      <c r="K16" s="54">
        <v>50</v>
      </c>
      <c r="S16" s="50"/>
      <c r="T16" s="53">
        <v>161.1</v>
      </c>
      <c r="U16" s="53">
        <v>0</v>
      </c>
      <c r="V16" s="53">
        <v>161.1</v>
      </c>
      <c r="W16" s="54">
        <v>10</v>
      </c>
      <c r="X16" s="54">
        <v>10</v>
      </c>
      <c r="AE16" s="55"/>
      <c r="AF16" s="56">
        <v>0.92700000000000005</v>
      </c>
      <c r="AG16" s="56">
        <v>0.77</v>
      </c>
      <c r="AH16" s="56">
        <v>0.15700000000000003</v>
      </c>
      <c r="AI16" s="57">
        <v>3</v>
      </c>
      <c r="AJ16" s="57">
        <v>3</v>
      </c>
      <c r="AQ16" s="49"/>
      <c r="AR16" s="49" t="s">
        <v>239</v>
      </c>
      <c r="AS16" s="49" t="s">
        <v>240</v>
      </c>
      <c r="AT16" s="49" t="s">
        <v>241</v>
      </c>
      <c r="AU16" s="47"/>
      <c r="AV16" s="47"/>
      <c r="AZ16" s="13" t="s">
        <v>184</v>
      </c>
      <c r="BA16" s="14">
        <v>2.6219999999999999</v>
      </c>
      <c r="BB16" s="14">
        <v>1.5820000000000001</v>
      </c>
      <c r="BC16" s="8">
        <f t="shared" si="10"/>
        <v>-39.664378337147213</v>
      </c>
      <c r="BD16" s="50"/>
      <c r="BE16" s="53">
        <v>0</v>
      </c>
      <c r="BF16" s="53">
        <v>2.9</v>
      </c>
      <c r="BG16" s="53">
        <v>-2.9</v>
      </c>
      <c r="BH16" s="54">
        <v>19</v>
      </c>
      <c r="BI16" s="54">
        <v>-19</v>
      </c>
      <c r="BQ16" s="48" t="s">
        <v>242</v>
      </c>
      <c r="BR16" s="47"/>
      <c r="BS16" s="47"/>
      <c r="BT16" s="47"/>
      <c r="BU16" s="47"/>
      <c r="BV16" s="47"/>
    </row>
    <row r="17" spans="1:74" x14ac:dyDescent="0.25">
      <c r="A17" t="s">
        <v>124</v>
      </c>
      <c r="B17" s="25">
        <v>0.24299999999999999</v>
      </c>
      <c r="C17" s="25">
        <v>0.13200000000000001</v>
      </c>
      <c r="D17" s="8">
        <f t="shared" si="11"/>
        <v>-45.679012345679006</v>
      </c>
      <c r="F17" s="50"/>
      <c r="G17" s="53">
        <v>5.8</v>
      </c>
      <c r="H17" s="53">
        <v>5.5</v>
      </c>
      <c r="I17" s="53">
        <v>0.29999999999999982</v>
      </c>
      <c r="J17" s="54">
        <v>14</v>
      </c>
      <c r="K17" s="54">
        <v>14</v>
      </c>
      <c r="S17" s="55"/>
      <c r="T17" s="56">
        <v>5.8</v>
      </c>
      <c r="U17" s="56">
        <v>5.5</v>
      </c>
      <c r="V17" s="56">
        <v>0.29999999999999982</v>
      </c>
      <c r="W17" s="57">
        <v>1</v>
      </c>
      <c r="X17" s="57">
        <v>1</v>
      </c>
      <c r="AE17" s="58" t="s">
        <v>239</v>
      </c>
      <c r="AF17" s="53">
        <v>0.66200000000000003</v>
      </c>
      <c r="AG17" s="53">
        <v>0.42699999999999999</v>
      </c>
      <c r="AH17" s="53"/>
      <c r="AI17" s="54"/>
      <c r="AJ17" s="54"/>
      <c r="AQ17" s="58" t="s">
        <v>243</v>
      </c>
      <c r="AR17" s="51">
        <v>1.5</v>
      </c>
      <c r="AS17" s="51">
        <v>3</v>
      </c>
      <c r="AT17" s="61">
        <v>2</v>
      </c>
      <c r="AU17" s="47"/>
      <c r="AV17" s="47"/>
      <c r="AZ17" s="13" t="s">
        <v>186</v>
      </c>
      <c r="BA17" s="14">
        <v>0</v>
      </c>
      <c r="BB17" s="14">
        <v>1.6E-2</v>
      </c>
      <c r="BC17" s="8">
        <v>100</v>
      </c>
      <c r="BD17" s="50"/>
      <c r="BE17" s="53">
        <v>0.28270000000000001</v>
      </c>
      <c r="BF17" s="53">
        <v>0.83189999999999997</v>
      </c>
      <c r="BG17" s="53">
        <v>-0.54919999999999991</v>
      </c>
      <c r="BH17" s="54">
        <v>11</v>
      </c>
      <c r="BI17" s="54">
        <v>-11</v>
      </c>
      <c r="BQ17" s="49"/>
      <c r="BR17" s="49" t="s">
        <v>239</v>
      </c>
      <c r="BS17" s="49" t="s">
        <v>240</v>
      </c>
      <c r="BT17" s="49" t="s">
        <v>241</v>
      </c>
      <c r="BU17" s="47"/>
      <c r="BV17" s="47"/>
    </row>
    <row r="18" spans="1:74" x14ac:dyDescent="0.25">
      <c r="A18" t="s">
        <v>126</v>
      </c>
      <c r="B18" s="25">
        <v>0.65800000000000003</v>
      </c>
      <c r="C18" s="25">
        <v>0.35</v>
      </c>
      <c r="D18" s="8">
        <f t="shared" si="11"/>
        <v>-46.808510638297875</v>
      </c>
      <c r="F18" s="50"/>
      <c r="G18" s="53">
        <v>0.66200000000000003</v>
      </c>
      <c r="H18" s="53">
        <v>0.42699999999999999</v>
      </c>
      <c r="I18" s="53">
        <v>0.23500000000000004</v>
      </c>
      <c r="J18" s="54">
        <v>12</v>
      </c>
      <c r="K18" s="54">
        <v>12</v>
      </c>
      <c r="S18" s="58" t="s">
        <v>239</v>
      </c>
      <c r="T18" s="53">
        <v>15.899999999999999</v>
      </c>
      <c r="U18" s="53">
        <v>0</v>
      </c>
      <c r="V18" s="53"/>
      <c r="W18" s="54"/>
      <c r="X18" s="54"/>
      <c r="AE18" s="58" t="s">
        <v>240</v>
      </c>
      <c r="AF18" s="53">
        <v>6.8410000000000002</v>
      </c>
      <c r="AG18" s="53">
        <v>5.7119999999999997</v>
      </c>
      <c r="AH18" s="53"/>
      <c r="AI18" s="54"/>
      <c r="AJ18" s="54"/>
      <c r="AQ18" s="58" t="s">
        <v>244</v>
      </c>
      <c r="AR18" s="53">
        <v>3</v>
      </c>
      <c r="AS18" s="53">
        <v>3</v>
      </c>
      <c r="AT18" s="62">
        <v>1</v>
      </c>
      <c r="AU18" s="47"/>
      <c r="AV18" s="47"/>
      <c r="AZ18" s="13" t="s">
        <v>188</v>
      </c>
      <c r="BA18" s="14">
        <v>0.19400000000000001</v>
      </c>
      <c r="BB18" s="14">
        <v>2.9000000000000001E-2</v>
      </c>
      <c r="BC18" s="8">
        <f t="shared" ref="BC18:BC28" si="12">IFERROR((100*(BB18-BA18)/BA18), "")</f>
        <v>-85.051546391752581</v>
      </c>
      <c r="BD18" s="50"/>
      <c r="BE18" s="53">
        <v>181.10000000000002</v>
      </c>
      <c r="BF18" s="53">
        <v>90.7</v>
      </c>
      <c r="BG18" s="53">
        <v>90.40000000000002</v>
      </c>
      <c r="BH18" s="54">
        <v>27</v>
      </c>
      <c r="BI18" s="54">
        <v>27</v>
      </c>
      <c r="BQ18" s="58" t="s">
        <v>243</v>
      </c>
      <c r="BR18" s="51">
        <v>2</v>
      </c>
      <c r="BS18" s="51">
        <v>7</v>
      </c>
      <c r="BT18" s="61">
        <v>3</v>
      </c>
      <c r="BU18" s="47"/>
      <c r="BV18" s="47"/>
    </row>
    <row r="19" spans="1:74" ht="15.75" thickBot="1" x14ac:dyDescent="0.3">
      <c r="A19" t="s">
        <v>128</v>
      </c>
      <c r="B19" s="24">
        <v>1.23</v>
      </c>
      <c r="C19" s="25">
        <v>0.71299999999999997</v>
      </c>
      <c r="D19" s="8">
        <f t="shared" si="11"/>
        <v>-42.032520325203258</v>
      </c>
      <c r="F19" s="50"/>
      <c r="G19" s="53">
        <v>1.3</v>
      </c>
      <c r="H19" s="53">
        <v>2.04</v>
      </c>
      <c r="I19" s="53">
        <v>-0.74</v>
      </c>
      <c r="J19" s="54">
        <v>23.5</v>
      </c>
      <c r="K19" s="54">
        <v>-23.5</v>
      </c>
      <c r="S19" s="58" t="s">
        <v>240</v>
      </c>
      <c r="T19" s="53">
        <v>367.61914999999999</v>
      </c>
      <c r="U19" s="53">
        <v>16.8459</v>
      </c>
      <c r="V19" s="53"/>
      <c r="W19" s="54"/>
      <c r="X19" s="54"/>
      <c r="AE19" s="59" t="s">
        <v>241</v>
      </c>
      <c r="AF19" s="60">
        <v>9</v>
      </c>
      <c r="AG19" s="60">
        <v>9</v>
      </c>
      <c r="AH19" s="60"/>
      <c r="AI19" s="60"/>
      <c r="AJ19" s="60"/>
      <c r="AQ19" s="59" t="s">
        <v>245</v>
      </c>
      <c r="AR19" s="63">
        <v>0</v>
      </c>
      <c r="AS19" s="63">
        <v>0</v>
      </c>
      <c r="AT19" s="60">
        <v>0</v>
      </c>
      <c r="AU19" s="47"/>
      <c r="AV19" s="47"/>
      <c r="AZ19" s="13" t="s">
        <v>190</v>
      </c>
      <c r="BA19" s="37">
        <v>0.10050000000000001</v>
      </c>
      <c r="BB19" s="37">
        <v>0</v>
      </c>
      <c r="BC19" s="8">
        <f t="shared" si="12"/>
        <v>-100</v>
      </c>
      <c r="BD19" s="50"/>
      <c r="BE19" s="53">
        <v>0.23</v>
      </c>
      <c r="BF19" s="53">
        <v>0</v>
      </c>
      <c r="BG19" s="53">
        <v>0.23</v>
      </c>
      <c r="BH19" s="54">
        <v>7</v>
      </c>
      <c r="BI19" s="54">
        <v>7</v>
      </c>
      <c r="BQ19" s="58" t="s">
        <v>244</v>
      </c>
      <c r="BR19" s="53">
        <v>3</v>
      </c>
      <c r="BS19" s="53">
        <v>3</v>
      </c>
      <c r="BT19" s="62">
        <v>1</v>
      </c>
      <c r="BU19" s="47"/>
      <c r="BV19" s="47"/>
    </row>
    <row r="20" spans="1:74" ht="15.75" thickBot="1" x14ac:dyDescent="0.3">
      <c r="A20" t="s">
        <v>130</v>
      </c>
      <c r="B20" s="25">
        <v>0.92700000000000005</v>
      </c>
      <c r="C20" s="25">
        <v>0.77</v>
      </c>
      <c r="D20" s="8">
        <f t="shared" si="11"/>
        <v>-16.936353829557714</v>
      </c>
      <c r="F20" s="50"/>
      <c r="G20" s="53">
        <v>0.33500000000000002</v>
      </c>
      <c r="H20" s="53">
        <v>0.221</v>
      </c>
      <c r="I20" s="53">
        <v>0.11400000000000002</v>
      </c>
      <c r="J20" s="54">
        <v>7</v>
      </c>
      <c r="K20" s="54">
        <v>7</v>
      </c>
      <c r="S20" s="59" t="s">
        <v>241</v>
      </c>
      <c r="T20" s="60">
        <v>10</v>
      </c>
      <c r="U20" s="60">
        <v>10</v>
      </c>
      <c r="V20" s="60"/>
      <c r="W20" s="60"/>
      <c r="X20" s="60"/>
      <c r="AE20" s="47"/>
      <c r="AF20" s="47"/>
      <c r="AG20" s="47"/>
      <c r="AH20" s="47"/>
      <c r="AI20" s="47"/>
      <c r="AJ20" s="47"/>
      <c r="AQ20" s="47"/>
      <c r="AR20" s="47"/>
      <c r="AS20" s="47"/>
      <c r="AT20" s="47"/>
      <c r="AU20" s="47"/>
      <c r="AV20" s="47"/>
      <c r="AZ20" s="13" t="s">
        <v>192</v>
      </c>
      <c r="BA20" s="14">
        <v>2.08</v>
      </c>
      <c r="BB20" s="14">
        <v>2.1269999999999998</v>
      </c>
      <c r="BC20" s="8">
        <f t="shared" si="12"/>
        <v>2.2596153846153704</v>
      </c>
      <c r="BD20" s="50"/>
      <c r="BE20" s="53">
        <v>24.53</v>
      </c>
      <c r="BF20" s="53">
        <v>27.07</v>
      </c>
      <c r="BG20" s="53">
        <v>-2.5399999999999991</v>
      </c>
      <c r="BH20" s="54">
        <v>18</v>
      </c>
      <c r="BI20" s="54">
        <v>-18</v>
      </c>
      <c r="BQ20" s="59" t="s">
        <v>245</v>
      </c>
      <c r="BR20" s="63">
        <v>0</v>
      </c>
      <c r="BS20" s="63">
        <v>0</v>
      </c>
      <c r="BT20" s="60">
        <v>0</v>
      </c>
      <c r="BU20" s="47"/>
      <c r="BV20" s="47"/>
    </row>
    <row r="21" spans="1:74" ht="14.25" customHeight="1" thickBot="1" x14ac:dyDescent="0.3">
      <c r="A21" s="30" t="s">
        <v>136</v>
      </c>
      <c r="B21" s="20">
        <v>2.7152869662208801</v>
      </c>
      <c r="C21" s="20">
        <v>0</v>
      </c>
      <c r="D21" s="8">
        <f t="shared" ref="D21:D23" si="13">IFERROR((100*(C21-B21)/B21), "")</f>
        <v>-99.999999999999986</v>
      </c>
      <c r="F21" s="50"/>
      <c r="G21" s="53">
        <v>0.53900000000000003</v>
      </c>
      <c r="H21" s="53">
        <v>0.30199999999999999</v>
      </c>
      <c r="I21" s="53">
        <v>0.23700000000000004</v>
      </c>
      <c r="J21" s="54">
        <v>13</v>
      </c>
      <c r="K21" s="54">
        <v>13</v>
      </c>
      <c r="S21" s="47"/>
      <c r="T21" s="47"/>
      <c r="U21" s="47"/>
      <c r="V21" s="47"/>
      <c r="W21" s="47"/>
      <c r="X21" s="47"/>
      <c r="AE21" s="48" t="s">
        <v>242</v>
      </c>
      <c r="AF21" s="47"/>
      <c r="AG21" s="47"/>
      <c r="AH21" s="47"/>
      <c r="AI21" s="47"/>
      <c r="AJ21" s="47"/>
      <c r="AQ21" s="48" t="s">
        <v>335</v>
      </c>
      <c r="AR21" s="47"/>
      <c r="AS21" s="47"/>
      <c r="AT21" s="47"/>
      <c r="AU21" s="47"/>
      <c r="AV21" s="47"/>
      <c r="AZ21" s="13" t="s">
        <v>196</v>
      </c>
      <c r="BA21" s="14">
        <v>1.4319999999999999</v>
      </c>
      <c r="BB21" s="14">
        <v>3.1970000000000001</v>
      </c>
      <c r="BC21" s="8">
        <f t="shared" si="12"/>
        <v>123.25418994413408</v>
      </c>
      <c r="BD21" s="50"/>
      <c r="BE21" s="53">
        <v>5.7</v>
      </c>
      <c r="BF21" s="53">
        <v>1.7</v>
      </c>
      <c r="BG21" s="53">
        <v>4</v>
      </c>
      <c r="BH21" s="54">
        <v>21</v>
      </c>
      <c r="BI21" s="54">
        <v>21</v>
      </c>
      <c r="BQ21" s="47"/>
      <c r="BR21" s="47"/>
      <c r="BS21" s="47"/>
      <c r="BT21" s="47"/>
      <c r="BU21" s="47"/>
      <c r="BV21" s="47"/>
    </row>
    <row r="22" spans="1:74" ht="15.75" thickBot="1" x14ac:dyDescent="0.3">
      <c r="A22" s="6" t="s">
        <v>140</v>
      </c>
      <c r="B22" s="8">
        <v>0</v>
      </c>
      <c r="C22" s="8">
        <v>180</v>
      </c>
      <c r="D22" s="8">
        <v>100</v>
      </c>
      <c r="F22" s="50"/>
      <c r="G22" s="53">
        <v>0.94699999999999995</v>
      </c>
      <c r="H22" s="53">
        <v>0.75700000000000001</v>
      </c>
      <c r="I22" s="53">
        <v>0.18999999999999995</v>
      </c>
      <c r="J22" s="54">
        <v>10</v>
      </c>
      <c r="K22" s="54">
        <v>10</v>
      </c>
      <c r="S22" s="48" t="s">
        <v>242</v>
      </c>
      <c r="T22" s="47"/>
      <c r="U22" s="47"/>
      <c r="V22" s="47"/>
      <c r="W22" s="47"/>
      <c r="X22" s="47"/>
      <c r="AE22" s="49"/>
      <c r="AF22" s="49" t="s">
        <v>239</v>
      </c>
      <c r="AG22" s="49" t="s">
        <v>240</v>
      </c>
      <c r="AH22" s="49" t="s">
        <v>241</v>
      </c>
      <c r="AI22" s="47"/>
      <c r="AJ22" s="47"/>
      <c r="AQ22" s="49" t="s">
        <v>254</v>
      </c>
      <c r="AR22" s="49" t="s">
        <v>241</v>
      </c>
      <c r="AS22" s="49" t="s">
        <v>248</v>
      </c>
      <c r="AT22" s="47"/>
      <c r="AU22" s="47"/>
      <c r="AV22" s="47"/>
      <c r="AZ22" s="13" t="s">
        <v>198</v>
      </c>
      <c r="BA22" s="14">
        <v>29.56</v>
      </c>
      <c r="BB22" s="14">
        <v>27.77</v>
      </c>
      <c r="BC22" s="8">
        <f t="shared" si="12"/>
        <v>-6.0554803788903895</v>
      </c>
      <c r="BD22" s="50"/>
      <c r="BE22" s="53">
        <v>2.6219999999999999</v>
      </c>
      <c r="BF22" s="53">
        <v>1.5820000000000001</v>
      </c>
      <c r="BG22" s="53">
        <v>1.0399999999999998</v>
      </c>
      <c r="BH22" s="54">
        <v>15</v>
      </c>
      <c r="BI22" s="54">
        <v>15</v>
      </c>
      <c r="BQ22" s="48" t="s">
        <v>344</v>
      </c>
      <c r="BR22" s="47"/>
      <c r="BS22" s="47"/>
      <c r="BT22" s="47"/>
      <c r="BU22" s="47"/>
      <c r="BV22" s="47"/>
    </row>
    <row r="23" spans="1:74" ht="15.75" thickBot="1" x14ac:dyDescent="0.3">
      <c r="A23" s="6" t="s">
        <v>141</v>
      </c>
      <c r="B23" s="8">
        <v>90</v>
      </c>
      <c r="C23" s="8">
        <v>52</v>
      </c>
      <c r="D23" s="8">
        <f t="shared" si="13"/>
        <v>-42.222222222222221</v>
      </c>
      <c r="F23" s="50"/>
      <c r="G23" s="53">
        <v>0.24299999999999999</v>
      </c>
      <c r="H23" s="53">
        <v>0.13200000000000001</v>
      </c>
      <c r="I23" s="53">
        <v>0.11099999999999999</v>
      </c>
      <c r="J23" s="54">
        <v>6</v>
      </c>
      <c r="K23" s="54">
        <v>6</v>
      </c>
      <c r="S23" s="49"/>
      <c r="T23" s="49" t="s">
        <v>239</v>
      </c>
      <c r="U23" s="49" t="s">
        <v>240</v>
      </c>
      <c r="V23" s="49" t="s">
        <v>241</v>
      </c>
      <c r="W23" s="47"/>
      <c r="X23" s="47"/>
      <c r="AE23" s="58" t="s">
        <v>243</v>
      </c>
      <c r="AF23" s="51">
        <v>4.5</v>
      </c>
      <c r="AG23" s="51">
        <v>36</v>
      </c>
      <c r="AH23" s="61">
        <v>8</v>
      </c>
      <c r="AI23" s="47"/>
      <c r="AJ23" s="47"/>
      <c r="AQ23" s="64">
        <v>3</v>
      </c>
      <c r="AR23" s="65">
        <v>3</v>
      </c>
      <c r="AS23" s="64">
        <v>0.625</v>
      </c>
      <c r="AT23" s="47"/>
      <c r="AU23" s="47"/>
      <c r="AV23" s="47"/>
      <c r="AZ23" s="13" t="s">
        <v>200</v>
      </c>
      <c r="BA23" s="14">
        <v>301.89999999999998</v>
      </c>
      <c r="BB23" s="14">
        <v>291.60000000000002</v>
      </c>
      <c r="BC23" s="8">
        <f t="shared" si="12"/>
        <v>-3.4117257369989913</v>
      </c>
      <c r="BD23" s="50"/>
      <c r="BE23" s="53">
        <v>0</v>
      </c>
      <c r="BF23" s="53">
        <v>1.6E-2</v>
      </c>
      <c r="BG23" s="53">
        <v>-1.6E-2</v>
      </c>
      <c r="BH23" s="54">
        <v>1</v>
      </c>
      <c r="BI23" s="54">
        <v>-1</v>
      </c>
      <c r="BQ23" s="49" t="s">
        <v>254</v>
      </c>
      <c r="BR23" s="49" t="s">
        <v>241</v>
      </c>
      <c r="BS23" s="49" t="s">
        <v>248</v>
      </c>
      <c r="BT23" s="47"/>
      <c r="BU23" s="47"/>
      <c r="BV23" s="47"/>
    </row>
    <row r="24" spans="1:74" ht="15.75" thickBot="1" x14ac:dyDescent="0.3">
      <c r="A24" s="13" t="s">
        <v>147</v>
      </c>
      <c r="B24" s="14">
        <v>91.2</v>
      </c>
      <c r="C24" s="14">
        <v>40.200000000000003</v>
      </c>
      <c r="D24" s="8">
        <f>IFERROR((100*(C24-B24)/B24), "")</f>
        <v>-55.921052631578945</v>
      </c>
      <c r="F24" s="50"/>
      <c r="G24" s="53">
        <v>0.65800000000000003</v>
      </c>
      <c r="H24" s="53">
        <v>0.35</v>
      </c>
      <c r="I24" s="53">
        <v>0.30800000000000005</v>
      </c>
      <c r="J24" s="54">
        <v>15</v>
      </c>
      <c r="K24" s="54">
        <v>15</v>
      </c>
      <c r="S24" s="58" t="s">
        <v>243</v>
      </c>
      <c r="T24" s="51">
        <v>5.5</v>
      </c>
      <c r="U24" s="51">
        <v>55</v>
      </c>
      <c r="V24" s="61">
        <v>10</v>
      </c>
      <c r="W24" s="47"/>
      <c r="X24" s="47"/>
      <c r="AE24" s="58" t="s">
        <v>244</v>
      </c>
      <c r="AF24" s="53">
        <v>9</v>
      </c>
      <c r="AG24" s="53">
        <v>9</v>
      </c>
      <c r="AH24" s="62">
        <v>1</v>
      </c>
      <c r="AI24" s="47"/>
      <c r="AJ24" s="47"/>
      <c r="AQ24" s="47"/>
      <c r="AR24" s="47"/>
      <c r="AS24" s="47"/>
      <c r="AT24" s="47"/>
      <c r="AU24" s="47"/>
      <c r="AV24" s="47"/>
      <c r="AZ24" s="13" t="s">
        <v>202</v>
      </c>
      <c r="BA24" s="14">
        <v>64.606200000000001</v>
      </c>
      <c r="BB24" s="14">
        <v>86.687700000000007</v>
      </c>
      <c r="BC24" s="8">
        <f t="shared" si="12"/>
        <v>34.178608245029125</v>
      </c>
      <c r="BD24" s="50"/>
      <c r="BE24" s="53">
        <v>0.19400000000000001</v>
      </c>
      <c r="BF24" s="53">
        <v>2.9000000000000001E-2</v>
      </c>
      <c r="BG24" s="53">
        <v>0.16500000000000001</v>
      </c>
      <c r="BH24" s="54">
        <v>6</v>
      </c>
      <c r="BI24" s="54">
        <v>6</v>
      </c>
      <c r="BQ24" s="64">
        <v>3</v>
      </c>
      <c r="BR24" s="65">
        <v>4</v>
      </c>
      <c r="BS24" s="64">
        <v>0.3125</v>
      </c>
      <c r="BT24" s="47"/>
      <c r="BU24" s="47"/>
      <c r="BV24" s="47"/>
    </row>
    <row r="25" spans="1:74" ht="15.75" thickBot="1" x14ac:dyDescent="0.3">
      <c r="A25" s="13" t="s">
        <v>150</v>
      </c>
      <c r="B25" s="14">
        <v>4.4999999999999998E-2</v>
      </c>
      <c r="C25" s="14">
        <v>0</v>
      </c>
      <c r="D25" s="8">
        <f t="shared" ref="D25:D50" si="14">IFERROR((100*(C25-B25)/B25), "")</f>
        <v>-100</v>
      </c>
      <c r="F25" s="50"/>
      <c r="G25" s="53">
        <v>1.23</v>
      </c>
      <c r="H25" s="53">
        <v>0.71299999999999997</v>
      </c>
      <c r="I25" s="53">
        <v>0.51700000000000002</v>
      </c>
      <c r="J25" s="54">
        <v>18</v>
      </c>
      <c r="K25" s="54">
        <v>18</v>
      </c>
      <c r="S25" s="58" t="s">
        <v>244</v>
      </c>
      <c r="T25" s="53">
        <v>0</v>
      </c>
      <c r="U25" s="53">
        <v>0</v>
      </c>
      <c r="V25" s="62">
        <v>0</v>
      </c>
      <c r="W25" s="47"/>
      <c r="X25" s="47"/>
      <c r="AE25" s="59" t="s">
        <v>245</v>
      </c>
      <c r="AF25" s="63">
        <v>0</v>
      </c>
      <c r="AG25" s="63">
        <v>0</v>
      </c>
      <c r="AH25" s="60">
        <v>0</v>
      </c>
      <c r="AI25" s="47"/>
      <c r="AJ25" s="47"/>
      <c r="AQ25" s="46"/>
      <c r="AR25" s="46"/>
      <c r="AS25" s="46"/>
      <c r="AT25" s="46"/>
      <c r="AU25" s="46"/>
      <c r="AV25" s="46"/>
      <c r="AZ25" s="13" t="s">
        <v>204</v>
      </c>
      <c r="BA25" s="14">
        <v>19.41</v>
      </c>
      <c r="BB25" s="14">
        <v>26.18</v>
      </c>
      <c r="BC25" s="8">
        <f t="shared" si="12"/>
        <v>34.878928387429163</v>
      </c>
      <c r="BD25" s="50"/>
      <c r="BE25" s="53">
        <v>0.10050000000000001</v>
      </c>
      <c r="BF25" s="53">
        <v>0</v>
      </c>
      <c r="BG25" s="53">
        <v>0.10050000000000001</v>
      </c>
      <c r="BH25" s="54">
        <v>5</v>
      </c>
      <c r="BI25" s="54">
        <v>5</v>
      </c>
      <c r="BQ25" s="47"/>
      <c r="BR25" s="47"/>
      <c r="BS25" s="47"/>
      <c r="BT25" s="47"/>
      <c r="BU25" s="47"/>
      <c r="BV25" s="47"/>
    </row>
    <row r="26" spans="1:74" ht="15.75" thickBot="1" x14ac:dyDescent="0.3">
      <c r="A26" s="35" t="s">
        <v>154</v>
      </c>
      <c r="B26" s="14">
        <v>0.74</v>
      </c>
      <c r="C26" s="14">
        <v>0</v>
      </c>
      <c r="D26" s="8">
        <f t="shared" si="14"/>
        <v>-100</v>
      </c>
      <c r="F26" s="50"/>
      <c r="G26" s="53">
        <v>0.92700000000000005</v>
      </c>
      <c r="H26" s="53">
        <v>0.77</v>
      </c>
      <c r="I26" s="53">
        <v>0.15700000000000003</v>
      </c>
      <c r="J26" s="54">
        <v>8</v>
      </c>
      <c r="K26" s="54">
        <v>8</v>
      </c>
      <c r="S26" s="59" t="s">
        <v>245</v>
      </c>
      <c r="T26" s="63">
        <v>0</v>
      </c>
      <c r="U26" s="63">
        <v>0</v>
      </c>
      <c r="V26" s="60">
        <v>0</v>
      </c>
      <c r="W26" s="47"/>
      <c r="X26" s="47"/>
      <c r="AE26" s="47"/>
      <c r="AF26" s="47"/>
      <c r="AG26" s="47"/>
      <c r="AH26" s="47"/>
      <c r="AI26" s="47"/>
      <c r="AJ26" s="47"/>
      <c r="AZ26" s="13" t="s">
        <v>207</v>
      </c>
      <c r="BA26" s="14">
        <v>2.36</v>
      </c>
      <c r="BB26" s="14">
        <v>1.38</v>
      </c>
      <c r="BC26" s="8">
        <f t="shared" si="12"/>
        <v>-41.525423728813564</v>
      </c>
      <c r="BD26" s="50"/>
      <c r="BE26" s="53">
        <v>2.08</v>
      </c>
      <c r="BF26" s="53">
        <v>2.1269999999999998</v>
      </c>
      <c r="BG26" s="53">
        <v>-4.6999999999999709E-2</v>
      </c>
      <c r="BH26" s="54">
        <v>4</v>
      </c>
      <c r="BI26" s="54">
        <v>-4</v>
      </c>
      <c r="BQ26" s="46"/>
      <c r="BR26" s="46"/>
      <c r="BS26" s="46"/>
      <c r="BT26" s="46"/>
      <c r="BU26" s="46"/>
      <c r="BV26" s="46"/>
    </row>
    <row r="27" spans="1:74" ht="15.75" thickBot="1" x14ac:dyDescent="0.3">
      <c r="A27" s="13" t="s">
        <v>156</v>
      </c>
      <c r="B27" s="14">
        <v>71.2</v>
      </c>
      <c r="C27" s="14">
        <v>109.89999999999999</v>
      </c>
      <c r="D27" s="8">
        <f t="shared" si="14"/>
        <v>54.35393258426965</v>
      </c>
      <c r="F27" s="50"/>
      <c r="G27" s="53">
        <v>2.7152869662208801</v>
      </c>
      <c r="H27" s="53">
        <v>0</v>
      </c>
      <c r="I27" s="53">
        <v>2.7152869662208801</v>
      </c>
      <c r="J27" s="54">
        <v>30</v>
      </c>
      <c r="K27" s="54">
        <v>30</v>
      </c>
      <c r="S27" s="47"/>
      <c r="T27" s="47"/>
      <c r="U27" s="47"/>
      <c r="V27" s="47"/>
      <c r="W27" s="47"/>
      <c r="X27" s="47"/>
      <c r="AE27" s="48" t="s">
        <v>253</v>
      </c>
      <c r="AF27" s="47"/>
      <c r="AG27" s="47"/>
      <c r="AH27" s="47"/>
      <c r="AI27" s="47"/>
      <c r="AJ27" s="47"/>
      <c r="AZ27" s="13" t="s">
        <v>208</v>
      </c>
      <c r="BA27" s="14">
        <v>1.59</v>
      </c>
      <c r="BB27" s="14">
        <v>1.1199999999999999</v>
      </c>
      <c r="BC27" s="8">
        <f t="shared" si="12"/>
        <v>-29.559748427672968</v>
      </c>
      <c r="BD27" s="50"/>
      <c r="BE27" s="53">
        <v>1.4319999999999999</v>
      </c>
      <c r="BF27" s="53">
        <v>3.1970000000000001</v>
      </c>
      <c r="BG27" s="53">
        <v>-1.7650000000000001</v>
      </c>
      <c r="BH27" s="54">
        <v>16</v>
      </c>
      <c r="BI27" s="54">
        <v>-16</v>
      </c>
    </row>
    <row r="28" spans="1:74" ht="15.75" thickBot="1" x14ac:dyDescent="0.3">
      <c r="A28" s="13" t="s">
        <v>158</v>
      </c>
      <c r="B28" s="14">
        <v>3.6499999999999998E-2</v>
      </c>
      <c r="C28" s="14">
        <v>0</v>
      </c>
      <c r="D28" s="8">
        <f t="shared" si="14"/>
        <v>-100</v>
      </c>
      <c r="F28" s="50"/>
      <c r="G28" s="53">
        <v>0</v>
      </c>
      <c r="H28" s="53">
        <v>180</v>
      </c>
      <c r="I28" s="53">
        <v>-180</v>
      </c>
      <c r="J28" s="54">
        <v>51</v>
      </c>
      <c r="K28" s="54">
        <v>-51</v>
      </c>
      <c r="S28" s="48" t="s">
        <v>419</v>
      </c>
      <c r="T28" s="47"/>
      <c r="U28" s="47"/>
      <c r="V28" s="47"/>
      <c r="W28" s="47"/>
      <c r="X28" s="47"/>
      <c r="AE28" s="49" t="s">
        <v>254</v>
      </c>
      <c r="AF28" s="49" t="s">
        <v>241</v>
      </c>
      <c r="AG28" s="49" t="s">
        <v>248</v>
      </c>
      <c r="AH28" s="47"/>
      <c r="AI28" s="47"/>
      <c r="AJ28" s="47"/>
      <c r="AZ28" s="13" t="s">
        <v>212</v>
      </c>
      <c r="BA28" s="14">
        <v>3.3</v>
      </c>
      <c r="BB28" s="14">
        <v>2.6</v>
      </c>
      <c r="BC28" s="8">
        <f t="shared" si="12"/>
        <v>-21.212121212121204</v>
      </c>
      <c r="BD28" s="50"/>
      <c r="BE28" s="53">
        <v>29.56</v>
      </c>
      <c r="BF28" s="53">
        <v>27.77</v>
      </c>
      <c r="BG28" s="53">
        <v>1.7899999999999991</v>
      </c>
      <c r="BH28" s="54">
        <v>17</v>
      </c>
      <c r="BI28" s="54">
        <v>17</v>
      </c>
    </row>
    <row r="29" spans="1:74" ht="15.75" thickBot="1" x14ac:dyDescent="0.3">
      <c r="A29" s="13" t="s">
        <v>162</v>
      </c>
      <c r="B29" s="14">
        <v>74.930000000000007</v>
      </c>
      <c r="C29" s="14">
        <v>78.39</v>
      </c>
      <c r="D29" s="8">
        <f t="shared" si="14"/>
        <v>4.6176431335913435</v>
      </c>
      <c r="F29" s="50"/>
      <c r="G29" s="53">
        <v>90</v>
      </c>
      <c r="H29" s="53">
        <v>52</v>
      </c>
      <c r="I29" s="53">
        <v>38</v>
      </c>
      <c r="J29" s="54">
        <v>44</v>
      </c>
      <c r="K29" s="54">
        <v>44</v>
      </c>
      <c r="S29" s="49" t="s">
        <v>254</v>
      </c>
      <c r="T29" s="49" t="s">
        <v>241</v>
      </c>
      <c r="U29" s="49" t="s">
        <v>248</v>
      </c>
      <c r="V29" s="47"/>
      <c r="W29" s="47"/>
      <c r="X29" s="47"/>
      <c r="AE29" s="64">
        <v>9</v>
      </c>
      <c r="AF29" s="65">
        <v>9</v>
      </c>
      <c r="AG29" s="64">
        <v>6.4453125E-2</v>
      </c>
      <c r="AH29" s="47"/>
      <c r="AI29" s="47"/>
      <c r="AJ29" s="47"/>
      <c r="BD29" s="50"/>
      <c r="BE29" s="53">
        <v>301.89999999999998</v>
      </c>
      <c r="BF29" s="53">
        <v>291.60000000000002</v>
      </c>
      <c r="BG29" s="53">
        <v>10.299999999999955</v>
      </c>
      <c r="BH29" s="54">
        <v>23</v>
      </c>
      <c r="BI29" s="54">
        <v>23</v>
      </c>
    </row>
    <row r="30" spans="1:74" ht="15.75" thickBot="1" x14ac:dyDescent="0.3">
      <c r="A30" s="13" t="s">
        <v>164</v>
      </c>
      <c r="B30" s="14">
        <v>0</v>
      </c>
      <c r="C30" s="14">
        <v>0.32469999999999999</v>
      </c>
      <c r="D30" s="8">
        <v>100</v>
      </c>
      <c r="F30" s="50"/>
      <c r="G30" s="53">
        <v>91.2</v>
      </c>
      <c r="H30" s="53">
        <v>40.200000000000003</v>
      </c>
      <c r="I30" s="53">
        <v>51</v>
      </c>
      <c r="J30" s="54">
        <v>47</v>
      </c>
      <c r="K30" s="54">
        <v>47</v>
      </c>
      <c r="S30" s="64">
        <v>0</v>
      </c>
      <c r="T30" s="65">
        <v>10</v>
      </c>
      <c r="U30" s="64">
        <v>9.765625E-4</v>
      </c>
      <c r="V30" s="47"/>
      <c r="W30" s="47"/>
      <c r="X30" s="47"/>
      <c r="AE30" s="47"/>
      <c r="AF30" s="47"/>
      <c r="AG30" s="47"/>
      <c r="AH30" s="47"/>
      <c r="AI30" s="47"/>
      <c r="AJ30" s="47"/>
      <c r="BC30" s="8">
        <f>COUNT(BC2:BC28)</f>
        <v>27</v>
      </c>
      <c r="BD30" s="50"/>
      <c r="BE30" s="53">
        <v>64.606200000000001</v>
      </c>
      <c r="BF30" s="53">
        <v>86.687700000000007</v>
      </c>
      <c r="BG30" s="53">
        <v>-22.081500000000005</v>
      </c>
      <c r="BH30" s="54">
        <v>24</v>
      </c>
      <c r="BI30" s="54">
        <v>-24</v>
      </c>
    </row>
    <row r="31" spans="1:74" x14ac:dyDescent="0.25">
      <c r="A31" s="13" t="s">
        <v>165</v>
      </c>
      <c r="B31" s="14">
        <v>10.2187</v>
      </c>
      <c r="C31" s="14">
        <v>9.6989000000000001</v>
      </c>
      <c r="D31" s="8">
        <f t="shared" si="14"/>
        <v>-5.086752718056113</v>
      </c>
      <c r="F31" s="50"/>
      <c r="G31" s="53">
        <v>4.4999999999999998E-2</v>
      </c>
      <c r="H31" s="53">
        <v>0</v>
      </c>
      <c r="I31" s="53">
        <v>4.4999999999999998E-2</v>
      </c>
      <c r="J31" s="54">
        <v>3</v>
      </c>
      <c r="K31" s="54">
        <v>3</v>
      </c>
      <c r="S31" s="47"/>
      <c r="T31" s="47"/>
      <c r="U31" s="47"/>
      <c r="V31" s="47"/>
      <c r="W31" s="47"/>
      <c r="X31" s="47"/>
      <c r="AE31" s="46"/>
      <c r="AF31" s="46"/>
      <c r="AG31" s="46"/>
      <c r="AH31" s="46"/>
      <c r="AI31" s="46"/>
      <c r="AJ31" s="46"/>
      <c r="BC31" s="33">
        <f>MEDIAN(BC2:BC28)</f>
        <v>-6.0554803788903895</v>
      </c>
      <c r="BD31" s="50"/>
      <c r="BE31" s="53">
        <v>19.41</v>
      </c>
      <c r="BF31" s="53">
        <v>26.18</v>
      </c>
      <c r="BG31" s="53">
        <v>-6.77</v>
      </c>
      <c r="BH31" s="54">
        <v>22</v>
      </c>
      <c r="BI31" s="54">
        <v>-22</v>
      </c>
    </row>
    <row r="32" spans="1:74" x14ac:dyDescent="0.25">
      <c r="A32" s="13" t="s">
        <v>170</v>
      </c>
      <c r="B32" s="14">
        <v>0</v>
      </c>
      <c r="C32" s="14">
        <v>2.9</v>
      </c>
      <c r="D32" s="8">
        <v>100</v>
      </c>
      <c r="F32" s="50"/>
      <c r="G32" s="53">
        <v>0.74</v>
      </c>
      <c r="H32" s="53">
        <v>0</v>
      </c>
      <c r="I32" s="53">
        <v>0.74</v>
      </c>
      <c r="J32" s="54">
        <v>23.5</v>
      </c>
      <c r="K32" s="54">
        <v>23.5</v>
      </c>
      <c r="S32" s="46"/>
      <c r="T32" s="46"/>
      <c r="U32" s="46"/>
      <c r="V32" s="46"/>
      <c r="W32" s="46"/>
      <c r="X32" s="46"/>
      <c r="BD32" s="50"/>
      <c r="BE32" s="53">
        <v>2.36</v>
      </c>
      <c r="BF32" s="53">
        <v>1.38</v>
      </c>
      <c r="BG32" s="53">
        <v>0.98</v>
      </c>
      <c r="BH32" s="54">
        <v>14</v>
      </c>
      <c r="BI32" s="54">
        <v>14</v>
      </c>
    </row>
    <row r="33" spans="1:61" x14ac:dyDescent="0.25">
      <c r="A33" s="13" t="s">
        <v>172</v>
      </c>
      <c r="B33" s="14">
        <v>0.28270000000000001</v>
      </c>
      <c r="C33" s="14">
        <v>0.83189999999999997</v>
      </c>
      <c r="D33" s="8">
        <f t="shared" si="14"/>
        <v>194.26954368588605</v>
      </c>
      <c r="F33" s="50"/>
      <c r="G33" s="53">
        <v>71.2</v>
      </c>
      <c r="H33" s="53">
        <v>109.89999999999999</v>
      </c>
      <c r="I33" s="53">
        <v>-38.699999999999989</v>
      </c>
      <c r="J33" s="54">
        <v>45</v>
      </c>
      <c r="K33" s="54">
        <v>-45</v>
      </c>
      <c r="BD33" s="50"/>
      <c r="BE33" s="53">
        <v>1.59</v>
      </c>
      <c r="BF33" s="53">
        <v>1.1199999999999999</v>
      </c>
      <c r="BG33" s="53">
        <v>0.4700000000000002</v>
      </c>
      <c r="BH33" s="54">
        <v>9</v>
      </c>
      <c r="BI33" s="54">
        <v>9</v>
      </c>
    </row>
    <row r="34" spans="1:61" x14ac:dyDescent="0.25">
      <c r="A34" s="13" t="s">
        <v>174</v>
      </c>
      <c r="B34" s="14">
        <v>181.10000000000002</v>
      </c>
      <c r="C34" s="14">
        <v>90.7</v>
      </c>
      <c r="D34" s="8">
        <f t="shared" si="14"/>
        <v>-49.917172832689126</v>
      </c>
      <c r="F34" s="50"/>
      <c r="G34" s="53">
        <v>3.6499999999999998E-2</v>
      </c>
      <c r="H34" s="53">
        <v>0</v>
      </c>
      <c r="I34" s="53">
        <v>3.6499999999999998E-2</v>
      </c>
      <c r="J34" s="54">
        <v>2</v>
      </c>
      <c r="K34" s="54">
        <v>2</v>
      </c>
      <c r="BD34" s="55"/>
      <c r="BE34" s="56">
        <v>3.3</v>
      </c>
      <c r="BF34" s="56">
        <v>2.6</v>
      </c>
      <c r="BG34" s="56">
        <v>0.69999999999999973</v>
      </c>
      <c r="BH34" s="57">
        <v>12</v>
      </c>
      <c r="BI34" s="57">
        <v>12</v>
      </c>
    </row>
    <row r="35" spans="1:61" x14ac:dyDescent="0.25">
      <c r="A35" s="13" t="s">
        <v>176</v>
      </c>
      <c r="B35" s="14">
        <v>0.23</v>
      </c>
      <c r="C35" s="14">
        <v>0</v>
      </c>
      <c r="D35" s="8">
        <f t="shared" si="14"/>
        <v>-100</v>
      </c>
      <c r="F35" s="50"/>
      <c r="G35" s="53">
        <v>74.930000000000007</v>
      </c>
      <c r="H35" s="53">
        <v>78.39</v>
      </c>
      <c r="I35" s="53">
        <v>-3.4599999999999937</v>
      </c>
      <c r="J35" s="54">
        <v>33</v>
      </c>
      <c r="K35" s="54">
        <v>-33</v>
      </c>
      <c r="BD35" s="58" t="s">
        <v>239</v>
      </c>
      <c r="BE35" s="53">
        <v>2.36</v>
      </c>
      <c r="BF35" s="53">
        <v>2.1269999999999998</v>
      </c>
      <c r="BG35" s="53"/>
      <c r="BH35" s="54"/>
      <c r="BI35" s="54"/>
    </row>
    <row r="36" spans="1:61" x14ac:dyDescent="0.25">
      <c r="A36" s="13" t="s">
        <v>178</v>
      </c>
      <c r="B36" s="14">
        <v>24.53</v>
      </c>
      <c r="C36" s="14">
        <v>27.07</v>
      </c>
      <c r="D36" s="8">
        <f t="shared" si="14"/>
        <v>10.354667753770888</v>
      </c>
      <c r="F36" s="50"/>
      <c r="G36" s="53">
        <v>0</v>
      </c>
      <c r="H36" s="53">
        <v>0.32469999999999999</v>
      </c>
      <c r="I36" s="53">
        <v>-0.32469999999999999</v>
      </c>
      <c r="J36" s="54">
        <v>16</v>
      </c>
      <c r="K36" s="54">
        <v>-16</v>
      </c>
      <c r="BD36" s="58" t="s">
        <v>240</v>
      </c>
      <c r="BE36" s="53">
        <v>889.36759999999992</v>
      </c>
      <c r="BF36" s="53">
        <v>806.00419999999997</v>
      </c>
      <c r="BG36" s="53"/>
      <c r="BH36" s="54"/>
      <c r="BI36" s="54"/>
    </row>
    <row r="37" spans="1:61" ht="15.75" thickBot="1" x14ac:dyDescent="0.3">
      <c r="A37" s="13" t="s">
        <v>180</v>
      </c>
      <c r="B37" s="14">
        <v>5.7</v>
      </c>
      <c r="C37" s="14">
        <v>1.7</v>
      </c>
      <c r="D37" s="8">
        <f t="shared" si="14"/>
        <v>-70.175438596491219</v>
      </c>
      <c r="F37" s="50"/>
      <c r="G37" s="53">
        <v>10.2187</v>
      </c>
      <c r="H37" s="53">
        <v>9.6989000000000001</v>
      </c>
      <c r="I37" s="53">
        <v>0.51980000000000004</v>
      </c>
      <c r="J37" s="54">
        <v>19</v>
      </c>
      <c r="K37" s="54">
        <v>19</v>
      </c>
      <c r="BD37" s="59" t="s">
        <v>241</v>
      </c>
      <c r="BE37" s="60">
        <v>27</v>
      </c>
      <c r="BF37" s="60">
        <v>27</v>
      </c>
      <c r="BG37" s="60"/>
      <c r="BH37" s="60"/>
      <c r="BI37" s="60"/>
    </row>
    <row r="38" spans="1:61" x14ac:dyDescent="0.25">
      <c r="A38" s="13" t="s">
        <v>184</v>
      </c>
      <c r="B38" s="14">
        <v>2.6219999999999999</v>
      </c>
      <c r="C38" s="14">
        <v>1.5820000000000001</v>
      </c>
      <c r="D38" s="8">
        <f t="shared" si="14"/>
        <v>-39.664378337147213</v>
      </c>
      <c r="F38" s="50"/>
      <c r="G38" s="53">
        <v>0</v>
      </c>
      <c r="H38" s="53">
        <v>2.9</v>
      </c>
      <c r="I38" s="53">
        <v>-2.9</v>
      </c>
      <c r="J38" s="54">
        <v>31</v>
      </c>
      <c r="K38" s="54">
        <v>-31</v>
      </c>
      <c r="BD38" s="47"/>
      <c r="BE38" s="47"/>
      <c r="BF38" s="47"/>
      <c r="BG38" s="47"/>
      <c r="BH38" s="47"/>
      <c r="BI38" s="47"/>
    </row>
    <row r="39" spans="1:61" ht="15.75" thickBot="1" x14ac:dyDescent="0.3">
      <c r="A39" s="13" t="s">
        <v>186</v>
      </c>
      <c r="B39" s="14">
        <v>0</v>
      </c>
      <c r="C39" s="14">
        <v>1.6E-2</v>
      </c>
      <c r="D39" s="8">
        <v>100</v>
      </c>
      <c r="F39" s="50"/>
      <c r="G39" s="53">
        <v>0.28270000000000001</v>
      </c>
      <c r="H39" s="53">
        <v>0.83189999999999997</v>
      </c>
      <c r="I39" s="53">
        <v>-0.54919999999999991</v>
      </c>
      <c r="J39" s="54">
        <v>20</v>
      </c>
      <c r="K39" s="54">
        <v>-20</v>
      </c>
      <c r="BD39" s="48" t="s">
        <v>242</v>
      </c>
      <c r="BE39" s="47"/>
      <c r="BF39" s="47"/>
      <c r="BG39" s="47"/>
      <c r="BH39" s="47"/>
      <c r="BI39" s="47"/>
    </row>
    <row r="40" spans="1:61" x14ac:dyDescent="0.25">
      <c r="A40" s="13" t="s">
        <v>188</v>
      </c>
      <c r="B40" s="14">
        <v>0.19400000000000001</v>
      </c>
      <c r="C40" s="14">
        <v>2.9000000000000001E-2</v>
      </c>
      <c r="D40" s="8">
        <f t="shared" si="14"/>
        <v>-85.051546391752581</v>
      </c>
      <c r="F40" s="50"/>
      <c r="G40" s="53">
        <v>181.10000000000002</v>
      </c>
      <c r="H40" s="53">
        <v>90.7</v>
      </c>
      <c r="I40" s="53">
        <v>90.40000000000002</v>
      </c>
      <c r="J40" s="54">
        <v>49</v>
      </c>
      <c r="K40" s="54">
        <v>49</v>
      </c>
      <c r="BD40" s="49"/>
      <c r="BE40" s="49" t="s">
        <v>239</v>
      </c>
      <c r="BF40" s="49" t="s">
        <v>240</v>
      </c>
      <c r="BG40" s="49" t="s">
        <v>241</v>
      </c>
      <c r="BH40" s="47"/>
      <c r="BI40" s="47"/>
    </row>
    <row r="41" spans="1:61" x14ac:dyDescent="0.25">
      <c r="A41" s="13" t="s">
        <v>190</v>
      </c>
      <c r="B41" s="37">
        <v>0.10050000000000001</v>
      </c>
      <c r="C41" s="37">
        <v>0</v>
      </c>
      <c r="D41" s="8">
        <f t="shared" si="14"/>
        <v>-100</v>
      </c>
      <c r="F41" s="50"/>
      <c r="G41" s="53">
        <v>0.23</v>
      </c>
      <c r="H41" s="53">
        <v>0</v>
      </c>
      <c r="I41" s="53">
        <v>0.23</v>
      </c>
      <c r="J41" s="54">
        <v>11</v>
      </c>
      <c r="K41" s="54">
        <v>11</v>
      </c>
      <c r="BD41" s="58" t="s">
        <v>243</v>
      </c>
      <c r="BE41" s="51">
        <v>12.5</v>
      </c>
      <c r="BF41" s="51">
        <v>210</v>
      </c>
      <c r="BG41" s="61">
        <v>16</v>
      </c>
      <c r="BH41" s="47"/>
      <c r="BI41" s="47"/>
    </row>
    <row r="42" spans="1:61" x14ac:dyDescent="0.25">
      <c r="A42" s="13" t="s">
        <v>192</v>
      </c>
      <c r="B42" s="14">
        <v>2.08</v>
      </c>
      <c r="C42" s="14">
        <v>2.1269999999999998</v>
      </c>
      <c r="D42" s="8">
        <f t="shared" si="14"/>
        <v>2.2596153846153704</v>
      </c>
      <c r="F42" s="50"/>
      <c r="G42" s="53">
        <v>24.53</v>
      </c>
      <c r="H42" s="53">
        <v>27.07</v>
      </c>
      <c r="I42" s="53">
        <v>-2.5399999999999991</v>
      </c>
      <c r="J42" s="54">
        <v>29</v>
      </c>
      <c r="K42" s="54">
        <v>-29</v>
      </c>
      <c r="BD42" s="58" t="s">
        <v>244</v>
      </c>
      <c r="BE42" s="53">
        <v>18</v>
      </c>
      <c r="BF42" s="53">
        <v>168</v>
      </c>
      <c r="BG42" s="62">
        <v>11</v>
      </c>
      <c r="BH42" s="47"/>
      <c r="BI42" s="47"/>
    </row>
    <row r="43" spans="1:61" ht="15.75" thickBot="1" x14ac:dyDescent="0.3">
      <c r="A43" s="13" t="s">
        <v>196</v>
      </c>
      <c r="B43" s="14">
        <v>1.4319999999999999</v>
      </c>
      <c r="C43" s="14">
        <v>3.1970000000000001</v>
      </c>
      <c r="D43" s="8">
        <f t="shared" si="14"/>
        <v>123.25418994413408</v>
      </c>
      <c r="F43" s="50"/>
      <c r="G43" s="53">
        <v>5.7</v>
      </c>
      <c r="H43" s="53">
        <v>1.7</v>
      </c>
      <c r="I43" s="53">
        <v>4</v>
      </c>
      <c r="J43" s="54">
        <v>34</v>
      </c>
      <c r="K43" s="54">
        <v>34</v>
      </c>
      <c r="BD43" s="59" t="s">
        <v>245</v>
      </c>
      <c r="BE43" s="63">
        <v>0</v>
      </c>
      <c r="BF43" s="63">
        <v>0</v>
      </c>
      <c r="BG43" s="60">
        <v>0</v>
      </c>
      <c r="BH43" s="47"/>
      <c r="BI43" s="47"/>
    </row>
    <row r="44" spans="1:61" x14ac:dyDescent="0.25">
      <c r="A44" s="13" t="s">
        <v>198</v>
      </c>
      <c r="B44" s="14">
        <v>29.56</v>
      </c>
      <c r="C44" s="14">
        <v>27.77</v>
      </c>
      <c r="D44" s="8">
        <f t="shared" si="14"/>
        <v>-6.0554803788903895</v>
      </c>
      <c r="F44" s="50"/>
      <c r="G44" s="53">
        <v>2.6219999999999999</v>
      </c>
      <c r="H44" s="53">
        <v>1.5820000000000001</v>
      </c>
      <c r="I44" s="53">
        <v>1.0399999999999998</v>
      </c>
      <c r="J44" s="54">
        <v>26</v>
      </c>
      <c r="K44" s="54">
        <v>26</v>
      </c>
      <c r="BD44" s="47"/>
      <c r="BE44" s="47"/>
      <c r="BF44" s="47"/>
      <c r="BG44" s="47"/>
      <c r="BH44" s="47"/>
      <c r="BI44" s="47"/>
    </row>
    <row r="45" spans="1:61" ht="15.75" thickBot="1" x14ac:dyDescent="0.3">
      <c r="A45" s="13" t="s">
        <v>200</v>
      </c>
      <c r="B45" s="14">
        <v>301.89999999999998</v>
      </c>
      <c r="C45" s="14">
        <v>291.60000000000002</v>
      </c>
      <c r="D45" s="8">
        <f t="shared" si="14"/>
        <v>-3.4117257369989913</v>
      </c>
      <c r="F45" s="50"/>
      <c r="G45" s="53">
        <v>0</v>
      </c>
      <c r="H45" s="53">
        <v>1.6E-2</v>
      </c>
      <c r="I45" s="53">
        <v>-1.6E-2</v>
      </c>
      <c r="J45" s="54">
        <v>1</v>
      </c>
      <c r="K45" s="54">
        <v>-1</v>
      </c>
      <c r="BD45" s="48" t="s">
        <v>425</v>
      </c>
      <c r="BE45" s="47"/>
      <c r="BF45" s="47"/>
      <c r="BG45" s="47"/>
      <c r="BH45" s="47"/>
      <c r="BI45" s="47"/>
    </row>
    <row r="46" spans="1:61" x14ac:dyDescent="0.25">
      <c r="A46" s="13" t="s">
        <v>202</v>
      </c>
      <c r="B46" s="14">
        <v>64.606200000000001</v>
      </c>
      <c r="C46" s="14">
        <v>86.687700000000007</v>
      </c>
      <c r="D46" s="8">
        <f t="shared" si="14"/>
        <v>34.178608245029125</v>
      </c>
      <c r="F46" s="50"/>
      <c r="G46" s="53">
        <v>0.19400000000000001</v>
      </c>
      <c r="H46" s="53">
        <v>2.9000000000000001E-2</v>
      </c>
      <c r="I46" s="53">
        <v>0.16500000000000001</v>
      </c>
      <c r="J46" s="54">
        <v>9</v>
      </c>
      <c r="K46" s="54">
        <v>9</v>
      </c>
      <c r="BD46" s="49" t="s">
        <v>254</v>
      </c>
      <c r="BE46" s="49" t="s">
        <v>241</v>
      </c>
      <c r="BF46" s="49" t="s">
        <v>248</v>
      </c>
      <c r="BG46" s="47"/>
      <c r="BH46" s="47"/>
      <c r="BI46" s="47"/>
    </row>
    <row r="47" spans="1:61" ht="15.75" thickBot="1" x14ac:dyDescent="0.3">
      <c r="A47" s="13" t="s">
        <v>204</v>
      </c>
      <c r="B47" s="14">
        <v>19.41</v>
      </c>
      <c r="C47" s="14">
        <v>26.18</v>
      </c>
      <c r="D47" s="8">
        <f t="shared" si="14"/>
        <v>34.878928387429163</v>
      </c>
      <c r="F47" s="50"/>
      <c r="G47" s="53">
        <v>0.10050000000000001</v>
      </c>
      <c r="H47" s="53">
        <v>0</v>
      </c>
      <c r="I47" s="53">
        <v>0.10050000000000001</v>
      </c>
      <c r="J47" s="54">
        <v>5</v>
      </c>
      <c r="K47" s="54">
        <v>5</v>
      </c>
      <c r="BD47" s="64">
        <v>168</v>
      </c>
      <c r="BE47" s="65">
        <v>27</v>
      </c>
      <c r="BF47" s="64">
        <v>0.31383217871189117</v>
      </c>
      <c r="BG47" s="47"/>
      <c r="BH47" s="47"/>
      <c r="BI47" s="47"/>
    </row>
    <row r="48" spans="1:61" x14ac:dyDescent="0.25">
      <c r="A48" s="13" t="s">
        <v>207</v>
      </c>
      <c r="B48" s="14">
        <v>2.36</v>
      </c>
      <c r="C48" s="14">
        <v>1.38</v>
      </c>
      <c r="D48" s="8">
        <f t="shared" si="14"/>
        <v>-41.525423728813564</v>
      </c>
      <c r="F48" s="50"/>
      <c r="G48" s="53">
        <v>2.08</v>
      </c>
      <c r="H48" s="53">
        <v>2.1269999999999998</v>
      </c>
      <c r="I48" s="53">
        <v>-4.6999999999999709E-2</v>
      </c>
      <c r="J48" s="54">
        <v>4</v>
      </c>
      <c r="K48" s="54">
        <v>-4</v>
      </c>
      <c r="BD48" s="47"/>
      <c r="BE48" s="47"/>
      <c r="BF48" s="47"/>
      <c r="BG48" s="47"/>
      <c r="BH48" s="47"/>
      <c r="BI48" s="47"/>
    </row>
    <row r="49" spans="1:61" x14ac:dyDescent="0.25">
      <c r="A49" s="13" t="s">
        <v>208</v>
      </c>
      <c r="B49" s="14">
        <v>1.59</v>
      </c>
      <c r="C49" s="14">
        <v>1.1199999999999999</v>
      </c>
      <c r="D49" s="8">
        <f t="shared" si="14"/>
        <v>-29.559748427672968</v>
      </c>
      <c r="F49" s="50"/>
      <c r="G49" s="53">
        <v>1.4319999999999999</v>
      </c>
      <c r="H49" s="53">
        <v>3.1970000000000001</v>
      </c>
      <c r="I49" s="53">
        <v>-1.7650000000000001</v>
      </c>
      <c r="J49" s="54">
        <v>27</v>
      </c>
      <c r="K49" s="54">
        <v>-27</v>
      </c>
      <c r="BD49" s="46"/>
      <c r="BE49" s="46"/>
      <c r="BF49" s="46"/>
      <c r="BG49" s="46"/>
      <c r="BH49" s="46"/>
      <c r="BI49" s="46"/>
    </row>
    <row r="50" spans="1:61" x14ac:dyDescent="0.25">
      <c r="A50" s="13" t="s">
        <v>212</v>
      </c>
      <c r="B50" s="14">
        <v>3.3</v>
      </c>
      <c r="C50" s="14">
        <v>2.6</v>
      </c>
      <c r="D50" s="8">
        <f t="shared" si="14"/>
        <v>-21.212121212121204</v>
      </c>
      <c r="F50" s="50"/>
      <c r="G50" s="53">
        <v>29.56</v>
      </c>
      <c r="H50" s="53">
        <v>27.77</v>
      </c>
      <c r="I50" s="53">
        <v>1.7899999999999991</v>
      </c>
      <c r="J50" s="54">
        <v>28</v>
      </c>
      <c r="K50" s="54">
        <v>28</v>
      </c>
    </row>
    <row r="51" spans="1:61" x14ac:dyDescent="0.25">
      <c r="A51" s="38" t="s">
        <v>214</v>
      </c>
      <c r="B51" s="14">
        <v>10</v>
      </c>
      <c r="C51" s="14">
        <v>0</v>
      </c>
      <c r="D51" s="8">
        <f>IFERROR((100*(C51-B51)/B51), "")</f>
        <v>-100</v>
      </c>
      <c r="F51" s="50"/>
      <c r="G51" s="53">
        <v>301.89999999999998</v>
      </c>
      <c r="H51" s="53">
        <v>291.60000000000002</v>
      </c>
      <c r="I51" s="53">
        <v>10.299999999999955</v>
      </c>
      <c r="J51" s="54">
        <v>38</v>
      </c>
      <c r="K51" s="54">
        <v>38</v>
      </c>
    </row>
    <row r="52" spans="1:61" x14ac:dyDescent="0.25">
      <c r="A52" s="38" t="s">
        <v>217</v>
      </c>
      <c r="B52" s="14">
        <v>20</v>
      </c>
      <c r="C52" s="14">
        <v>0</v>
      </c>
      <c r="D52" s="8">
        <f t="shared" ref="D52:D54" si="15">IFERROR((100*(C52-B52)/B52), "")</f>
        <v>-100</v>
      </c>
      <c r="F52" s="50"/>
      <c r="G52" s="53">
        <v>64.606200000000001</v>
      </c>
      <c r="H52" s="53">
        <v>86.687700000000007</v>
      </c>
      <c r="I52" s="53">
        <v>-22.081500000000005</v>
      </c>
      <c r="J52" s="54">
        <v>42</v>
      </c>
      <c r="K52" s="54">
        <v>-42</v>
      </c>
    </row>
    <row r="53" spans="1:61" x14ac:dyDescent="0.25">
      <c r="A53" s="38" t="s">
        <v>221</v>
      </c>
      <c r="B53" s="14">
        <v>0</v>
      </c>
      <c r="C53" s="14">
        <v>311.8</v>
      </c>
      <c r="D53" s="8">
        <v>100</v>
      </c>
      <c r="F53" s="50"/>
      <c r="G53" s="53">
        <v>19.41</v>
      </c>
      <c r="H53" s="53">
        <v>26.18</v>
      </c>
      <c r="I53" s="53">
        <v>-6.77</v>
      </c>
      <c r="J53" s="54">
        <v>35</v>
      </c>
      <c r="K53" s="54">
        <v>-35</v>
      </c>
    </row>
    <row r="54" spans="1:61" x14ac:dyDescent="0.25">
      <c r="A54" s="38" t="s">
        <v>224</v>
      </c>
      <c r="B54" s="14">
        <v>2599.6999999999998</v>
      </c>
      <c r="C54" s="14">
        <v>214.7</v>
      </c>
      <c r="D54" s="8">
        <f t="shared" si="15"/>
        <v>-91.741354771704437</v>
      </c>
      <c r="F54" s="50"/>
      <c r="G54" s="53">
        <v>2.36</v>
      </c>
      <c r="H54" s="53">
        <v>1.38</v>
      </c>
      <c r="I54" s="53">
        <v>0.98</v>
      </c>
      <c r="J54" s="54">
        <v>25</v>
      </c>
      <c r="K54" s="54">
        <v>25</v>
      </c>
    </row>
    <row r="55" spans="1:61" x14ac:dyDescent="0.25">
      <c r="F55" s="50"/>
      <c r="G55" s="53">
        <v>1.59</v>
      </c>
      <c r="H55" s="53">
        <v>1.1199999999999999</v>
      </c>
      <c r="I55" s="53">
        <v>0.4700000000000002</v>
      </c>
      <c r="J55" s="54">
        <v>17</v>
      </c>
      <c r="K55" s="54">
        <v>17</v>
      </c>
    </row>
    <row r="56" spans="1:61" x14ac:dyDescent="0.25">
      <c r="D56" s="8">
        <f>COUNT(D2:D54)</f>
        <v>53</v>
      </c>
      <c r="F56" s="50"/>
      <c r="G56" s="53">
        <v>3.3</v>
      </c>
      <c r="H56" s="53">
        <v>2.6</v>
      </c>
      <c r="I56" s="53">
        <v>0.69999999999999973</v>
      </c>
      <c r="J56" s="54">
        <v>21</v>
      </c>
      <c r="K56" s="54">
        <v>21</v>
      </c>
    </row>
    <row r="57" spans="1:61" x14ac:dyDescent="0.25">
      <c r="D57" s="33">
        <f>MEDIAN(D2:D54)</f>
        <v>-39.664378337147213</v>
      </c>
      <c r="F57" s="50"/>
      <c r="G57" s="53">
        <v>10</v>
      </c>
      <c r="H57" s="53">
        <v>0</v>
      </c>
      <c r="I57" s="53">
        <v>10</v>
      </c>
      <c r="J57" s="54">
        <v>37</v>
      </c>
      <c r="K57" s="54">
        <v>37</v>
      </c>
    </row>
    <row r="58" spans="1:61" x14ac:dyDescent="0.25">
      <c r="F58" s="50"/>
      <c r="G58" s="53">
        <v>20</v>
      </c>
      <c r="H58" s="53">
        <v>0</v>
      </c>
      <c r="I58" s="53">
        <v>20</v>
      </c>
      <c r="J58" s="54">
        <v>41</v>
      </c>
      <c r="K58" s="54">
        <v>41</v>
      </c>
    </row>
    <row r="59" spans="1:61" x14ac:dyDescent="0.25">
      <c r="F59" s="50"/>
      <c r="G59" s="53">
        <v>0</v>
      </c>
      <c r="H59" s="53">
        <v>311.8</v>
      </c>
      <c r="I59" s="53">
        <v>-311.8</v>
      </c>
      <c r="J59" s="54">
        <v>52</v>
      </c>
      <c r="K59" s="54">
        <v>-52</v>
      </c>
    </row>
    <row r="60" spans="1:61" x14ac:dyDescent="0.25">
      <c r="F60" s="55"/>
      <c r="G60" s="56">
        <v>2599.6999999999998</v>
      </c>
      <c r="H60" s="56">
        <v>214.7</v>
      </c>
      <c r="I60" s="56">
        <v>2385</v>
      </c>
      <c r="J60" s="57">
        <v>53</v>
      </c>
      <c r="K60" s="57">
        <v>53</v>
      </c>
    </row>
    <row r="61" spans="1:61" x14ac:dyDescent="0.25">
      <c r="F61" s="58" t="s">
        <v>239</v>
      </c>
      <c r="G61" s="53">
        <v>2.7152869662208801</v>
      </c>
      <c r="H61" s="53">
        <v>0.83189999999999997</v>
      </c>
      <c r="I61" s="53"/>
      <c r="J61" s="54"/>
      <c r="K61" s="54"/>
    </row>
    <row r="62" spans="1:61" x14ac:dyDescent="0.25">
      <c r="F62" s="58" t="s">
        <v>240</v>
      </c>
      <c r="G62" s="53">
        <v>3986.2430369662206</v>
      </c>
      <c r="H62" s="53">
        <v>1587.0620999999999</v>
      </c>
      <c r="I62" s="53"/>
      <c r="J62" s="54"/>
      <c r="K62" s="54"/>
    </row>
    <row r="63" spans="1:61" ht="15.75" thickBot="1" x14ac:dyDescent="0.3">
      <c r="F63" s="59" t="s">
        <v>241</v>
      </c>
      <c r="G63" s="60">
        <v>53</v>
      </c>
      <c r="H63" s="60">
        <v>53</v>
      </c>
      <c r="I63" s="60"/>
      <c r="J63" s="60"/>
      <c r="K63" s="60"/>
    </row>
    <row r="64" spans="1:61" x14ac:dyDescent="0.25">
      <c r="F64" s="47"/>
      <c r="G64" s="47"/>
      <c r="H64" s="47"/>
      <c r="I64" s="47"/>
      <c r="J64" s="47"/>
      <c r="K64" s="47"/>
    </row>
    <row r="65" spans="6:11" ht="15.75" thickBot="1" x14ac:dyDescent="0.3">
      <c r="F65" s="48" t="s">
        <v>242</v>
      </c>
      <c r="G65" s="47"/>
      <c r="H65" s="47"/>
      <c r="I65" s="47"/>
      <c r="J65" s="47"/>
      <c r="K65" s="47"/>
    </row>
    <row r="66" spans="6:11" x14ac:dyDescent="0.25">
      <c r="F66" s="49"/>
      <c r="G66" s="49" t="s">
        <v>239</v>
      </c>
      <c r="H66" s="49" t="s">
        <v>240</v>
      </c>
      <c r="I66" s="49" t="s">
        <v>241</v>
      </c>
      <c r="J66" s="47"/>
      <c r="K66" s="47"/>
    </row>
    <row r="67" spans="6:11" x14ac:dyDescent="0.25">
      <c r="F67" s="58" t="s">
        <v>243</v>
      </c>
      <c r="G67" s="51">
        <v>25</v>
      </c>
      <c r="H67" s="51">
        <v>1021.5</v>
      </c>
      <c r="I67" s="61">
        <v>39</v>
      </c>
      <c r="J67" s="47"/>
      <c r="K67" s="47"/>
    </row>
    <row r="68" spans="6:11" x14ac:dyDescent="0.25">
      <c r="F68" s="58" t="s">
        <v>244</v>
      </c>
      <c r="G68" s="53">
        <v>30</v>
      </c>
      <c r="H68" s="53">
        <v>409.5</v>
      </c>
      <c r="I68" s="62">
        <v>14</v>
      </c>
      <c r="J68" s="47"/>
      <c r="K68" s="47"/>
    </row>
    <row r="69" spans="6:11" ht="15.75" thickBot="1" x14ac:dyDescent="0.3">
      <c r="F69" s="59" t="s">
        <v>245</v>
      </c>
      <c r="G69" s="63">
        <v>0</v>
      </c>
      <c r="H69" s="63">
        <v>0</v>
      </c>
      <c r="I69" s="60">
        <v>0</v>
      </c>
      <c r="J69" s="47"/>
      <c r="K69" s="47"/>
    </row>
    <row r="70" spans="6:11" x14ac:dyDescent="0.25">
      <c r="F70" s="47"/>
      <c r="G70" s="47"/>
      <c r="H70" s="47"/>
      <c r="I70" s="47"/>
      <c r="J70" s="47"/>
      <c r="K70" s="47"/>
    </row>
    <row r="71" spans="6:11" ht="15.75" thickBot="1" x14ac:dyDescent="0.3">
      <c r="F71" s="48" t="s">
        <v>301</v>
      </c>
      <c r="G71" s="47"/>
      <c r="H71" s="47"/>
      <c r="I71" s="47"/>
      <c r="J71" s="47"/>
      <c r="K71" s="47"/>
    </row>
    <row r="72" spans="6:11" x14ac:dyDescent="0.25">
      <c r="F72" s="49" t="s">
        <v>247</v>
      </c>
      <c r="G72" s="49" t="s">
        <v>241</v>
      </c>
      <c r="H72" s="49" t="s">
        <v>248</v>
      </c>
      <c r="I72" s="47"/>
      <c r="J72" s="47"/>
      <c r="K72" s="47"/>
    </row>
    <row r="73" spans="6:11" ht="15.75" thickBot="1" x14ac:dyDescent="0.3">
      <c r="F73" s="64">
        <v>2.7089592433293372</v>
      </c>
      <c r="G73" s="65">
        <v>53</v>
      </c>
      <c r="H73" s="64">
        <v>3.3747315201561258E-3</v>
      </c>
      <c r="I73" s="47"/>
      <c r="J73" s="47"/>
      <c r="K73" s="47"/>
    </row>
    <row r="74" spans="6:11" x14ac:dyDescent="0.25">
      <c r="F74" s="47"/>
      <c r="G74" s="47"/>
      <c r="H74" s="47"/>
      <c r="I74" s="47"/>
      <c r="J74" s="47"/>
      <c r="K74" s="47"/>
    </row>
    <row r="75" spans="6:11" x14ac:dyDescent="0.25">
      <c r="F75" s="46"/>
      <c r="G75" s="46"/>
      <c r="H75" s="46"/>
      <c r="I75" s="46"/>
      <c r="J75" s="46"/>
      <c r="K75" s="4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6"/>
  <sheetViews>
    <sheetView topLeftCell="A13" workbookViewId="0">
      <selection sqref="A1:D45"/>
    </sheetView>
  </sheetViews>
  <sheetFormatPr defaultRowHeight="15" x14ac:dyDescent="0.25"/>
  <sheetData>
    <row r="1" spans="1:77" ht="45" x14ac:dyDescent="0.25">
      <c r="A1" s="1" t="s">
        <v>0</v>
      </c>
      <c r="B1" s="5" t="s">
        <v>52</v>
      </c>
      <c r="C1" s="5" t="s">
        <v>53</v>
      </c>
      <c r="D1" s="5" t="s">
        <v>7</v>
      </c>
      <c r="E1" s="5"/>
      <c r="F1" s="5"/>
      <c r="G1" s="5"/>
      <c r="N1" s="1" t="s">
        <v>0</v>
      </c>
      <c r="O1" s="5" t="s">
        <v>52</v>
      </c>
      <c r="P1" s="5" t="s">
        <v>53</v>
      </c>
      <c r="Q1" s="5" t="s">
        <v>7</v>
      </c>
      <c r="AA1" s="1" t="s">
        <v>0</v>
      </c>
      <c r="AB1" s="5" t="s">
        <v>52</v>
      </c>
      <c r="AC1" s="5" t="s">
        <v>53</v>
      </c>
      <c r="AD1" s="5" t="s">
        <v>7</v>
      </c>
      <c r="AM1" s="1" t="s">
        <v>0</v>
      </c>
      <c r="AN1" s="5" t="s">
        <v>52</v>
      </c>
      <c r="AO1" s="5" t="s">
        <v>53</v>
      </c>
      <c r="AP1" s="5" t="s">
        <v>7</v>
      </c>
      <c r="BA1" s="1" t="s">
        <v>0</v>
      </c>
      <c r="BB1" s="5" t="s">
        <v>52</v>
      </c>
      <c r="BC1" s="5" t="s">
        <v>53</v>
      </c>
      <c r="BD1" s="5" t="s">
        <v>7</v>
      </c>
      <c r="BO1" s="1" t="s">
        <v>0</v>
      </c>
      <c r="BP1" s="5" t="s">
        <v>52</v>
      </c>
      <c r="BQ1" s="5" t="s">
        <v>53</v>
      </c>
      <c r="BR1" s="5" t="s">
        <v>7</v>
      </c>
    </row>
    <row r="2" spans="1:77" x14ac:dyDescent="0.25">
      <c r="A2" s="13" t="s">
        <v>84</v>
      </c>
      <c r="B2" s="14">
        <v>10.4</v>
      </c>
      <c r="C2" s="14">
        <v>0</v>
      </c>
      <c r="D2" s="8">
        <f t="shared" ref="D2:D5" si="0">IFERROR((100*(C2-B2)/B2), "")</f>
        <v>-100</v>
      </c>
      <c r="E2" s="14"/>
      <c r="F2" s="46" t="s">
        <v>230</v>
      </c>
      <c r="G2" s="46"/>
      <c r="H2" s="46"/>
      <c r="I2" s="46"/>
      <c r="J2" s="46"/>
      <c r="K2" s="46"/>
      <c r="N2" s="13" t="s">
        <v>84</v>
      </c>
      <c r="O2" s="14">
        <v>10.4</v>
      </c>
      <c r="P2" s="14">
        <v>0</v>
      </c>
      <c r="Q2" s="8">
        <f t="shared" ref="Q2:Q5" si="1">IFERROR((100*(P2-O2)/O2), "")</f>
        <v>-100</v>
      </c>
      <c r="S2" s="46" t="s">
        <v>230</v>
      </c>
      <c r="T2" s="46"/>
      <c r="U2" s="46"/>
      <c r="V2" s="46"/>
      <c r="W2" s="46"/>
      <c r="X2" s="46"/>
      <c r="AA2" t="s">
        <v>109</v>
      </c>
      <c r="AB2" s="27">
        <v>0.66700000000000004</v>
      </c>
      <c r="AC2" s="27">
        <v>0.72099999999999997</v>
      </c>
      <c r="AD2" s="8">
        <f>IFERROR((100*(AC2-AB2)/AB2), "")</f>
        <v>8.0959520239879961</v>
      </c>
      <c r="AF2" s="46" t="s">
        <v>230</v>
      </c>
      <c r="AG2" s="46"/>
      <c r="AH2" s="46"/>
      <c r="AI2" s="46"/>
      <c r="AJ2" s="46"/>
      <c r="AK2" s="46"/>
      <c r="AM2" s="6" t="s">
        <v>135</v>
      </c>
      <c r="AN2" s="8">
        <v>160.53354999999999</v>
      </c>
      <c r="AO2" s="8">
        <v>0</v>
      </c>
      <c r="AP2" s="8">
        <f t="shared" ref="AP2:AP3" si="2">IFERROR((100*(AO2-AN2)/AN2), "")</f>
        <v>-100</v>
      </c>
      <c r="AR2" s="46" t="s">
        <v>230</v>
      </c>
      <c r="AS2" s="46"/>
      <c r="AT2" s="46"/>
      <c r="AU2" s="46"/>
      <c r="AV2" s="46"/>
      <c r="AW2" s="46"/>
      <c r="BA2" s="13" t="s">
        <v>147</v>
      </c>
      <c r="BB2" s="14">
        <v>12.7</v>
      </c>
      <c r="BC2" s="14">
        <v>9.9</v>
      </c>
      <c r="BD2" s="8">
        <f>IFERROR((100*(BC2-BB2)/BB2), "")</f>
        <v>-22.047244094488182</v>
      </c>
      <c r="BF2" s="46" t="s">
        <v>230</v>
      </c>
      <c r="BG2" s="46"/>
      <c r="BH2" s="46"/>
      <c r="BI2" s="46"/>
      <c r="BJ2" s="46"/>
      <c r="BK2" s="46"/>
      <c r="BO2" s="38" t="s">
        <v>219</v>
      </c>
      <c r="BP2" s="39">
        <v>500</v>
      </c>
      <c r="BQ2" s="39">
        <v>0</v>
      </c>
      <c r="BR2" s="8">
        <f t="shared" ref="BR2" si="3">IFERROR((100*(BQ2-BP2)/BP2), "")</f>
        <v>-100</v>
      </c>
      <c r="BT2" s="46" t="s">
        <v>230</v>
      </c>
      <c r="BU2" s="46"/>
      <c r="BV2" s="46"/>
      <c r="BW2" s="46"/>
      <c r="BX2" s="46"/>
      <c r="BY2" s="46"/>
    </row>
    <row r="3" spans="1:77" x14ac:dyDescent="0.25">
      <c r="A3" s="13" t="s">
        <v>87</v>
      </c>
      <c r="B3" s="14">
        <v>7.2</v>
      </c>
      <c r="C3" s="14">
        <v>0</v>
      </c>
      <c r="D3" s="8">
        <f t="shared" si="0"/>
        <v>-100</v>
      </c>
      <c r="E3" s="14"/>
      <c r="F3" s="46" t="s">
        <v>538</v>
      </c>
      <c r="G3" s="46"/>
      <c r="H3" s="46"/>
      <c r="I3" s="46"/>
      <c r="J3" s="46"/>
      <c r="K3" s="46"/>
      <c r="N3" s="13" t="s">
        <v>87</v>
      </c>
      <c r="O3" s="14">
        <v>7.2</v>
      </c>
      <c r="P3" s="14">
        <v>0</v>
      </c>
      <c r="Q3" s="8">
        <f t="shared" si="1"/>
        <v>-100</v>
      </c>
      <c r="S3" s="46" t="s">
        <v>540</v>
      </c>
      <c r="T3" s="46"/>
      <c r="U3" s="46"/>
      <c r="V3" s="46"/>
      <c r="W3" s="46"/>
      <c r="X3" s="46"/>
      <c r="AA3" t="s">
        <v>112</v>
      </c>
      <c r="AB3" s="28">
        <v>1.67</v>
      </c>
      <c r="AC3" s="28">
        <v>1.88</v>
      </c>
      <c r="AD3" s="8">
        <f t="shared" ref="AD3:AD11" si="4">IFERROR((100*(AC3-AB3)/AB3), "")</f>
        <v>12.574850299401197</v>
      </c>
      <c r="AF3" s="46" t="s">
        <v>542</v>
      </c>
      <c r="AG3" s="46"/>
      <c r="AH3" s="46"/>
      <c r="AI3" s="46"/>
      <c r="AJ3" s="46"/>
      <c r="AK3" s="46"/>
      <c r="AM3" s="6" t="s">
        <v>141</v>
      </c>
      <c r="AN3" s="8">
        <v>20</v>
      </c>
      <c r="AO3" s="8">
        <v>0</v>
      </c>
      <c r="AP3" s="8">
        <f t="shared" si="2"/>
        <v>-100</v>
      </c>
      <c r="AR3" s="46" t="s">
        <v>544</v>
      </c>
      <c r="AS3" s="46"/>
      <c r="AT3" s="46"/>
      <c r="AU3" s="46"/>
      <c r="AV3" s="46"/>
      <c r="AW3" s="46"/>
      <c r="BA3" s="13" t="s">
        <v>150</v>
      </c>
      <c r="BB3" s="14">
        <v>9.5000000000000001E-2</v>
      </c>
      <c r="BC3" s="14">
        <v>5.3999999999999999E-2</v>
      </c>
      <c r="BD3" s="8">
        <f t="shared" ref="BD3:BD26" si="5">IFERROR((100*(BC3-BB3)/BB3), "")</f>
        <v>-43.15789473684211</v>
      </c>
      <c r="BF3" s="46" t="s">
        <v>546</v>
      </c>
      <c r="BG3" s="46"/>
      <c r="BH3" s="46"/>
      <c r="BI3" s="46"/>
      <c r="BJ3" s="46"/>
      <c r="BK3" s="46"/>
      <c r="BO3" s="38" t="s">
        <v>221</v>
      </c>
      <c r="BP3" s="14">
        <v>13809</v>
      </c>
      <c r="BQ3" s="14">
        <v>0</v>
      </c>
      <c r="BR3" s="8">
        <f>IFERROR((100*(BQ3-BP3)/BP3), "")</f>
        <v>-100</v>
      </c>
      <c r="BT3" s="46" t="s">
        <v>548</v>
      </c>
      <c r="BU3" s="46"/>
      <c r="BV3" s="46"/>
      <c r="BW3" s="46"/>
      <c r="BX3" s="46"/>
      <c r="BY3" s="46"/>
    </row>
    <row r="4" spans="1:77" x14ac:dyDescent="0.25">
      <c r="A4" s="13" t="s">
        <v>92</v>
      </c>
      <c r="B4" s="14">
        <v>25</v>
      </c>
      <c r="C4" s="14">
        <v>0</v>
      </c>
      <c r="D4" s="8">
        <f t="shared" si="0"/>
        <v>-100</v>
      </c>
      <c r="E4" s="14"/>
      <c r="F4" s="46" t="s">
        <v>539</v>
      </c>
      <c r="G4" s="46"/>
      <c r="H4" s="46"/>
      <c r="I4" s="46"/>
      <c r="J4" s="46"/>
      <c r="K4" s="46"/>
      <c r="N4" s="13" t="s">
        <v>92</v>
      </c>
      <c r="O4" s="14">
        <v>25</v>
      </c>
      <c r="P4" s="14">
        <v>0</v>
      </c>
      <c r="Q4" s="8">
        <f t="shared" si="1"/>
        <v>-100</v>
      </c>
      <c r="S4" s="46" t="s">
        <v>541</v>
      </c>
      <c r="T4" s="46"/>
      <c r="U4" s="46"/>
      <c r="V4" s="46"/>
      <c r="W4" s="46"/>
      <c r="X4" s="46"/>
      <c r="AA4" t="s">
        <v>114</v>
      </c>
      <c r="AB4" s="27">
        <v>0.26500000000000001</v>
      </c>
      <c r="AC4" s="27">
        <v>0.251</v>
      </c>
      <c r="AD4" s="8">
        <f t="shared" si="4"/>
        <v>-5.2830188679245325</v>
      </c>
      <c r="AF4" s="46" t="s">
        <v>543</v>
      </c>
      <c r="AG4" s="46"/>
      <c r="AH4" s="46"/>
      <c r="AI4" s="46"/>
      <c r="AJ4" s="46"/>
      <c r="AK4" s="46"/>
      <c r="AR4" s="46" t="s">
        <v>545</v>
      </c>
      <c r="AS4" s="46"/>
      <c r="AT4" s="46"/>
      <c r="AU4" s="46"/>
      <c r="AV4" s="46"/>
      <c r="AW4" s="46"/>
      <c r="BA4" s="35" t="s">
        <v>154</v>
      </c>
      <c r="BB4" s="14">
        <v>2.19</v>
      </c>
      <c r="BC4" s="14">
        <v>1.3699999999999999</v>
      </c>
      <c r="BD4" s="8">
        <f t="shared" si="5"/>
        <v>-37.442922374429223</v>
      </c>
      <c r="BF4" s="46" t="s">
        <v>547</v>
      </c>
      <c r="BG4" s="46"/>
      <c r="BH4" s="46"/>
      <c r="BI4" s="46"/>
      <c r="BJ4" s="46"/>
      <c r="BK4" s="46"/>
      <c r="BO4" s="38" t="s">
        <v>224</v>
      </c>
      <c r="BP4" s="14">
        <v>168.2</v>
      </c>
      <c r="BQ4" s="14">
        <v>0</v>
      </c>
      <c r="BR4" s="8">
        <f t="shared" ref="BR4" si="6">IFERROR((100*(BQ4-BP4)/BP4), "")</f>
        <v>-100</v>
      </c>
      <c r="BT4" s="46" t="s">
        <v>549</v>
      </c>
      <c r="BU4" s="46"/>
      <c r="BV4" s="46"/>
      <c r="BW4" s="46"/>
      <c r="BX4" s="46"/>
      <c r="BY4" s="46"/>
    </row>
    <row r="5" spans="1:77" x14ac:dyDescent="0.25">
      <c r="A5" s="13" t="s">
        <v>106</v>
      </c>
      <c r="B5" s="14">
        <v>43.6</v>
      </c>
      <c r="C5" s="14">
        <v>38.9</v>
      </c>
      <c r="D5" s="8">
        <f t="shared" si="0"/>
        <v>-10.779816513761475</v>
      </c>
      <c r="E5" s="14"/>
      <c r="F5" s="47"/>
      <c r="G5" s="47"/>
      <c r="H5" s="47"/>
      <c r="I5" s="47"/>
      <c r="J5" s="47"/>
      <c r="K5" s="47"/>
      <c r="N5" s="13" t="s">
        <v>106</v>
      </c>
      <c r="O5" s="14">
        <v>43.6</v>
      </c>
      <c r="P5" s="14">
        <v>38.9</v>
      </c>
      <c r="Q5" s="8">
        <f t="shared" si="1"/>
        <v>-10.779816513761475</v>
      </c>
      <c r="S5" s="47"/>
      <c r="T5" s="47"/>
      <c r="U5" s="47"/>
      <c r="V5" s="47"/>
      <c r="W5" s="47"/>
      <c r="X5" s="47"/>
      <c r="AA5" t="s">
        <v>118</v>
      </c>
      <c r="AB5" s="27">
        <v>0.51</v>
      </c>
      <c r="AC5" s="27">
        <v>0.502</v>
      </c>
      <c r="AD5" s="8">
        <f t="shared" si="4"/>
        <v>-1.5686274509803935</v>
      </c>
      <c r="AF5" s="47"/>
      <c r="AG5" s="47"/>
      <c r="AH5" s="47"/>
      <c r="AI5" s="47"/>
      <c r="AJ5" s="47"/>
      <c r="AK5" s="47"/>
      <c r="AP5" s="8">
        <f>COUNT(AP2:AP3)</f>
        <v>2</v>
      </c>
      <c r="AR5" s="47"/>
      <c r="AS5" s="47"/>
      <c r="AT5" s="47"/>
      <c r="AU5" s="47"/>
      <c r="AV5" s="47"/>
      <c r="AW5" s="47"/>
      <c r="BA5" s="13" t="s">
        <v>156</v>
      </c>
      <c r="BB5" s="14">
        <v>103</v>
      </c>
      <c r="BC5" s="14">
        <v>101.3</v>
      </c>
      <c r="BD5" s="8">
        <f t="shared" si="5"/>
        <v>-1.6504854368932067</v>
      </c>
      <c r="BF5" s="47"/>
      <c r="BG5" s="47"/>
      <c r="BH5" s="47"/>
      <c r="BI5" s="47"/>
      <c r="BJ5" s="47"/>
      <c r="BK5" s="47"/>
      <c r="BT5" s="47"/>
      <c r="BU5" s="47"/>
      <c r="BV5" s="47"/>
      <c r="BW5" s="47"/>
      <c r="BX5" s="47"/>
      <c r="BY5" s="47"/>
    </row>
    <row r="6" spans="1:77" ht="15.75" thickBot="1" x14ac:dyDescent="0.3">
      <c r="A6" t="s">
        <v>109</v>
      </c>
      <c r="B6" s="27">
        <v>0.66700000000000004</v>
      </c>
      <c r="C6" s="27">
        <v>0.72099999999999997</v>
      </c>
      <c r="D6" s="8">
        <f>IFERROR((100*(C6-B6)/B6), "")</f>
        <v>8.0959520239879961</v>
      </c>
      <c r="E6" s="27"/>
      <c r="F6" s="48" t="s">
        <v>233</v>
      </c>
      <c r="G6" s="47"/>
      <c r="H6" s="47"/>
      <c r="I6" s="47"/>
      <c r="J6" s="47"/>
      <c r="K6" s="47"/>
      <c r="S6" s="48" t="s">
        <v>233</v>
      </c>
      <c r="T6" s="47"/>
      <c r="U6" s="47"/>
      <c r="V6" s="47"/>
      <c r="W6" s="47"/>
      <c r="X6" s="47"/>
      <c r="AA6" t="s">
        <v>120</v>
      </c>
      <c r="AB6" s="27">
        <v>0.439</v>
      </c>
      <c r="AC6" s="27">
        <v>0.44500000000000001</v>
      </c>
      <c r="AD6" s="8">
        <f t="shared" si="4"/>
        <v>1.3667425968109352</v>
      </c>
      <c r="AF6" s="48" t="s">
        <v>233</v>
      </c>
      <c r="AG6" s="47"/>
      <c r="AH6" s="47"/>
      <c r="AI6" s="47"/>
      <c r="AJ6" s="47"/>
      <c r="AK6" s="47"/>
      <c r="AP6" s="33">
        <f>MEDIAN(AP2:AP3)</f>
        <v>-100</v>
      </c>
      <c r="AR6" s="48" t="s">
        <v>233</v>
      </c>
      <c r="AS6" s="47"/>
      <c r="AT6" s="47"/>
      <c r="AU6" s="47"/>
      <c r="AV6" s="47"/>
      <c r="AW6" s="47"/>
      <c r="BA6" s="13" t="s">
        <v>160</v>
      </c>
      <c r="BB6" s="14">
        <v>8.0299999999999996E-2</v>
      </c>
      <c r="BC6" s="14">
        <v>0</v>
      </c>
      <c r="BD6" s="8">
        <f t="shared" si="5"/>
        <v>-100</v>
      </c>
      <c r="BF6" s="48" t="s">
        <v>233</v>
      </c>
      <c r="BG6" s="47"/>
      <c r="BH6" s="47"/>
      <c r="BI6" s="47"/>
      <c r="BJ6" s="47"/>
      <c r="BK6" s="47"/>
      <c r="BR6" s="8">
        <f>COUNT(BR2:BR4)</f>
        <v>3</v>
      </c>
      <c r="BT6" s="48" t="s">
        <v>233</v>
      </c>
      <c r="BU6" s="47"/>
      <c r="BV6" s="47"/>
      <c r="BW6" s="47"/>
      <c r="BX6" s="47"/>
      <c r="BY6" s="47"/>
    </row>
    <row r="7" spans="1:77" x14ac:dyDescent="0.25">
      <c r="A7" t="s">
        <v>112</v>
      </c>
      <c r="B7" s="28">
        <v>1.67</v>
      </c>
      <c r="C7" s="28">
        <v>1.88</v>
      </c>
      <c r="D7" s="8">
        <f t="shared" ref="D7:D15" si="7">IFERROR((100*(C7-B7)/B7), "")</f>
        <v>12.574850299401197</v>
      </c>
      <c r="E7" s="27"/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Q7" s="8">
        <f>COUNT(Q2:Q5)</f>
        <v>4</v>
      </c>
      <c r="S7" s="49"/>
      <c r="T7" s="49" t="s">
        <v>304</v>
      </c>
      <c r="U7" s="49" t="s">
        <v>418</v>
      </c>
      <c r="V7" s="49" t="s">
        <v>236</v>
      </c>
      <c r="W7" s="49" t="s">
        <v>237</v>
      </c>
      <c r="X7" s="49" t="s">
        <v>238</v>
      </c>
      <c r="AA7" t="s">
        <v>122</v>
      </c>
      <c r="AB7" s="28">
        <v>1.21</v>
      </c>
      <c r="AC7" s="28">
        <v>1.25</v>
      </c>
      <c r="AD7" s="8">
        <f t="shared" si="4"/>
        <v>3.3057851239669453</v>
      </c>
      <c r="AF7" s="49"/>
      <c r="AG7" s="49" t="s">
        <v>251</v>
      </c>
      <c r="AH7" s="49" t="s">
        <v>252</v>
      </c>
      <c r="AI7" s="49" t="s">
        <v>236</v>
      </c>
      <c r="AJ7" s="49" t="s">
        <v>237</v>
      </c>
      <c r="AK7" s="49" t="s">
        <v>238</v>
      </c>
      <c r="AR7" s="49"/>
      <c r="AS7" s="49" t="s">
        <v>333</v>
      </c>
      <c r="AT7" s="49" t="s">
        <v>334</v>
      </c>
      <c r="AU7" s="49" t="s">
        <v>236</v>
      </c>
      <c r="AV7" s="49" t="s">
        <v>237</v>
      </c>
      <c r="AW7" s="49" t="s">
        <v>238</v>
      </c>
      <c r="BA7" s="13" t="s">
        <v>162</v>
      </c>
      <c r="BB7" s="14">
        <v>72.569999999999993</v>
      </c>
      <c r="BC7" s="14">
        <v>70.69</v>
      </c>
      <c r="BD7" s="8">
        <f t="shared" si="5"/>
        <v>-2.5906021772082068</v>
      </c>
      <c r="BF7" s="49"/>
      <c r="BG7" s="49" t="s">
        <v>424</v>
      </c>
      <c r="BH7" s="49" t="s">
        <v>454</v>
      </c>
      <c r="BI7" s="49" t="s">
        <v>236</v>
      </c>
      <c r="BJ7" s="49" t="s">
        <v>237</v>
      </c>
      <c r="BK7" s="49" t="s">
        <v>238</v>
      </c>
      <c r="BR7" s="33">
        <f>MEDIAN(BR2:BR4)</f>
        <v>-100</v>
      </c>
      <c r="BT7" s="49"/>
      <c r="BU7" s="49" t="s">
        <v>510</v>
      </c>
      <c r="BV7" s="49" t="s">
        <v>524</v>
      </c>
      <c r="BW7" s="49" t="s">
        <v>236</v>
      </c>
      <c r="BX7" s="49" t="s">
        <v>237</v>
      </c>
      <c r="BY7" s="49" t="s">
        <v>238</v>
      </c>
    </row>
    <row r="8" spans="1:77" x14ac:dyDescent="0.25">
      <c r="A8" t="s">
        <v>114</v>
      </c>
      <c r="B8" s="27">
        <v>0.26500000000000001</v>
      </c>
      <c r="C8" s="27">
        <v>0.251</v>
      </c>
      <c r="D8" s="8">
        <f t="shared" si="7"/>
        <v>-5.2830188679245325</v>
      </c>
      <c r="E8" s="27"/>
      <c r="F8" s="50"/>
      <c r="G8" s="51">
        <v>10.4</v>
      </c>
      <c r="H8" s="51">
        <v>0</v>
      </c>
      <c r="I8" s="51">
        <v>10.4</v>
      </c>
      <c r="J8" s="52">
        <v>36</v>
      </c>
      <c r="K8" s="52">
        <v>36</v>
      </c>
      <c r="Q8" s="33">
        <f>MEDIAN(Q2:Q5)</f>
        <v>-100</v>
      </c>
      <c r="S8" s="50"/>
      <c r="T8" s="51">
        <v>10.4</v>
      </c>
      <c r="U8" s="51">
        <v>0</v>
      </c>
      <c r="V8" s="51">
        <v>10.4</v>
      </c>
      <c r="W8" s="52">
        <v>3</v>
      </c>
      <c r="X8" s="52">
        <v>3</v>
      </c>
      <c r="AA8" t="s">
        <v>124</v>
      </c>
      <c r="AB8" s="27">
        <v>0.57899999999999996</v>
      </c>
      <c r="AC8" s="27">
        <v>0.56699999999999995</v>
      </c>
      <c r="AD8" s="8">
        <f t="shared" si="4"/>
        <v>-2.072538860103629</v>
      </c>
      <c r="AF8" s="50"/>
      <c r="AG8" s="51">
        <v>0.66700000000000004</v>
      </c>
      <c r="AH8" s="51">
        <v>0.72099999999999997</v>
      </c>
      <c r="AI8" s="51">
        <v>-5.3999999999999937E-2</v>
      </c>
      <c r="AJ8" s="52">
        <v>8</v>
      </c>
      <c r="AK8" s="52">
        <v>-8</v>
      </c>
      <c r="AR8" s="50"/>
      <c r="AS8" s="51">
        <v>160.53354999999999</v>
      </c>
      <c r="AT8" s="51">
        <v>0</v>
      </c>
      <c r="AU8" s="51">
        <v>160.53354999999999</v>
      </c>
      <c r="AV8" s="52">
        <v>2</v>
      </c>
      <c r="AW8" s="52">
        <v>2</v>
      </c>
      <c r="BA8" s="13" t="s">
        <v>170</v>
      </c>
      <c r="BB8" s="14">
        <v>3.4</v>
      </c>
      <c r="BC8" s="14">
        <v>1.4</v>
      </c>
      <c r="BD8" s="8">
        <f t="shared" si="5"/>
        <v>-58.82352941176471</v>
      </c>
      <c r="BF8" s="50"/>
      <c r="BG8" s="51">
        <v>12.7</v>
      </c>
      <c r="BH8" s="51">
        <v>9.9</v>
      </c>
      <c r="BI8" s="51">
        <v>2.7999999999999989</v>
      </c>
      <c r="BJ8" s="52">
        <v>23</v>
      </c>
      <c r="BK8" s="52">
        <v>23</v>
      </c>
      <c r="BT8" s="50"/>
      <c r="BU8" s="51">
        <v>500</v>
      </c>
      <c r="BV8" s="51">
        <v>0</v>
      </c>
      <c r="BW8" s="51">
        <v>500</v>
      </c>
      <c r="BX8" s="52">
        <v>2</v>
      </c>
      <c r="BY8" s="52">
        <v>2</v>
      </c>
    </row>
    <row r="9" spans="1:77" x14ac:dyDescent="0.25">
      <c r="A9" t="s">
        <v>118</v>
      </c>
      <c r="B9" s="27">
        <v>0.51</v>
      </c>
      <c r="C9" s="27">
        <v>0.502</v>
      </c>
      <c r="D9" s="8">
        <f t="shared" si="7"/>
        <v>-1.5686274509803935</v>
      </c>
      <c r="E9" s="27"/>
      <c r="F9" s="50"/>
      <c r="G9" s="53">
        <v>7.2</v>
      </c>
      <c r="H9" s="53">
        <v>0</v>
      </c>
      <c r="I9" s="53">
        <v>7.2</v>
      </c>
      <c r="J9" s="54">
        <v>35</v>
      </c>
      <c r="K9" s="54">
        <v>35</v>
      </c>
      <c r="S9" s="50"/>
      <c r="T9" s="53">
        <v>7.2</v>
      </c>
      <c r="U9" s="53">
        <v>0</v>
      </c>
      <c r="V9" s="53">
        <v>7.2</v>
      </c>
      <c r="W9" s="54">
        <v>2</v>
      </c>
      <c r="X9" s="54">
        <v>2</v>
      </c>
      <c r="AA9" t="s">
        <v>126</v>
      </c>
      <c r="AB9" s="27">
        <v>0.78800000000000003</v>
      </c>
      <c r="AC9" s="27">
        <v>0.81100000000000005</v>
      </c>
      <c r="AD9" s="8">
        <f t="shared" si="4"/>
        <v>2.9187817258883273</v>
      </c>
      <c r="AF9" s="50"/>
      <c r="AG9" s="53">
        <v>1.67</v>
      </c>
      <c r="AH9" s="53">
        <v>1.88</v>
      </c>
      <c r="AI9" s="53">
        <v>-0.20999999999999996</v>
      </c>
      <c r="AJ9" s="54">
        <v>10</v>
      </c>
      <c r="AK9" s="54">
        <v>-10</v>
      </c>
      <c r="AR9" s="55"/>
      <c r="AS9" s="56">
        <v>20</v>
      </c>
      <c r="AT9" s="56">
        <v>0</v>
      </c>
      <c r="AU9" s="56">
        <v>20</v>
      </c>
      <c r="AV9" s="57">
        <v>1</v>
      </c>
      <c r="AW9" s="57">
        <v>1</v>
      </c>
      <c r="BA9" s="13" t="s">
        <v>172</v>
      </c>
      <c r="BB9" s="14">
        <v>0.33910000000000001</v>
      </c>
      <c r="BC9" s="14">
        <v>0.63800000000000001</v>
      </c>
      <c r="BD9" s="8">
        <f t="shared" si="5"/>
        <v>88.145089943969325</v>
      </c>
      <c r="BF9" s="50"/>
      <c r="BG9" s="53">
        <v>9.5000000000000001E-2</v>
      </c>
      <c r="BH9" s="53">
        <v>5.3999999999999999E-2</v>
      </c>
      <c r="BI9" s="53">
        <v>4.1000000000000002E-2</v>
      </c>
      <c r="BJ9" s="54">
        <v>7</v>
      </c>
      <c r="BK9" s="54">
        <v>7</v>
      </c>
      <c r="BT9" s="50"/>
      <c r="BU9" s="53">
        <v>13809</v>
      </c>
      <c r="BV9" s="53">
        <v>0</v>
      </c>
      <c r="BW9" s="53">
        <v>13809</v>
      </c>
      <c r="BX9" s="54">
        <v>3</v>
      </c>
      <c r="BY9" s="54">
        <v>3</v>
      </c>
    </row>
    <row r="10" spans="1:77" x14ac:dyDescent="0.25">
      <c r="A10" t="s">
        <v>120</v>
      </c>
      <c r="B10" s="27">
        <v>0.439</v>
      </c>
      <c r="C10" s="27">
        <v>0.44500000000000001</v>
      </c>
      <c r="D10" s="8">
        <f t="shared" si="7"/>
        <v>1.3667425968109352</v>
      </c>
      <c r="E10" s="27"/>
      <c r="F10" s="50"/>
      <c r="G10" s="53">
        <v>25</v>
      </c>
      <c r="H10" s="53">
        <v>0</v>
      </c>
      <c r="I10" s="53">
        <v>25</v>
      </c>
      <c r="J10" s="54">
        <v>39</v>
      </c>
      <c r="K10" s="54">
        <v>39</v>
      </c>
      <c r="S10" s="50"/>
      <c r="T10" s="53">
        <v>25</v>
      </c>
      <c r="U10" s="53">
        <v>0</v>
      </c>
      <c r="V10" s="53">
        <v>25</v>
      </c>
      <c r="W10" s="54">
        <v>4</v>
      </c>
      <c r="X10" s="54">
        <v>4</v>
      </c>
      <c r="AA10" t="s">
        <v>128</v>
      </c>
      <c r="AB10" s="28">
        <v>1.68</v>
      </c>
      <c r="AC10" s="28">
        <v>1.8</v>
      </c>
      <c r="AD10" s="8">
        <f t="shared" si="4"/>
        <v>7.1428571428571495</v>
      </c>
      <c r="AF10" s="50"/>
      <c r="AG10" s="53">
        <v>0.26500000000000001</v>
      </c>
      <c r="AH10" s="53">
        <v>0.251</v>
      </c>
      <c r="AI10" s="53">
        <v>1.4000000000000012E-2</v>
      </c>
      <c r="AJ10" s="54">
        <v>4</v>
      </c>
      <c r="AK10" s="54">
        <v>4</v>
      </c>
      <c r="AR10" s="58" t="s">
        <v>239</v>
      </c>
      <c r="AS10" s="53">
        <v>90.266774999999996</v>
      </c>
      <c r="AT10" s="53">
        <v>0</v>
      </c>
      <c r="AU10" s="53"/>
      <c r="AV10" s="54"/>
      <c r="AW10" s="54"/>
      <c r="BA10" s="13" t="s">
        <v>174</v>
      </c>
      <c r="BB10" s="14">
        <v>3.4</v>
      </c>
      <c r="BC10" s="14">
        <v>4.7</v>
      </c>
      <c r="BD10" s="8">
        <f t="shared" si="5"/>
        <v>38.235294117647065</v>
      </c>
      <c r="BF10" s="50"/>
      <c r="BG10" s="53">
        <v>2.19</v>
      </c>
      <c r="BH10" s="53">
        <v>1.3699999999999999</v>
      </c>
      <c r="BI10" s="53">
        <v>0.82000000000000006</v>
      </c>
      <c r="BJ10" s="54">
        <v>14</v>
      </c>
      <c r="BK10" s="54">
        <v>14</v>
      </c>
      <c r="BT10" s="55"/>
      <c r="BU10" s="56">
        <v>168.2</v>
      </c>
      <c r="BV10" s="56">
        <v>0</v>
      </c>
      <c r="BW10" s="56">
        <v>168.2</v>
      </c>
      <c r="BX10" s="57">
        <v>1</v>
      </c>
      <c r="BY10" s="57">
        <v>1</v>
      </c>
    </row>
    <row r="11" spans="1:77" x14ac:dyDescent="0.25">
      <c r="A11" t="s">
        <v>122</v>
      </c>
      <c r="B11" s="28">
        <v>1.21</v>
      </c>
      <c r="C11" s="28">
        <v>1.25</v>
      </c>
      <c r="D11" s="8">
        <f t="shared" si="7"/>
        <v>3.3057851239669453</v>
      </c>
      <c r="E11" s="27"/>
      <c r="F11" s="50"/>
      <c r="G11" s="53">
        <v>43.6</v>
      </c>
      <c r="H11" s="53">
        <v>38.9</v>
      </c>
      <c r="I11" s="53">
        <v>4.7000000000000028</v>
      </c>
      <c r="J11" s="54">
        <v>34</v>
      </c>
      <c r="K11" s="54">
        <v>34</v>
      </c>
      <c r="S11" s="55"/>
      <c r="T11" s="56">
        <v>43.6</v>
      </c>
      <c r="U11" s="56">
        <v>38.9</v>
      </c>
      <c r="V11" s="56">
        <v>4.7000000000000028</v>
      </c>
      <c r="W11" s="57">
        <v>1</v>
      </c>
      <c r="X11" s="57">
        <v>1</v>
      </c>
      <c r="AA11" t="s">
        <v>130</v>
      </c>
      <c r="AB11" s="28">
        <v>1.45</v>
      </c>
      <c r="AC11" s="28">
        <v>1.4</v>
      </c>
      <c r="AD11" s="8">
        <f t="shared" si="4"/>
        <v>-3.4482758620689689</v>
      </c>
      <c r="AF11" s="50"/>
      <c r="AG11" s="53">
        <v>0.51</v>
      </c>
      <c r="AH11" s="53">
        <v>0.502</v>
      </c>
      <c r="AI11" s="53">
        <v>8.0000000000000071E-3</v>
      </c>
      <c r="AJ11" s="54">
        <v>2</v>
      </c>
      <c r="AK11" s="54">
        <v>2</v>
      </c>
      <c r="AR11" s="58" t="s">
        <v>240</v>
      </c>
      <c r="AS11" s="53">
        <v>180.53354999999999</v>
      </c>
      <c r="AT11" s="53">
        <v>0</v>
      </c>
      <c r="AU11" s="53"/>
      <c r="AV11" s="54"/>
      <c r="AW11" s="54"/>
      <c r="BA11" s="13" t="s">
        <v>178</v>
      </c>
      <c r="BB11" s="14">
        <v>23.77</v>
      </c>
      <c r="BC11" s="14">
        <v>23.16</v>
      </c>
      <c r="BD11" s="8">
        <f t="shared" si="5"/>
        <v>-2.5662599915860307</v>
      </c>
      <c r="BF11" s="50"/>
      <c r="BG11" s="53">
        <v>103</v>
      </c>
      <c r="BH11" s="53">
        <v>101.3</v>
      </c>
      <c r="BI11" s="53">
        <v>1.7000000000000028</v>
      </c>
      <c r="BJ11" s="54">
        <v>19</v>
      </c>
      <c r="BK11" s="54">
        <v>19</v>
      </c>
      <c r="BT11" s="58" t="s">
        <v>239</v>
      </c>
      <c r="BU11" s="53">
        <v>500</v>
      </c>
      <c r="BV11" s="53">
        <v>0</v>
      </c>
      <c r="BW11" s="53"/>
      <c r="BX11" s="54"/>
      <c r="BY11" s="54"/>
    </row>
    <row r="12" spans="1:77" ht="15.75" thickBot="1" x14ac:dyDescent="0.3">
      <c r="A12" t="s">
        <v>124</v>
      </c>
      <c r="B12" s="27">
        <v>0.57899999999999996</v>
      </c>
      <c r="C12" s="27">
        <v>0.56699999999999995</v>
      </c>
      <c r="D12" s="8">
        <f t="shared" si="7"/>
        <v>-2.072538860103629</v>
      </c>
      <c r="E12" s="27"/>
      <c r="F12" s="50"/>
      <c r="G12" s="53">
        <v>0.66700000000000004</v>
      </c>
      <c r="H12" s="53">
        <v>0.72099999999999997</v>
      </c>
      <c r="I12" s="53">
        <v>-5.3999999999999937E-2</v>
      </c>
      <c r="J12" s="54">
        <v>16</v>
      </c>
      <c r="K12" s="54">
        <v>-16</v>
      </c>
      <c r="S12" s="58" t="s">
        <v>239</v>
      </c>
      <c r="T12" s="53">
        <v>17.7</v>
      </c>
      <c r="U12" s="53">
        <v>0</v>
      </c>
      <c r="V12" s="53"/>
      <c r="W12" s="54"/>
      <c r="X12" s="54"/>
      <c r="AF12" s="50"/>
      <c r="AG12" s="53">
        <v>0.439</v>
      </c>
      <c r="AH12" s="53">
        <v>0.44500000000000001</v>
      </c>
      <c r="AI12" s="53">
        <v>-6.0000000000000053E-3</v>
      </c>
      <c r="AJ12" s="54">
        <v>1</v>
      </c>
      <c r="AK12" s="54">
        <v>-1</v>
      </c>
      <c r="AR12" s="59" t="s">
        <v>241</v>
      </c>
      <c r="AS12" s="60">
        <v>2</v>
      </c>
      <c r="AT12" s="60">
        <v>2</v>
      </c>
      <c r="AU12" s="60"/>
      <c r="AV12" s="60"/>
      <c r="AW12" s="60"/>
      <c r="BA12" s="13" t="s">
        <v>180</v>
      </c>
      <c r="BB12" s="14">
        <v>2.1</v>
      </c>
      <c r="BC12" s="14">
        <v>3.3</v>
      </c>
      <c r="BD12" s="8">
        <f t="shared" si="5"/>
        <v>57.142857142857125</v>
      </c>
      <c r="BF12" s="50"/>
      <c r="BG12" s="53">
        <v>8.0299999999999996E-2</v>
      </c>
      <c r="BH12" s="53">
        <v>0</v>
      </c>
      <c r="BI12" s="53">
        <v>8.0299999999999996E-2</v>
      </c>
      <c r="BJ12" s="54">
        <v>10</v>
      </c>
      <c r="BK12" s="54">
        <v>10</v>
      </c>
      <c r="BT12" s="58" t="s">
        <v>240</v>
      </c>
      <c r="BU12" s="53">
        <v>14477.2</v>
      </c>
      <c r="BV12" s="53">
        <v>0</v>
      </c>
      <c r="BW12" s="53"/>
      <c r="BX12" s="54"/>
      <c r="BY12" s="54"/>
    </row>
    <row r="13" spans="1:77" ht="15.75" thickBot="1" x14ac:dyDescent="0.3">
      <c r="A13" t="s">
        <v>126</v>
      </c>
      <c r="B13" s="27">
        <v>0.78800000000000003</v>
      </c>
      <c r="C13" s="27">
        <v>0.81100000000000005</v>
      </c>
      <c r="D13" s="8">
        <f t="shared" si="7"/>
        <v>2.9187817258883273</v>
      </c>
      <c r="E13" s="27"/>
      <c r="F13" s="50"/>
      <c r="G13" s="53">
        <v>1.67</v>
      </c>
      <c r="H13" s="53">
        <v>1.88</v>
      </c>
      <c r="I13" s="53">
        <v>-0.20999999999999996</v>
      </c>
      <c r="J13" s="54">
        <v>21</v>
      </c>
      <c r="K13" s="54">
        <v>-21</v>
      </c>
      <c r="S13" s="58" t="s">
        <v>240</v>
      </c>
      <c r="T13" s="53">
        <v>86.2</v>
      </c>
      <c r="U13" s="53">
        <v>38.9</v>
      </c>
      <c r="V13" s="53"/>
      <c r="W13" s="54"/>
      <c r="X13" s="54"/>
      <c r="AD13" s="8">
        <f>COUNT(AD2:AD11)</f>
        <v>10</v>
      </c>
      <c r="AF13" s="50"/>
      <c r="AG13" s="53">
        <v>1.21</v>
      </c>
      <c r="AH13" s="53">
        <v>1.25</v>
      </c>
      <c r="AI13" s="53">
        <v>-4.0000000000000036E-2</v>
      </c>
      <c r="AJ13" s="54">
        <v>6</v>
      </c>
      <c r="AK13" s="54">
        <v>-6</v>
      </c>
      <c r="AR13" s="47"/>
      <c r="AS13" s="47"/>
      <c r="AT13" s="47"/>
      <c r="AU13" s="47"/>
      <c r="AV13" s="47"/>
      <c r="AW13" s="47"/>
      <c r="BA13" s="13" t="s">
        <v>184</v>
      </c>
      <c r="BB13" s="14">
        <v>0.80100000000000005</v>
      </c>
      <c r="BC13" s="14">
        <v>0.81599999999999995</v>
      </c>
      <c r="BD13" s="8">
        <f t="shared" si="5"/>
        <v>1.8726591760299502</v>
      </c>
      <c r="BF13" s="50"/>
      <c r="BG13" s="53">
        <v>72.569999999999993</v>
      </c>
      <c r="BH13" s="53">
        <v>70.69</v>
      </c>
      <c r="BI13" s="53">
        <v>1.8799999999999955</v>
      </c>
      <c r="BJ13" s="54">
        <v>20</v>
      </c>
      <c r="BK13" s="54">
        <v>20</v>
      </c>
      <c r="BT13" s="59" t="s">
        <v>241</v>
      </c>
      <c r="BU13" s="60">
        <v>3</v>
      </c>
      <c r="BV13" s="60">
        <v>3</v>
      </c>
      <c r="BW13" s="60"/>
      <c r="BX13" s="60"/>
      <c r="BY13" s="60"/>
    </row>
    <row r="14" spans="1:77" ht="15.75" thickBot="1" x14ac:dyDescent="0.3">
      <c r="A14" t="s">
        <v>128</v>
      </c>
      <c r="B14" s="28">
        <v>1.68</v>
      </c>
      <c r="C14" s="28">
        <v>1.8</v>
      </c>
      <c r="D14" s="8">
        <f t="shared" si="7"/>
        <v>7.1428571428571495</v>
      </c>
      <c r="E14" s="27"/>
      <c r="F14" s="50"/>
      <c r="G14" s="53">
        <v>0.26500000000000001</v>
      </c>
      <c r="H14" s="53">
        <v>0.251</v>
      </c>
      <c r="I14" s="53">
        <v>1.4000000000000012E-2</v>
      </c>
      <c r="J14" s="54">
        <v>7</v>
      </c>
      <c r="K14" s="54">
        <v>7</v>
      </c>
      <c r="S14" s="59" t="s">
        <v>241</v>
      </c>
      <c r="T14" s="60">
        <v>4</v>
      </c>
      <c r="U14" s="60">
        <v>4</v>
      </c>
      <c r="V14" s="60"/>
      <c r="W14" s="60"/>
      <c r="X14" s="60"/>
      <c r="AD14" s="33">
        <f>MEDIAN(AD2:AD11)</f>
        <v>2.1427621613496313</v>
      </c>
      <c r="AF14" s="50"/>
      <c r="AG14" s="53">
        <v>0.57899999999999996</v>
      </c>
      <c r="AH14" s="53">
        <v>0.56699999999999995</v>
      </c>
      <c r="AI14" s="53">
        <v>1.2000000000000011E-2</v>
      </c>
      <c r="AJ14" s="54">
        <v>3</v>
      </c>
      <c r="AK14" s="54">
        <v>3</v>
      </c>
      <c r="AR14" s="48" t="s">
        <v>242</v>
      </c>
      <c r="AS14" s="47"/>
      <c r="AT14" s="47"/>
      <c r="AU14" s="47"/>
      <c r="AV14" s="47"/>
      <c r="AW14" s="47"/>
      <c r="BA14" s="13" t="s">
        <v>188</v>
      </c>
      <c r="BB14" s="14">
        <v>4.8000000000000001E-2</v>
      </c>
      <c r="BC14" s="14">
        <v>9.5000000000000001E-2</v>
      </c>
      <c r="BD14" s="8">
        <f t="shared" si="5"/>
        <v>97.916666666666671</v>
      </c>
      <c r="BF14" s="50"/>
      <c r="BG14" s="53">
        <v>3.4</v>
      </c>
      <c r="BH14" s="53">
        <v>1.4</v>
      </c>
      <c r="BI14" s="53">
        <v>2</v>
      </c>
      <c r="BJ14" s="54">
        <v>21</v>
      </c>
      <c r="BK14" s="54">
        <v>21</v>
      </c>
      <c r="BT14" s="47"/>
      <c r="BU14" s="47"/>
      <c r="BV14" s="47"/>
      <c r="BW14" s="47"/>
      <c r="BX14" s="47"/>
      <c r="BY14" s="47"/>
    </row>
    <row r="15" spans="1:77" ht="15.75" thickBot="1" x14ac:dyDescent="0.3">
      <c r="A15" t="s">
        <v>130</v>
      </c>
      <c r="B15" s="28">
        <v>1.45</v>
      </c>
      <c r="C15" s="28">
        <v>1.4</v>
      </c>
      <c r="D15" s="8">
        <f t="shared" si="7"/>
        <v>-3.4482758620689689</v>
      </c>
      <c r="E15" s="27"/>
      <c r="F15" s="50"/>
      <c r="G15" s="53">
        <v>0.51</v>
      </c>
      <c r="H15" s="53">
        <v>0.502</v>
      </c>
      <c r="I15" s="53">
        <v>8.0000000000000071E-3</v>
      </c>
      <c r="J15" s="54">
        <v>5</v>
      </c>
      <c r="K15" s="54">
        <v>5</v>
      </c>
      <c r="S15" s="47"/>
      <c r="T15" s="47"/>
      <c r="U15" s="47"/>
      <c r="V15" s="47"/>
      <c r="W15" s="47"/>
      <c r="X15" s="47"/>
      <c r="AF15" s="50"/>
      <c r="AG15" s="53">
        <v>0.78800000000000003</v>
      </c>
      <c r="AH15" s="53">
        <v>0.81100000000000005</v>
      </c>
      <c r="AI15" s="53">
        <v>-2.300000000000002E-2</v>
      </c>
      <c r="AJ15" s="54">
        <v>5</v>
      </c>
      <c r="AK15" s="54">
        <v>-5</v>
      </c>
      <c r="AR15" s="49"/>
      <c r="AS15" s="49" t="s">
        <v>239</v>
      </c>
      <c r="AT15" s="49" t="s">
        <v>240</v>
      </c>
      <c r="AU15" s="49" t="s">
        <v>241</v>
      </c>
      <c r="AV15" s="47"/>
      <c r="AW15" s="47"/>
      <c r="BA15" s="13" t="s">
        <v>190</v>
      </c>
      <c r="BB15" s="37">
        <v>2.7E-2</v>
      </c>
      <c r="BC15" s="37">
        <v>3.3300000000000003E-2</v>
      </c>
      <c r="BD15" s="8">
        <f t="shared" si="5"/>
        <v>23.333333333333346</v>
      </c>
      <c r="BF15" s="50"/>
      <c r="BG15" s="53">
        <v>0.33910000000000001</v>
      </c>
      <c r="BH15" s="53">
        <v>0.63800000000000001</v>
      </c>
      <c r="BI15" s="53">
        <v>-0.2989</v>
      </c>
      <c r="BJ15" s="54">
        <v>12</v>
      </c>
      <c r="BK15" s="54">
        <v>-12</v>
      </c>
      <c r="BT15" s="48" t="s">
        <v>242</v>
      </c>
      <c r="BU15" s="47"/>
      <c r="BV15" s="47"/>
      <c r="BW15" s="47"/>
      <c r="BX15" s="47"/>
      <c r="BY15" s="47"/>
    </row>
    <row r="16" spans="1:77" ht="15.75" thickBot="1" x14ac:dyDescent="0.3">
      <c r="A16" s="6" t="s">
        <v>135</v>
      </c>
      <c r="B16" s="8">
        <v>160.53354999999999</v>
      </c>
      <c r="C16" s="8">
        <v>0</v>
      </c>
      <c r="D16" s="8">
        <f t="shared" ref="D16:D17" si="8">IFERROR((100*(C16-B16)/B16), "")</f>
        <v>-100</v>
      </c>
      <c r="E16" s="8"/>
      <c r="F16" s="50"/>
      <c r="G16" s="53">
        <v>0.439</v>
      </c>
      <c r="H16" s="53">
        <v>0.44500000000000001</v>
      </c>
      <c r="I16" s="53">
        <v>-6.0000000000000053E-3</v>
      </c>
      <c r="J16" s="54">
        <v>2.5</v>
      </c>
      <c r="K16" s="54">
        <v>-2.5</v>
      </c>
      <c r="S16" s="48" t="s">
        <v>242</v>
      </c>
      <c r="T16" s="47"/>
      <c r="U16" s="47"/>
      <c r="V16" s="47"/>
      <c r="W16" s="47"/>
      <c r="X16" s="47"/>
      <c r="AF16" s="50"/>
      <c r="AG16" s="53">
        <v>1.68</v>
      </c>
      <c r="AH16" s="53">
        <v>1.8</v>
      </c>
      <c r="AI16" s="53">
        <v>-0.12000000000000011</v>
      </c>
      <c r="AJ16" s="54">
        <v>9</v>
      </c>
      <c r="AK16" s="54">
        <v>-9</v>
      </c>
      <c r="AR16" s="58" t="s">
        <v>243</v>
      </c>
      <c r="AS16" s="51">
        <v>1.5</v>
      </c>
      <c r="AT16" s="51">
        <v>3</v>
      </c>
      <c r="AU16" s="61">
        <v>2</v>
      </c>
      <c r="AV16" s="47"/>
      <c r="AW16" s="47"/>
      <c r="BA16" s="13" t="s">
        <v>192</v>
      </c>
      <c r="BB16" s="14">
        <v>4.4850000000000003</v>
      </c>
      <c r="BC16" s="14">
        <v>4.4820000000000002</v>
      </c>
      <c r="BD16" s="8">
        <f t="shared" si="5"/>
        <v>-6.6889632107025948E-2</v>
      </c>
      <c r="BF16" s="50"/>
      <c r="BG16" s="53">
        <v>3.4</v>
      </c>
      <c r="BH16" s="53">
        <v>4.7</v>
      </c>
      <c r="BI16" s="53">
        <v>-1.3000000000000003</v>
      </c>
      <c r="BJ16" s="54">
        <v>17.5</v>
      </c>
      <c r="BK16" s="54">
        <v>-17.5</v>
      </c>
      <c r="BT16" s="49"/>
      <c r="BU16" s="49" t="s">
        <v>239</v>
      </c>
      <c r="BV16" s="49" t="s">
        <v>240</v>
      </c>
      <c r="BW16" s="49" t="s">
        <v>241</v>
      </c>
      <c r="BX16" s="47"/>
      <c r="BY16" s="47"/>
    </row>
    <row r="17" spans="1:77" x14ac:dyDescent="0.25">
      <c r="A17" s="6" t="s">
        <v>141</v>
      </c>
      <c r="B17" s="8">
        <v>20</v>
      </c>
      <c r="C17" s="8">
        <v>0</v>
      </c>
      <c r="D17" s="8">
        <f t="shared" si="8"/>
        <v>-100</v>
      </c>
      <c r="E17" s="8"/>
      <c r="F17" s="50"/>
      <c r="G17" s="53">
        <v>1.21</v>
      </c>
      <c r="H17" s="53">
        <v>1.25</v>
      </c>
      <c r="I17" s="53">
        <v>-4.0000000000000036E-2</v>
      </c>
      <c r="J17" s="54">
        <v>12</v>
      </c>
      <c r="K17" s="54">
        <v>-12</v>
      </c>
      <c r="S17" s="49"/>
      <c r="T17" s="49" t="s">
        <v>239</v>
      </c>
      <c r="U17" s="49" t="s">
        <v>240</v>
      </c>
      <c r="V17" s="49" t="s">
        <v>241</v>
      </c>
      <c r="W17" s="47"/>
      <c r="X17" s="47"/>
      <c r="AF17" s="55"/>
      <c r="AG17" s="56">
        <v>1.45</v>
      </c>
      <c r="AH17" s="56">
        <v>1.4</v>
      </c>
      <c r="AI17" s="56">
        <v>5.0000000000000044E-2</v>
      </c>
      <c r="AJ17" s="57">
        <v>7</v>
      </c>
      <c r="AK17" s="57">
        <v>7</v>
      </c>
      <c r="AR17" s="58" t="s">
        <v>244</v>
      </c>
      <c r="AS17" s="53">
        <v>0</v>
      </c>
      <c r="AT17" s="53">
        <v>0</v>
      </c>
      <c r="AU17" s="62">
        <v>0</v>
      </c>
      <c r="AV17" s="47"/>
      <c r="AW17" s="47"/>
      <c r="BA17" s="13" t="s">
        <v>194</v>
      </c>
      <c r="BB17" s="14">
        <v>1.5399999999999998</v>
      </c>
      <c r="BC17" s="14">
        <v>1.61</v>
      </c>
      <c r="BD17" s="8">
        <f t="shared" si="5"/>
        <v>4.5454545454545645</v>
      </c>
      <c r="BF17" s="50"/>
      <c r="BG17" s="53">
        <v>23.77</v>
      </c>
      <c r="BH17" s="53">
        <v>23.16</v>
      </c>
      <c r="BI17" s="53">
        <v>0.60999999999999943</v>
      </c>
      <c r="BJ17" s="54">
        <v>13</v>
      </c>
      <c r="BK17" s="54">
        <v>13</v>
      </c>
      <c r="BT17" s="58" t="s">
        <v>243</v>
      </c>
      <c r="BU17" s="51">
        <v>2</v>
      </c>
      <c r="BV17" s="51">
        <v>6</v>
      </c>
      <c r="BW17" s="61">
        <v>3</v>
      </c>
      <c r="BX17" s="47"/>
      <c r="BY17" s="47"/>
    </row>
    <row r="18" spans="1:77" ht="15.75" thickBot="1" x14ac:dyDescent="0.3">
      <c r="A18" s="13" t="s">
        <v>147</v>
      </c>
      <c r="B18" s="14">
        <v>12.7</v>
      </c>
      <c r="C18" s="14">
        <v>9.9</v>
      </c>
      <c r="D18" s="8">
        <f>IFERROR((100*(C18-B18)/B18), "")</f>
        <v>-22.047244094488182</v>
      </c>
      <c r="E18" s="14"/>
      <c r="F18" s="50"/>
      <c r="G18" s="53">
        <v>0.57899999999999996</v>
      </c>
      <c r="H18" s="53">
        <v>0.56699999999999995</v>
      </c>
      <c r="I18" s="53">
        <v>1.2000000000000011E-2</v>
      </c>
      <c r="J18" s="54">
        <v>6</v>
      </c>
      <c r="K18" s="54">
        <v>6</v>
      </c>
      <c r="S18" s="58" t="s">
        <v>243</v>
      </c>
      <c r="T18" s="51">
        <v>2.5</v>
      </c>
      <c r="U18" s="51">
        <v>10</v>
      </c>
      <c r="V18" s="61">
        <v>4</v>
      </c>
      <c r="W18" s="47"/>
      <c r="X18" s="47"/>
      <c r="AF18" s="58" t="s">
        <v>239</v>
      </c>
      <c r="AG18" s="53">
        <v>0.72750000000000004</v>
      </c>
      <c r="AH18" s="53">
        <v>0.76600000000000001</v>
      </c>
      <c r="AI18" s="53"/>
      <c r="AJ18" s="54"/>
      <c r="AK18" s="54"/>
      <c r="AR18" s="59" t="s">
        <v>245</v>
      </c>
      <c r="AS18" s="63">
        <v>0</v>
      </c>
      <c r="AT18" s="63">
        <v>0</v>
      </c>
      <c r="AU18" s="60">
        <v>0</v>
      </c>
      <c r="AV18" s="47"/>
      <c r="AW18" s="47"/>
      <c r="BA18" s="13" t="s">
        <v>196</v>
      </c>
      <c r="BB18" s="14">
        <v>3.6629999999999998</v>
      </c>
      <c r="BC18" s="14">
        <v>3.669</v>
      </c>
      <c r="BD18" s="8">
        <f t="shared" si="5"/>
        <v>0.16380016380017001</v>
      </c>
      <c r="BF18" s="50"/>
      <c r="BG18" s="53">
        <v>2.1</v>
      </c>
      <c r="BH18" s="53">
        <v>3.3</v>
      </c>
      <c r="BI18" s="53">
        <v>-1.1999999999999997</v>
      </c>
      <c r="BJ18" s="54">
        <v>16</v>
      </c>
      <c r="BK18" s="54">
        <v>-16</v>
      </c>
      <c r="BT18" s="58" t="s">
        <v>244</v>
      </c>
      <c r="BU18" s="53">
        <v>0</v>
      </c>
      <c r="BV18" s="53">
        <v>0</v>
      </c>
      <c r="BW18" s="62">
        <v>0</v>
      </c>
      <c r="BX18" s="47"/>
      <c r="BY18" s="47"/>
    </row>
    <row r="19" spans="1:77" ht="15.75" thickBot="1" x14ac:dyDescent="0.3">
      <c r="A19" s="13" t="s">
        <v>150</v>
      </c>
      <c r="B19" s="14">
        <v>9.5000000000000001E-2</v>
      </c>
      <c r="C19" s="14">
        <v>5.3999999999999999E-2</v>
      </c>
      <c r="D19" s="8">
        <f t="shared" ref="D19:D42" si="9">IFERROR((100*(C19-B19)/B19), "")</f>
        <v>-43.15789473684211</v>
      </c>
      <c r="E19" s="14"/>
      <c r="F19" s="50"/>
      <c r="G19" s="53">
        <v>0.78800000000000003</v>
      </c>
      <c r="H19" s="53">
        <v>0.81100000000000005</v>
      </c>
      <c r="I19" s="53">
        <v>-2.300000000000002E-2</v>
      </c>
      <c r="J19" s="54">
        <v>10</v>
      </c>
      <c r="K19" s="54">
        <v>-10</v>
      </c>
      <c r="S19" s="58" t="s">
        <v>244</v>
      </c>
      <c r="T19" s="53">
        <v>0</v>
      </c>
      <c r="U19" s="53">
        <v>0</v>
      </c>
      <c r="V19" s="62">
        <v>0</v>
      </c>
      <c r="W19" s="47"/>
      <c r="X19" s="47"/>
      <c r="AF19" s="58" t="s">
        <v>240</v>
      </c>
      <c r="AG19" s="53">
        <v>9.2580000000000009</v>
      </c>
      <c r="AH19" s="53">
        <v>9.6269999999999989</v>
      </c>
      <c r="AI19" s="53"/>
      <c r="AJ19" s="54"/>
      <c r="AK19" s="54"/>
      <c r="AR19" s="47"/>
      <c r="AS19" s="47"/>
      <c r="AT19" s="47"/>
      <c r="AU19" s="47"/>
      <c r="AV19" s="47"/>
      <c r="AW19" s="47"/>
      <c r="BA19" s="13" t="s">
        <v>198</v>
      </c>
      <c r="BB19" s="14">
        <v>82.13</v>
      </c>
      <c r="BC19" s="14">
        <v>79.680000000000007</v>
      </c>
      <c r="BD19" s="8">
        <f t="shared" si="5"/>
        <v>-2.9830756118348822</v>
      </c>
      <c r="BF19" s="50"/>
      <c r="BG19" s="53">
        <v>0.80100000000000005</v>
      </c>
      <c r="BH19" s="53">
        <v>0.81599999999999995</v>
      </c>
      <c r="BI19" s="53">
        <v>-1.4999999999999902E-2</v>
      </c>
      <c r="BJ19" s="54">
        <v>4</v>
      </c>
      <c r="BK19" s="54">
        <v>-4</v>
      </c>
      <c r="BT19" s="59" t="s">
        <v>245</v>
      </c>
      <c r="BU19" s="63">
        <v>0</v>
      </c>
      <c r="BV19" s="63">
        <v>0</v>
      </c>
      <c r="BW19" s="60">
        <v>0</v>
      </c>
      <c r="BX19" s="47"/>
      <c r="BY19" s="47"/>
    </row>
    <row r="20" spans="1:77" ht="15.75" thickBot="1" x14ac:dyDescent="0.3">
      <c r="A20" s="35" t="s">
        <v>154</v>
      </c>
      <c r="B20" s="14">
        <v>2.19</v>
      </c>
      <c r="C20" s="14">
        <v>1.3699999999999999</v>
      </c>
      <c r="D20" s="8">
        <f t="shared" si="9"/>
        <v>-37.442922374429223</v>
      </c>
      <c r="E20" s="14"/>
      <c r="F20" s="50"/>
      <c r="G20" s="53">
        <v>1.68</v>
      </c>
      <c r="H20" s="53">
        <v>1.8</v>
      </c>
      <c r="I20" s="53">
        <v>-0.12000000000000011</v>
      </c>
      <c r="J20" s="54">
        <v>20</v>
      </c>
      <c r="K20" s="54">
        <v>-20</v>
      </c>
      <c r="S20" s="59" t="s">
        <v>245</v>
      </c>
      <c r="T20" s="63">
        <v>0</v>
      </c>
      <c r="U20" s="63">
        <v>0</v>
      </c>
      <c r="V20" s="60">
        <v>0</v>
      </c>
      <c r="W20" s="47"/>
      <c r="X20" s="47"/>
      <c r="AF20" s="59" t="s">
        <v>241</v>
      </c>
      <c r="AG20" s="60">
        <v>10</v>
      </c>
      <c r="AH20" s="60">
        <v>10</v>
      </c>
      <c r="AI20" s="60"/>
      <c r="AJ20" s="60"/>
      <c r="AK20" s="60"/>
      <c r="AR20" s="48" t="s">
        <v>335</v>
      </c>
      <c r="AS20" s="47"/>
      <c r="AT20" s="47"/>
      <c r="AU20" s="47"/>
      <c r="AV20" s="47"/>
      <c r="AW20" s="47"/>
      <c r="BA20" s="13" t="s">
        <v>200</v>
      </c>
      <c r="BB20" s="14">
        <v>1014</v>
      </c>
      <c r="BC20" s="14">
        <v>999.6</v>
      </c>
      <c r="BD20" s="8">
        <f t="shared" si="5"/>
        <v>-1.420118343195264</v>
      </c>
      <c r="BF20" s="50"/>
      <c r="BG20" s="53">
        <v>4.8000000000000001E-2</v>
      </c>
      <c r="BH20" s="53">
        <v>9.5000000000000001E-2</v>
      </c>
      <c r="BI20" s="53">
        <v>-4.7E-2</v>
      </c>
      <c r="BJ20" s="54">
        <v>8</v>
      </c>
      <c r="BK20" s="54">
        <v>-8</v>
      </c>
      <c r="BT20" s="47"/>
      <c r="BU20" s="47"/>
      <c r="BV20" s="47"/>
      <c r="BW20" s="47"/>
      <c r="BX20" s="47"/>
      <c r="BY20" s="47"/>
    </row>
    <row r="21" spans="1:77" ht="15.75" thickBot="1" x14ac:dyDescent="0.3">
      <c r="A21" s="13" t="s">
        <v>156</v>
      </c>
      <c r="B21" s="14">
        <v>103</v>
      </c>
      <c r="C21" s="14">
        <v>101.3</v>
      </c>
      <c r="D21" s="8">
        <f t="shared" si="9"/>
        <v>-1.6504854368932067</v>
      </c>
      <c r="E21" s="14"/>
      <c r="F21" s="50"/>
      <c r="G21" s="53">
        <v>1.45</v>
      </c>
      <c r="H21" s="53">
        <v>1.4</v>
      </c>
      <c r="I21" s="53">
        <v>5.0000000000000044E-2</v>
      </c>
      <c r="J21" s="54">
        <v>15</v>
      </c>
      <c r="K21" s="54">
        <v>15</v>
      </c>
      <c r="S21" s="47"/>
      <c r="T21" s="47"/>
      <c r="U21" s="47"/>
      <c r="V21" s="47"/>
      <c r="W21" s="47"/>
      <c r="X21" s="47"/>
      <c r="AF21" s="47"/>
      <c r="AG21" s="47"/>
      <c r="AH21" s="47"/>
      <c r="AI21" s="47"/>
      <c r="AJ21" s="47"/>
      <c r="AK21" s="47"/>
      <c r="AR21" s="49" t="s">
        <v>254</v>
      </c>
      <c r="AS21" s="49" t="s">
        <v>241</v>
      </c>
      <c r="AT21" s="49" t="s">
        <v>248</v>
      </c>
      <c r="AU21" s="47"/>
      <c r="AV21" s="47"/>
      <c r="AW21" s="47"/>
      <c r="BA21" s="13" t="s">
        <v>204</v>
      </c>
      <c r="BB21" s="14">
        <v>75.489999999999995</v>
      </c>
      <c r="BC21" s="14">
        <v>74.599999999999994</v>
      </c>
      <c r="BD21" s="8">
        <f t="shared" si="5"/>
        <v>-1.1789641012054586</v>
      </c>
      <c r="BF21" s="50"/>
      <c r="BG21" s="53">
        <v>2.7E-2</v>
      </c>
      <c r="BH21" s="53">
        <v>3.3300000000000003E-2</v>
      </c>
      <c r="BI21" s="53">
        <v>-6.3000000000000035E-3</v>
      </c>
      <c r="BJ21" s="54">
        <v>3</v>
      </c>
      <c r="BK21" s="54">
        <v>-3</v>
      </c>
      <c r="BT21" s="48" t="s">
        <v>525</v>
      </c>
      <c r="BU21" s="47"/>
      <c r="BV21" s="47"/>
      <c r="BW21" s="47"/>
      <c r="BX21" s="47"/>
      <c r="BY21" s="47"/>
    </row>
    <row r="22" spans="1:77" ht="15.75" thickBot="1" x14ac:dyDescent="0.3">
      <c r="A22" s="13" t="s">
        <v>160</v>
      </c>
      <c r="B22" s="14">
        <v>8.0299999999999996E-2</v>
      </c>
      <c r="C22" s="14">
        <v>0</v>
      </c>
      <c r="D22" s="8">
        <f t="shared" si="9"/>
        <v>-100</v>
      </c>
      <c r="E22" s="14"/>
      <c r="F22" s="50"/>
      <c r="G22" s="53">
        <v>160.53354999999999</v>
      </c>
      <c r="H22" s="53">
        <v>0</v>
      </c>
      <c r="I22" s="53">
        <v>160.53354999999999</v>
      </c>
      <c r="J22" s="54">
        <v>41</v>
      </c>
      <c r="K22" s="54">
        <v>41</v>
      </c>
      <c r="S22" s="48" t="s">
        <v>419</v>
      </c>
      <c r="T22" s="47"/>
      <c r="U22" s="47"/>
      <c r="V22" s="47"/>
      <c r="W22" s="47"/>
      <c r="X22" s="47"/>
      <c r="AF22" s="48" t="s">
        <v>242</v>
      </c>
      <c r="AG22" s="47"/>
      <c r="AH22" s="47"/>
      <c r="AI22" s="47"/>
      <c r="AJ22" s="47"/>
      <c r="AK22" s="47"/>
      <c r="AR22" s="64">
        <v>0</v>
      </c>
      <c r="AS22" s="65">
        <v>2</v>
      </c>
      <c r="AT22" s="64">
        <v>0.25</v>
      </c>
      <c r="AU22" s="47"/>
      <c r="AV22" s="47"/>
      <c r="AW22" s="47"/>
      <c r="BA22" s="13" t="s">
        <v>206</v>
      </c>
      <c r="BB22" s="14">
        <v>11.4</v>
      </c>
      <c r="BC22" s="14">
        <v>10.1</v>
      </c>
      <c r="BD22" s="8">
        <f t="shared" si="5"/>
        <v>-11.403508771929829</v>
      </c>
      <c r="BF22" s="50"/>
      <c r="BG22" s="53">
        <v>4.4850000000000003</v>
      </c>
      <c r="BH22" s="53">
        <v>4.4820000000000002</v>
      </c>
      <c r="BI22" s="53">
        <v>3.0000000000001137E-3</v>
      </c>
      <c r="BJ22" s="54">
        <v>1</v>
      </c>
      <c r="BK22" s="54">
        <v>1</v>
      </c>
      <c r="BT22" s="49" t="s">
        <v>254</v>
      </c>
      <c r="BU22" s="49" t="s">
        <v>241</v>
      </c>
      <c r="BV22" s="49" t="s">
        <v>248</v>
      </c>
      <c r="BW22" s="47"/>
      <c r="BX22" s="47"/>
      <c r="BY22" s="47"/>
    </row>
    <row r="23" spans="1:77" ht="15.75" thickBot="1" x14ac:dyDescent="0.3">
      <c r="A23" s="13" t="s">
        <v>162</v>
      </c>
      <c r="B23" s="14">
        <v>72.569999999999993</v>
      </c>
      <c r="C23" s="14">
        <v>70.69</v>
      </c>
      <c r="D23" s="8">
        <f t="shared" si="9"/>
        <v>-2.5906021772082068</v>
      </c>
      <c r="E23" s="14"/>
      <c r="F23" s="50"/>
      <c r="G23" s="53">
        <v>20</v>
      </c>
      <c r="H23" s="53">
        <v>0</v>
      </c>
      <c r="I23" s="53">
        <v>20</v>
      </c>
      <c r="J23" s="54">
        <v>38</v>
      </c>
      <c r="K23" s="54">
        <v>38</v>
      </c>
      <c r="S23" s="49" t="s">
        <v>254</v>
      </c>
      <c r="T23" s="49" t="s">
        <v>241</v>
      </c>
      <c r="U23" s="49" t="s">
        <v>248</v>
      </c>
      <c r="V23" s="47"/>
      <c r="W23" s="47"/>
      <c r="X23" s="47"/>
      <c r="AF23" s="49"/>
      <c r="AG23" s="49" t="s">
        <v>239</v>
      </c>
      <c r="AH23" s="49" t="s">
        <v>240</v>
      </c>
      <c r="AI23" s="49" t="s">
        <v>241</v>
      </c>
      <c r="AJ23" s="47"/>
      <c r="AK23" s="47"/>
      <c r="AR23" s="47"/>
      <c r="AS23" s="47"/>
      <c r="AT23" s="47"/>
      <c r="AU23" s="47"/>
      <c r="AV23" s="47"/>
      <c r="AW23" s="47"/>
      <c r="BA23" s="13" t="s">
        <v>207</v>
      </c>
      <c r="BB23" s="14">
        <v>0.88</v>
      </c>
      <c r="BC23" s="14">
        <v>0.85</v>
      </c>
      <c r="BD23" s="8">
        <f t="shared" si="5"/>
        <v>-3.4090909090909123</v>
      </c>
      <c r="BF23" s="50"/>
      <c r="BG23" s="53">
        <v>1.5399999999999998</v>
      </c>
      <c r="BH23" s="53">
        <v>1.61</v>
      </c>
      <c r="BI23" s="53">
        <v>-7.0000000000000284E-2</v>
      </c>
      <c r="BJ23" s="54">
        <v>9</v>
      </c>
      <c r="BK23" s="54">
        <v>-9</v>
      </c>
      <c r="BT23" s="64">
        <v>0</v>
      </c>
      <c r="BU23" s="65">
        <v>3</v>
      </c>
      <c r="BV23" s="64">
        <v>0.125</v>
      </c>
      <c r="BW23" s="47"/>
      <c r="BX23" s="47"/>
      <c r="BY23" s="47"/>
    </row>
    <row r="24" spans="1:77" ht="15.75" thickBot="1" x14ac:dyDescent="0.3">
      <c r="A24" s="13" t="s">
        <v>170</v>
      </c>
      <c r="B24" s="14">
        <v>3.4</v>
      </c>
      <c r="C24" s="14">
        <v>1.4</v>
      </c>
      <c r="D24" s="8">
        <f t="shared" si="9"/>
        <v>-58.82352941176471</v>
      </c>
      <c r="E24" s="14"/>
      <c r="F24" s="50"/>
      <c r="G24" s="53">
        <v>12.7</v>
      </c>
      <c r="H24" s="53">
        <v>9.9</v>
      </c>
      <c r="I24" s="53">
        <v>2.7999999999999989</v>
      </c>
      <c r="J24" s="54">
        <v>33</v>
      </c>
      <c r="K24" s="54">
        <v>33</v>
      </c>
      <c r="S24" s="64">
        <v>0</v>
      </c>
      <c r="T24" s="65">
        <v>4</v>
      </c>
      <c r="U24" s="64">
        <v>6.25E-2</v>
      </c>
      <c r="V24" s="47"/>
      <c r="W24" s="47"/>
      <c r="X24" s="47"/>
      <c r="AF24" s="58" t="s">
        <v>243</v>
      </c>
      <c r="AG24" s="51">
        <v>3.5</v>
      </c>
      <c r="AH24" s="51">
        <v>16</v>
      </c>
      <c r="AI24" s="61">
        <v>4</v>
      </c>
      <c r="AJ24" s="47"/>
      <c r="AK24" s="47"/>
      <c r="AR24" s="46"/>
      <c r="AS24" s="46"/>
      <c r="AT24" s="46"/>
      <c r="AU24" s="46"/>
      <c r="AV24" s="46"/>
      <c r="AW24" s="46"/>
      <c r="BA24" s="13" t="s">
        <v>208</v>
      </c>
      <c r="BB24" s="14">
        <v>3.61</v>
      </c>
      <c r="BC24" s="14">
        <v>3.63</v>
      </c>
      <c r="BD24" s="8">
        <f t="shared" si="5"/>
        <v>0.55401662049861544</v>
      </c>
      <c r="BF24" s="50"/>
      <c r="BG24" s="53">
        <v>3.6629999999999998</v>
      </c>
      <c r="BH24" s="53">
        <v>3.669</v>
      </c>
      <c r="BI24" s="53">
        <v>-6.0000000000002274E-3</v>
      </c>
      <c r="BJ24" s="54">
        <v>2</v>
      </c>
      <c r="BK24" s="54">
        <v>-2</v>
      </c>
      <c r="BT24" s="47"/>
      <c r="BU24" s="47"/>
      <c r="BV24" s="47"/>
      <c r="BW24" s="47"/>
      <c r="BX24" s="47"/>
      <c r="BY24" s="47"/>
    </row>
    <row r="25" spans="1:77" x14ac:dyDescent="0.25">
      <c r="A25" s="13" t="s">
        <v>172</v>
      </c>
      <c r="B25" s="14">
        <v>0.33910000000000001</v>
      </c>
      <c r="C25" s="14">
        <v>0.63800000000000001</v>
      </c>
      <c r="D25" s="8">
        <f t="shared" si="9"/>
        <v>88.145089943969325</v>
      </c>
      <c r="E25" s="14"/>
      <c r="F25" s="50"/>
      <c r="G25" s="53">
        <v>9.5000000000000001E-2</v>
      </c>
      <c r="H25" s="53">
        <v>5.3999999999999999E-2</v>
      </c>
      <c r="I25" s="53">
        <v>4.1000000000000002E-2</v>
      </c>
      <c r="J25" s="54">
        <v>13</v>
      </c>
      <c r="K25" s="54">
        <v>13</v>
      </c>
      <c r="S25" s="47"/>
      <c r="T25" s="47"/>
      <c r="U25" s="47"/>
      <c r="V25" s="47"/>
      <c r="W25" s="47"/>
      <c r="X25" s="47"/>
      <c r="AF25" s="58" t="s">
        <v>244</v>
      </c>
      <c r="AG25" s="53">
        <v>7</v>
      </c>
      <c r="AH25" s="53">
        <v>39</v>
      </c>
      <c r="AI25" s="62">
        <v>6</v>
      </c>
      <c r="AJ25" s="47"/>
      <c r="AK25" s="47"/>
      <c r="BA25" s="13" t="s">
        <v>210</v>
      </c>
      <c r="BB25" s="14">
        <v>1.2</v>
      </c>
      <c r="BC25" s="14">
        <v>1.1000000000000001</v>
      </c>
      <c r="BD25" s="8">
        <f t="shared" si="5"/>
        <v>-8.3333333333333215</v>
      </c>
      <c r="BF25" s="50"/>
      <c r="BG25" s="53">
        <v>82.13</v>
      </c>
      <c r="BH25" s="53">
        <v>79.680000000000007</v>
      </c>
      <c r="BI25" s="53">
        <v>2.4499999999999886</v>
      </c>
      <c r="BJ25" s="54">
        <v>22</v>
      </c>
      <c r="BK25" s="54">
        <v>22</v>
      </c>
      <c r="BT25" s="46"/>
      <c r="BU25" s="46"/>
      <c r="BV25" s="46"/>
      <c r="BW25" s="46"/>
      <c r="BX25" s="46"/>
      <c r="BY25" s="46"/>
    </row>
    <row r="26" spans="1:77" ht="15.75" thickBot="1" x14ac:dyDescent="0.3">
      <c r="A26" s="13" t="s">
        <v>174</v>
      </c>
      <c r="B26" s="14">
        <v>3.4</v>
      </c>
      <c r="C26" s="14">
        <v>4.7</v>
      </c>
      <c r="D26" s="8">
        <f t="shared" si="9"/>
        <v>38.235294117647065</v>
      </c>
      <c r="E26" s="14"/>
      <c r="F26" s="50"/>
      <c r="G26" s="53">
        <v>2.19</v>
      </c>
      <c r="H26" s="53">
        <v>1.3699999999999999</v>
      </c>
      <c r="I26" s="53">
        <v>0.82000000000000006</v>
      </c>
      <c r="J26" s="54">
        <v>24</v>
      </c>
      <c r="K26" s="54">
        <v>24</v>
      </c>
      <c r="S26" s="46"/>
      <c r="T26" s="46"/>
      <c r="U26" s="46"/>
      <c r="V26" s="46"/>
      <c r="W26" s="46"/>
      <c r="X26" s="46"/>
      <c r="AF26" s="59" t="s">
        <v>245</v>
      </c>
      <c r="AG26" s="63">
        <v>0</v>
      </c>
      <c r="AH26" s="63">
        <v>0</v>
      </c>
      <c r="AI26" s="60">
        <v>0</v>
      </c>
      <c r="AJ26" s="47"/>
      <c r="AK26" s="47"/>
      <c r="BA26" s="13" t="s">
        <v>212</v>
      </c>
      <c r="BB26" s="14">
        <v>5.4</v>
      </c>
      <c r="BC26" s="14">
        <v>49.3</v>
      </c>
      <c r="BD26" s="8">
        <f t="shared" si="5"/>
        <v>812.96296296296293</v>
      </c>
      <c r="BF26" s="50"/>
      <c r="BG26" s="53">
        <v>1014</v>
      </c>
      <c r="BH26" s="53">
        <v>999.6</v>
      </c>
      <c r="BI26" s="53">
        <v>14.399999999999977</v>
      </c>
      <c r="BJ26" s="54">
        <v>24</v>
      </c>
      <c r="BK26" s="54">
        <v>24</v>
      </c>
    </row>
    <row r="27" spans="1:77" x14ac:dyDescent="0.25">
      <c r="A27" s="13" t="s">
        <v>178</v>
      </c>
      <c r="B27" s="14">
        <v>23.77</v>
      </c>
      <c r="C27" s="14">
        <v>23.16</v>
      </c>
      <c r="D27" s="8">
        <f t="shared" si="9"/>
        <v>-2.5662599915860307</v>
      </c>
      <c r="E27" s="14"/>
      <c r="F27" s="50"/>
      <c r="G27" s="53">
        <v>103</v>
      </c>
      <c r="H27" s="53">
        <v>101.3</v>
      </c>
      <c r="I27" s="53">
        <v>1.7000000000000028</v>
      </c>
      <c r="J27" s="54">
        <v>29</v>
      </c>
      <c r="K27" s="54">
        <v>29</v>
      </c>
      <c r="AF27" s="47"/>
      <c r="AG27" s="47"/>
      <c r="AH27" s="47"/>
      <c r="AI27" s="47"/>
      <c r="AJ27" s="47"/>
      <c r="AK27" s="47"/>
      <c r="BF27" s="50"/>
      <c r="BG27" s="53">
        <v>75.489999999999995</v>
      </c>
      <c r="BH27" s="53">
        <v>74.599999999999994</v>
      </c>
      <c r="BI27" s="53">
        <v>0.89000000000000057</v>
      </c>
      <c r="BJ27" s="54">
        <v>15</v>
      </c>
      <c r="BK27" s="54">
        <v>15</v>
      </c>
    </row>
    <row r="28" spans="1:77" ht="15.75" thickBot="1" x14ac:dyDescent="0.3">
      <c r="A28" s="13" t="s">
        <v>180</v>
      </c>
      <c r="B28" s="14">
        <v>2.1</v>
      </c>
      <c r="C28" s="14">
        <v>3.3</v>
      </c>
      <c r="D28" s="8">
        <f t="shared" si="9"/>
        <v>57.142857142857125</v>
      </c>
      <c r="E28" s="14"/>
      <c r="F28" s="50"/>
      <c r="G28" s="53">
        <v>8.0299999999999996E-2</v>
      </c>
      <c r="H28" s="53">
        <v>0</v>
      </c>
      <c r="I28" s="53">
        <v>8.0299999999999996E-2</v>
      </c>
      <c r="J28" s="54">
        <v>18</v>
      </c>
      <c r="K28" s="54">
        <v>18</v>
      </c>
      <c r="AF28" s="48" t="s">
        <v>253</v>
      </c>
      <c r="AG28" s="47"/>
      <c r="AH28" s="47"/>
      <c r="AI28" s="47"/>
      <c r="AJ28" s="47"/>
      <c r="AK28" s="47"/>
      <c r="BD28" s="8">
        <f>COUNT(BD2:BD26)</f>
        <v>25</v>
      </c>
      <c r="BF28" s="50"/>
      <c r="BG28" s="53">
        <v>11.4</v>
      </c>
      <c r="BH28" s="53">
        <v>10.1</v>
      </c>
      <c r="BI28" s="53">
        <v>1.3000000000000007</v>
      </c>
      <c r="BJ28" s="54">
        <v>17.5</v>
      </c>
      <c r="BK28" s="54">
        <v>17.5</v>
      </c>
    </row>
    <row r="29" spans="1:77" x14ac:dyDescent="0.25">
      <c r="A29" s="13" t="s">
        <v>184</v>
      </c>
      <c r="B29" s="14">
        <v>0.80100000000000005</v>
      </c>
      <c r="C29" s="14">
        <v>0.81599999999999995</v>
      </c>
      <c r="D29" s="8">
        <f t="shared" si="9"/>
        <v>1.8726591760299502</v>
      </c>
      <c r="E29" s="14"/>
      <c r="F29" s="50"/>
      <c r="G29" s="53">
        <v>72.569999999999993</v>
      </c>
      <c r="H29" s="53">
        <v>70.69</v>
      </c>
      <c r="I29" s="53">
        <v>1.8799999999999955</v>
      </c>
      <c r="J29" s="54">
        <v>30</v>
      </c>
      <c r="K29" s="54">
        <v>30</v>
      </c>
      <c r="AF29" s="49" t="s">
        <v>254</v>
      </c>
      <c r="AG29" s="49" t="s">
        <v>241</v>
      </c>
      <c r="AH29" s="49" t="s">
        <v>248</v>
      </c>
      <c r="AI29" s="47"/>
      <c r="AJ29" s="47"/>
      <c r="AK29" s="47"/>
      <c r="BD29" s="33">
        <f>MEDIAN(BD2:BD26)</f>
        <v>-1.420118343195264</v>
      </c>
      <c r="BF29" s="50"/>
      <c r="BG29" s="53">
        <v>0.88</v>
      </c>
      <c r="BH29" s="53">
        <v>0.85</v>
      </c>
      <c r="BI29" s="53">
        <v>3.0000000000000027E-2</v>
      </c>
      <c r="BJ29" s="54">
        <v>6</v>
      </c>
      <c r="BK29" s="54">
        <v>6</v>
      </c>
    </row>
    <row r="30" spans="1:77" ht="15.75" thickBot="1" x14ac:dyDescent="0.3">
      <c r="A30" s="13" t="s">
        <v>188</v>
      </c>
      <c r="B30" s="14">
        <v>4.8000000000000001E-2</v>
      </c>
      <c r="C30" s="14">
        <v>9.5000000000000001E-2</v>
      </c>
      <c r="D30" s="8">
        <f t="shared" si="9"/>
        <v>97.916666666666671</v>
      </c>
      <c r="E30" s="14"/>
      <c r="F30" s="50"/>
      <c r="G30" s="53">
        <v>3.4</v>
      </c>
      <c r="H30" s="53">
        <v>1.4</v>
      </c>
      <c r="I30" s="53">
        <v>2</v>
      </c>
      <c r="J30" s="54">
        <v>31</v>
      </c>
      <c r="K30" s="54">
        <v>31</v>
      </c>
      <c r="AF30" s="64">
        <v>39</v>
      </c>
      <c r="AG30" s="65">
        <v>10</v>
      </c>
      <c r="AH30" s="64">
        <v>0.8837890625</v>
      </c>
      <c r="AI30" s="47"/>
      <c r="AJ30" s="47"/>
      <c r="AK30" s="47"/>
      <c r="BF30" s="50"/>
      <c r="BG30" s="53">
        <v>3.61</v>
      </c>
      <c r="BH30" s="53">
        <v>3.63</v>
      </c>
      <c r="BI30" s="53">
        <v>-2.0000000000000018E-2</v>
      </c>
      <c r="BJ30" s="54">
        <v>5</v>
      </c>
      <c r="BK30" s="54">
        <v>-5</v>
      </c>
    </row>
    <row r="31" spans="1:77" x14ac:dyDescent="0.25">
      <c r="A31" s="13" t="s">
        <v>190</v>
      </c>
      <c r="B31" s="37">
        <v>2.7E-2</v>
      </c>
      <c r="C31" s="37">
        <v>3.3300000000000003E-2</v>
      </c>
      <c r="D31" s="8">
        <f t="shared" si="9"/>
        <v>23.333333333333346</v>
      </c>
      <c r="E31" s="37"/>
      <c r="F31" s="50"/>
      <c r="G31" s="53">
        <v>0.33910000000000001</v>
      </c>
      <c r="H31" s="53">
        <v>0.63800000000000001</v>
      </c>
      <c r="I31" s="53">
        <v>-0.2989</v>
      </c>
      <c r="J31" s="54">
        <v>22</v>
      </c>
      <c r="K31" s="54">
        <v>-22</v>
      </c>
      <c r="AF31" s="47"/>
      <c r="AG31" s="47"/>
      <c r="AH31" s="47"/>
      <c r="AI31" s="47"/>
      <c r="AJ31" s="47"/>
      <c r="AK31" s="47"/>
      <c r="BF31" s="50"/>
      <c r="BG31" s="53">
        <v>1.2</v>
      </c>
      <c r="BH31" s="53">
        <v>1.1000000000000001</v>
      </c>
      <c r="BI31" s="53">
        <v>9.9999999999999867E-2</v>
      </c>
      <c r="BJ31" s="54">
        <v>11</v>
      </c>
      <c r="BK31" s="54">
        <v>11</v>
      </c>
    </row>
    <row r="32" spans="1:77" x14ac:dyDescent="0.25">
      <c r="A32" s="13" t="s">
        <v>192</v>
      </c>
      <c r="B32" s="14">
        <v>4.4850000000000003</v>
      </c>
      <c r="C32" s="14">
        <v>4.4820000000000002</v>
      </c>
      <c r="D32" s="8">
        <f t="shared" si="9"/>
        <v>-6.6889632107025948E-2</v>
      </c>
      <c r="E32" s="14"/>
      <c r="F32" s="50"/>
      <c r="G32" s="53">
        <v>3.4</v>
      </c>
      <c r="H32" s="53">
        <v>4.7</v>
      </c>
      <c r="I32" s="53">
        <v>-1.3000000000000003</v>
      </c>
      <c r="J32" s="54">
        <v>27.5</v>
      </c>
      <c r="K32" s="54">
        <v>-27.5</v>
      </c>
      <c r="AF32" s="46"/>
      <c r="AG32" s="46"/>
      <c r="AH32" s="46"/>
      <c r="AI32" s="46"/>
      <c r="AJ32" s="46"/>
      <c r="AK32" s="46"/>
      <c r="BF32" s="55"/>
      <c r="BG32" s="56">
        <v>5.4</v>
      </c>
      <c r="BH32" s="56">
        <v>49.3</v>
      </c>
      <c r="BI32" s="56">
        <v>-43.9</v>
      </c>
      <c r="BJ32" s="57">
        <v>25</v>
      </c>
      <c r="BK32" s="57">
        <v>-25</v>
      </c>
    </row>
    <row r="33" spans="1:63" x14ac:dyDescent="0.25">
      <c r="A33" s="13" t="s">
        <v>194</v>
      </c>
      <c r="B33" s="14">
        <v>1.5399999999999998</v>
      </c>
      <c r="C33" s="14">
        <v>1.61</v>
      </c>
      <c r="D33" s="8">
        <f t="shared" si="9"/>
        <v>4.5454545454545645</v>
      </c>
      <c r="E33" s="14"/>
      <c r="F33" s="50"/>
      <c r="G33" s="53">
        <v>23.77</v>
      </c>
      <c r="H33" s="53">
        <v>23.16</v>
      </c>
      <c r="I33" s="53">
        <v>0.60999999999999943</v>
      </c>
      <c r="J33" s="54">
        <v>23</v>
      </c>
      <c r="K33" s="54">
        <v>23</v>
      </c>
      <c r="BF33" s="58" t="s">
        <v>239</v>
      </c>
      <c r="BG33" s="53">
        <v>3.4</v>
      </c>
      <c r="BH33" s="53">
        <v>3.63</v>
      </c>
      <c r="BI33" s="53"/>
      <c r="BJ33" s="54"/>
      <c r="BK33" s="54"/>
    </row>
    <row r="34" spans="1:63" x14ac:dyDescent="0.25">
      <c r="A34" s="13" t="s">
        <v>196</v>
      </c>
      <c r="B34" s="14">
        <v>3.6629999999999998</v>
      </c>
      <c r="C34" s="14">
        <v>3.669</v>
      </c>
      <c r="D34" s="8">
        <f t="shared" si="9"/>
        <v>0.16380016380017001</v>
      </c>
      <c r="E34" s="14"/>
      <c r="F34" s="50"/>
      <c r="G34" s="53">
        <v>2.1</v>
      </c>
      <c r="H34" s="53">
        <v>3.3</v>
      </c>
      <c r="I34" s="53">
        <v>-1.1999999999999997</v>
      </c>
      <c r="J34" s="54">
        <v>26</v>
      </c>
      <c r="K34" s="54">
        <v>-26</v>
      </c>
      <c r="BF34" s="58" t="s">
        <v>240</v>
      </c>
      <c r="BG34" s="53">
        <v>1428.3184000000001</v>
      </c>
      <c r="BH34" s="53">
        <v>1446.0772999999999</v>
      </c>
      <c r="BI34" s="53"/>
      <c r="BJ34" s="54"/>
      <c r="BK34" s="54"/>
    </row>
    <row r="35" spans="1:63" ht="15.75" thickBot="1" x14ac:dyDescent="0.3">
      <c r="A35" s="13" t="s">
        <v>198</v>
      </c>
      <c r="B35" s="14">
        <v>82.13</v>
      </c>
      <c r="C35" s="14">
        <v>79.680000000000007</v>
      </c>
      <c r="D35" s="8">
        <f t="shared" si="9"/>
        <v>-2.9830756118348822</v>
      </c>
      <c r="E35" s="14"/>
      <c r="F35" s="50"/>
      <c r="G35" s="53">
        <v>0.80100000000000005</v>
      </c>
      <c r="H35" s="53">
        <v>0.81599999999999995</v>
      </c>
      <c r="I35" s="53">
        <v>-1.4999999999999902E-2</v>
      </c>
      <c r="J35" s="54">
        <v>8</v>
      </c>
      <c r="K35" s="54">
        <v>-8</v>
      </c>
      <c r="BF35" s="59" t="s">
        <v>241</v>
      </c>
      <c r="BG35" s="60">
        <v>25</v>
      </c>
      <c r="BH35" s="60">
        <v>25</v>
      </c>
      <c r="BI35" s="60"/>
      <c r="BJ35" s="60"/>
      <c r="BK35" s="60"/>
    </row>
    <row r="36" spans="1:63" x14ac:dyDescent="0.25">
      <c r="A36" s="13" t="s">
        <v>200</v>
      </c>
      <c r="B36" s="14">
        <v>1014</v>
      </c>
      <c r="C36" s="14">
        <v>999.6</v>
      </c>
      <c r="D36" s="8">
        <f t="shared" si="9"/>
        <v>-1.420118343195264</v>
      </c>
      <c r="E36" s="14"/>
      <c r="F36" s="50"/>
      <c r="G36" s="53">
        <v>4.8000000000000001E-2</v>
      </c>
      <c r="H36" s="53">
        <v>9.5000000000000001E-2</v>
      </c>
      <c r="I36" s="53">
        <v>-4.7E-2</v>
      </c>
      <c r="J36" s="54">
        <v>14</v>
      </c>
      <c r="K36" s="54">
        <v>-14</v>
      </c>
      <c r="BF36" s="47"/>
      <c r="BG36" s="47"/>
      <c r="BH36" s="47"/>
      <c r="BI36" s="47"/>
      <c r="BJ36" s="47"/>
      <c r="BK36" s="47"/>
    </row>
    <row r="37" spans="1:63" ht="15.75" thickBot="1" x14ac:dyDescent="0.3">
      <c r="A37" s="13" t="s">
        <v>204</v>
      </c>
      <c r="B37" s="14">
        <v>75.489999999999995</v>
      </c>
      <c r="C37" s="14">
        <v>74.599999999999994</v>
      </c>
      <c r="D37" s="8">
        <f t="shared" si="9"/>
        <v>-1.1789641012054586</v>
      </c>
      <c r="E37" s="14"/>
      <c r="F37" s="50"/>
      <c r="G37" s="53">
        <v>2.7E-2</v>
      </c>
      <c r="H37" s="53">
        <v>3.3300000000000003E-2</v>
      </c>
      <c r="I37" s="53">
        <v>-6.3000000000000035E-3</v>
      </c>
      <c r="J37" s="54">
        <v>4</v>
      </c>
      <c r="K37" s="54">
        <v>-4</v>
      </c>
      <c r="BF37" s="48" t="s">
        <v>242</v>
      </c>
      <c r="BG37" s="47"/>
      <c r="BH37" s="47"/>
      <c r="BI37" s="47"/>
      <c r="BJ37" s="47"/>
      <c r="BK37" s="47"/>
    </row>
    <row r="38" spans="1:63" x14ac:dyDescent="0.25">
      <c r="A38" s="13" t="s">
        <v>206</v>
      </c>
      <c r="B38" s="14">
        <v>11.4</v>
      </c>
      <c r="C38" s="14">
        <v>10.1</v>
      </c>
      <c r="D38" s="8">
        <f t="shared" si="9"/>
        <v>-11.403508771929829</v>
      </c>
      <c r="E38" s="14"/>
      <c r="F38" s="50"/>
      <c r="G38" s="53">
        <v>4.4850000000000003</v>
      </c>
      <c r="H38" s="53">
        <v>4.4820000000000002</v>
      </c>
      <c r="I38" s="53">
        <v>3.0000000000001137E-3</v>
      </c>
      <c r="J38" s="54">
        <v>1</v>
      </c>
      <c r="K38" s="54">
        <v>1</v>
      </c>
      <c r="BF38" s="49"/>
      <c r="BG38" s="49" t="s">
        <v>239</v>
      </c>
      <c r="BH38" s="49" t="s">
        <v>240</v>
      </c>
      <c r="BI38" s="49" t="s">
        <v>241</v>
      </c>
      <c r="BJ38" s="47"/>
      <c r="BK38" s="47"/>
    </row>
    <row r="39" spans="1:63" x14ac:dyDescent="0.25">
      <c r="A39" s="13" t="s">
        <v>207</v>
      </c>
      <c r="B39" s="14">
        <v>0.88</v>
      </c>
      <c r="C39" s="14">
        <v>0.85</v>
      </c>
      <c r="D39" s="8">
        <f t="shared" si="9"/>
        <v>-3.4090909090909123</v>
      </c>
      <c r="E39" s="14"/>
      <c r="F39" s="50"/>
      <c r="G39" s="53">
        <v>1.5399999999999998</v>
      </c>
      <c r="H39" s="53">
        <v>1.61</v>
      </c>
      <c r="I39" s="53">
        <v>-7.0000000000000284E-2</v>
      </c>
      <c r="J39" s="54">
        <v>17</v>
      </c>
      <c r="K39" s="54">
        <v>-17</v>
      </c>
      <c r="BF39" s="58" t="s">
        <v>243</v>
      </c>
      <c r="BG39" s="51">
        <v>15</v>
      </c>
      <c r="BH39" s="51">
        <v>223.5</v>
      </c>
      <c r="BI39" s="61">
        <v>15</v>
      </c>
      <c r="BJ39" s="47"/>
      <c r="BK39" s="47"/>
    </row>
    <row r="40" spans="1:63" x14ac:dyDescent="0.25">
      <c r="A40" s="13" t="s">
        <v>208</v>
      </c>
      <c r="B40" s="14">
        <v>3.61</v>
      </c>
      <c r="C40" s="14">
        <v>3.63</v>
      </c>
      <c r="D40" s="8">
        <f t="shared" si="9"/>
        <v>0.55401662049861544</v>
      </c>
      <c r="E40" s="14"/>
      <c r="F40" s="50"/>
      <c r="G40" s="53">
        <v>3.6629999999999998</v>
      </c>
      <c r="H40" s="53">
        <v>3.669</v>
      </c>
      <c r="I40" s="53">
        <v>-6.0000000000002274E-3</v>
      </c>
      <c r="J40" s="54">
        <v>2.5</v>
      </c>
      <c r="K40" s="54">
        <v>-2.5</v>
      </c>
      <c r="BF40" s="58" t="s">
        <v>244</v>
      </c>
      <c r="BG40" s="53">
        <v>8.5</v>
      </c>
      <c r="BH40" s="53">
        <v>101.5</v>
      </c>
      <c r="BI40" s="62">
        <v>10</v>
      </c>
      <c r="BJ40" s="47"/>
      <c r="BK40" s="47"/>
    </row>
    <row r="41" spans="1:63" ht="15.75" thickBot="1" x14ac:dyDescent="0.3">
      <c r="A41" s="13" t="s">
        <v>210</v>
      </c>
      <c r="B41" s="14">
        <v>1.2</v>
      </c>
      <c r="C41" s="14">
        <v>1.1000000000000001</v>
      </c>
      <c r="D41" s="8">
        <f t="shared" si="9"/>
        <v>-8.3333333333333215</v>
      </c>
      <c r="E41" s="14"/>
      <c r="F41" s="50"/>
      <c r="G41" s="53">
        <v>82.13</v>
      </c>
      <c r="H41" s="53">
        <v>79.680000000000007</v>
      </c>
      <c r="I41" s="53">
        <v>2.4499999999999886</v>
      </c>
      <c r="J41" s="54">
        <v>32</v>
      </c>
      <c r="K41" s="54">
        <v>32</v>
      </c>
      <c r="BF41" s="59" t="s">
        <v>245</v>
      </c>
      <c r="BG41" s="63">
        <v>0</v>
      </c>
      <c r="BH41" s="63">
        <v>0</v>
      </c>
      <c r="BI41" s="60">
        <v>0</v>
      </c>
      <c r="BJ41" s="47"/>
      <c r="BK41" s="47"/>
    </row>
    <row r="42" spans="1:63" x14ac:dyDescent="0.25">
      <c r="A42" s="13" t="s">
        <v>212</v>
      </c>
      <c r="B42" s="14">
        <v>5.4</v>
      </c>
      <c r="C42" s="14">
        <v>49.3</v>
      </c>
      <c r="D42" s="8">
        <f t="shared" si="9"/>
        <v>812.96296296296293</v>
      </c>
      <c r="E42" s="14"/>
      <c r="F42" s="50"/>
      <c r="G42" s="53">
        <v>1014</v>
      </c>
      <c r="H42" s="53">
        <v>999.6</v>
      </c>
      <c r="I42" s="53">
        <v>14.399999999999977</v>
      </c>
      <c r="J42" s="54">
        <v>37</v>
      </c>
      <c r="K42" s="54">
        <v>37</v>
      </c>
      <c r="BF42" s="47"/>
      <c r="BG42" s="47"/>
      <c r="BH42" s="47"/>
      <c r="BI42" s="47"/>
      <c r="BJ42" s="47"/>
      <c r="BK42" s="47"/>
    </row>
    <row r="43" spans="1:63" ht="15.75" thickBot="1" x14ac:dyDescent="0.3">
      <c r="A43" s="38" t="s">
        <v>219</v>
      </c>
      <c r="B43" s="39">
        <v>500</v>
      </c>
      <c r="C43" s="39">
        <v>0</v>
      </c>
      <c r="D43" s="8">
        <f t="shared" ref="D43:D45" si="10">IFERROR((100*(C43-B43)/B43), "")</f>
        <v>-100</v>
      </c>
      <c r="E43" s="41"/>
      <c r="F43" s="50"/>
      <c r="G43" s="53">
        <v>75.489999999999995</v>
      </c>
      <c r="H43" s="53">
        <v>74.599999999999994</v>
      </c>
      <c r="I43" s="53">
        <v>0.89000000000000057</v>
      </c>
      <c r="J43" s="54">
        <v>25</v>
      </c>
      <c r="K43" s="54">
        <v>25</v>
      </c>
      <c r="BF43" s="48" t="s">
        <v>455</v>
      </c>
      <c r="BG43" s="47"/>
      <c r="BH43" s="47"/>
      <c r="BI43" s="47"/>
      <c r="BJ43" s="47"/>
      <c r="BK43" s="47"/>
    </row>
    <row r="44" spans="1:63" x14ac:dyDescent="0.25">
      <c r="A44" s="38" t="s">
        <v>221</v>
      </c>
      <c r="B44" s="14">
        <v>13809</v>
      </c>
      <c r="C44" s="14">
        <v>0</v>
      </c>
      <c r="D44" s="8">
        <f>IFERROR((100*(C44-B44)/B44), "")</f>
        <v>-100</v>
      </c>
      <c r="E44" s="14"/>
      <c r="F44" s="50"/>
      <c r="G44" s="53">
        <v>11.4</v>
      </c>
      <c r="H44" s="53">
        <v>10.1</v>
      </c>
      <c r="I44" s="53">
        <v>1.3000000000000007</v>
      </c>
      <c r="J44" s="54">
        <v>27.5</v>
      </c>
      <c r="K44" s="54">
        <v>27.5</v>
      </c>
      <c r="BF44" s="49" t="s">
        <v>254</v>
      </c>
      <c r="BG44" s="49" t="s">
        <v>241</v>
      </c>
      <c r="BH44" s="49" t="s">
        <v>248</v>
      </c>
      <c r="BI44" s="47"/>
      <c r="BJ44" s="47"/>
      <c r="BK44" s="47"/>
    </row>
    <row r="45" spans="1:63" ht="15.75" thickBot="1" x14ac:dyDescent="0.3">
      <c r="A45" s="38" t="s">
        <v>224</v>
      </c>
      <c r="B45" s="14">
        <v>168.2</v>
      </c>
      <c r="C45" s="14">
        <v>0</v>
      </c>
      <c r="D45" s="8">
        <f t="shared" si="10"/>
        <v>-100</v>
      </c>
      <c r="E45" s="14"/>
      <c r="F45" s="50"/>
      <c r="G45" s="53">
        <v>0.88</v>
      </c>
      <c r="H45" s="53">
        <v>0.85</v>
      </c>
      <c r="I45" s="53">
        <v>3.0000000000000027E-2</v>
      </c>
      <c r="J45" s="54">
        <v>11</v>
      </c>
      <c r="K45" s="54">
        <v>11</v>
      </c>
      <c r="BF45" s="64">
        <v>101.5</v>
      </c>
      <c r="BG45" s="65">
        <v>25</v>
      </c>
      <c r="BH45" s="64">
        <v>5.1352202892303467E-2</v>
      </c>
      <c r="BI45" s="47"/>
      <c r="BJ45" s="47"/>
      <c r="BK45" s="47"/>
    </row>
    <row r="46" spans="1:63" x14ac:dyDescent="0.25">
      <c r="F46" s="50"/>
      <c r="G46" s="53">
        <v>3.61</v>
      </c>
      <c r="H46" s="53">
        <v>3.63</v>
      </c>
      <c r="I46" s="53">
        <v>-2.0000000000000018E-2</v>
      </c>
      <c r="J46" s="54">
        <v>9</v>
      </c>
      <c r="K46" s="54">
        <v>-9</v>
      </c>
      <c r="BF46" s="47"/>
      <c r="BG46" s="47"/>
      <c r="BH46" s="47"/>
      <c r="BI46" s="47"/>
      <c r="BJ46" s="47"/>
      <c r="BK46" s="47"/>
    </row>
    <row r="47" spans="1:63" x14ac:dyDescent="0.25">
      <c r="D47" s="8">
        <f>COUNT(D2:D45)</f>
        <v>44</v>
      </c>
      <c r="F47" s="50"/>
      <c r="G47" s="53">
        <v>1.2</v>
      </c>
      <c r="H47" s="53">
        <v>1.1000000000000001</v>
      </c>
      <c r="I47" s="53">
        <v>9.9999999999999867E-2</v>
      </c>
      <c r="J47" s="54">
        <v>19</v>
      </c>
      <c r="K47" s="54">
        <v>19</v>
      </c>
      <c r="BF47" s="46"/>
      <c r="BG47" s="46"/>
      <c r="BH47" s="46"/>
      <c r="BI47" s="46"/>
      <c r="BJ47" s="46"/>
      <c r="BK47" s="46"/>
    </row>
    <row r="48" spans="1:63" x14ac:dyDescent="0.25">
      <c r="D48" s="33">
        <f>MEDIAN(D2:D45)</f>
        <v>-2.3193994258448298</v>
      </c>
      <c r="F48" s="50"/>
      <c r="G48" s="53">
        <v>5.4</v>
      </c>
      <c r="H48" s="53">
        <v>49.3</v>
      </c>
      <c r="I48" s="53">
        <v>-43.9</v>
      </c>
      <c r="J48" s="54">
        <v>40</v>
      </c>
      <c r="K48" s="54">
        <v>-40</v>
      </c>
    </row>
    <row r="49" spans="6:11" x14ac:dyDescent="0.25">
      <c r="F49" s="50"/>
      <c r="G49" s="53">
        <v>500</v>
      </c>
      <c r="H49" s="53">
        <v>0</v>
      </c>
      <c r="I49" s="53">
        <v>500</v>
      </c>
      <c r="J49" s="54">
        <v>43</v>
      </c>
      <c r="K49" s="54">
        <v>43</v>
      </c>
    </row>
    <row r="50" spans="6:11" x14ac:dyDescent="0.25">
      <c r="F50" s="50"/>
      <c r="G50" s="53">
        <v>13809</v>
      </c>
      <c r="H50" s="53">
        <v>0</v>
      </c>
      <c r="I50" s="53">
        <v>13809</v>
      </c>
      <c r="J50" s="54">
        <v>44</v>
      </c>
      <c r="K50" s="54">
        <v>44</v>
      </c>
    </row>
    <row r="51" spans="6:11" x14ac:dyDescent="0.25">
      <c r="F51" s="55"/>
      <c r="G51" s="56">
        <v>168.2</v>
      </c>
      <c r="H51" s="56">
        <v>0</v>
      </c>
      <c r="I51" s="56">
        <v>168.2</v>
      </c>
      <c r="J51" s="57">
        <v>42</v>
      </c>
      <c r="K51" s="57">
        <v>42</v>
      </c>
    </row>
    <row r="52" spans="6:11" x14ac:dyDescent="0.25">
      <c r="F52" s="58" t="s">
        <v>239</v>
      </c>
      <c r="G52" s="53">
        <v>3.4</v>
      </c>
      <c r="H52" s="53">
        <v>1.175</v>
      </c>
      <c r="I52" s="53"/>
      <c r="J52" s="54"/>
      <c r="K52" s="54"/>
    </row>
    <row r="53" spans="6:11" x14ac:dyDescent="0.25">
      <c r="F53" s="58" t="s">
        <v>240</v>
      </c>
      <c r="G53" s="53">
        <v>16181.50995</v>
      </c>
      <c r="H53" s="53">
        <v>1494.6043</v>
      </c>
      <c r="I53" s="53"/>
      <c r="J53" s="54"/>
      <c r="K53" s="54"/>
    </row>
    <row r="54" spans="6:11" ht="15.75" thickBot="1" x14ac:dyDescent="0.3">
      <c r="F54" s="59" t="s">
        <v>241</v>
      </c>
      <c r="G54" s="60">
        <v>44</v>
      </c>
      <c r="H54" s="60">
        <v>44</v>
      </c>
      <c r="I54" s="60"/>
      <c r="J54" s="60"/>
      <c r="K54" s="60"/>
    </row>
    <row r="55" spans="6:11" x14ac:dyDescent="0.25">
      <c r="F55" s="47"/>
      <c r="G55" s="47"/>
      <c r="H55" s="47"/>
      <c r="I55" s="47"/>
      <c r="J55" s="47"/>
      <c r="K55" s="47"/>
    </row>
    <row r="56" spans="6:11" ht="15.75" thickBot="1" x14ac:dyDescent="0.3">
      <c r="F56" s="48" t="s">
        <v>242</v>
      </c>
      <c r="G56" s="47"/>
      <c r="H56" s="47"/>
      <c r="I56" s="47"/>
      <c r="J56" s="47"/>
      <c r="K56" s="47"/>
    </row>
    <row r="57" spans="6:11" x14ac:dyDescent="0.25">
      <c r="F57" s="49"/>
      <c r="G57" s="49" t="s">
        <v>239</v>
      </c>
      <c r="H57" s="49" t="s">
        <v>240</v>
      </c>
      <c r="I57" s="49" t="s">
        <v>241</v>
      </c>
      <c r="J57" s="47"/>
      <c r="K57" s="47"/>
    </row>
    <row r="58" spans="6:11" x14ac:dyDescent="0.25">
      <c r="F58" s="58" t="s">
        <v>243</v>
      </c>
      <c r="G58" s="51">
        <v>29.5</v>
      </c>
      <c r="H58" s="51">
        <v>738.5</v>
      </c>
      <c r="I58" s="61">
        <v>28</v>
      </c>
      <c r="J58" s="47"/>
      <c r="K58" s="47"/>
    </row>
    <row r="59" spans="6:11" x14ac:dyDescent="0.25">
      <c r="F59" s="58" t="s">
        <v>244</v>
      </c>
      <c r="G59" s="53">
        <v>15</v>
      </c>
      <c r="H59" s="53">
        <v>251.5</v>
      </c>
      <c r="I59" s="62">
        <v>16</v>
      </c>
      <c r="J59" s="47"/>
      <c r="K59" s="47"/>
    </row>
    <row r="60" spans="6:11" ht="15.75" thickBot="1" x14ac:dyDescent="0.3">
      <c r="F60" s="59" t="s">
        <v>245</v>
      </c>
      <c r="G60" s="63">
        <v>0</v>
      </c>
      <c r="H60" s="63">
        <v>0</v>
      </c>
      <c r="I60" s="60">
        <v>0</v>
      </c>
      <c r="J60" s="47"/>
      <c r="K60" s="47"/>
    </row>
    <row r="61" spans="6:11" x14ac:dyDescent="0.25">
      <c r="F61" s="47"/>
      <c r="G61" s="47"/>
      <c r="H61" s="47"/>
      <c r="I61" s="47"/>
      <c r="J61" s="47"/>
      <c r="K61" s="47"/>
    </row>
    <row r="62" spans="6:11" ht="15.75" thickBot="1" x14ac:dyDescent="0.3">
      <c r="F62" s="48" t="s">
        <v>274</v>
      </c>
      <c r="G62" s="47"/>
      <c r="H62" s="47"/>
      <c r="I62" s="47"/>
      <c r="J62" s="47"/>
      <c r="K62" s="47"/>
    </row>
    <row r="63" spans="6:11" x14ac:dyDescent="0.25">
      <c r="F63" s="49" t="s">
        <v>254</v>
      </c>
      <c r="G63" s="49" t="s">
        <v>241</v>
      </c>
      <c r="H63" s="49" t="s">
        <v>248</v>
      </c>
      <c r="I63" s="47"/>
      <c r="J63" s="47"/>
      <c r="K63" s="47"/>
    </row>
    <row r="64" spans="6:11" ht="15.75" thickBot="1" x14ac:dyDescent="0.3">
      <c r="F64" s="64">
        <v>251.5</v>
      </c>
      <c r="G64" s="65">
        <v>44</v>
      </c>
      <c r="H64" s="64">
        <v>1.9079722235915142E-3</v>
      </c>
      <c r="I64" s="47"/>
      <c r="J64" s="47"/>
      <c r="K64" s="47"/>
    </row>
    <row r="65" spans="6:11" x14ac:dyDescent="0.25">
      <c r="F65" s="47"/>
      <c r="G65" s="47"/>
      <c r="H65" s="47"/>
      <c r="I65" s="47"/>
      <c r="J65" s="47"/>
      <c r="K65" s="47"/>
    </row>
    <row r="66" spans="6:11" x14ac:dyDescent="0.25">
      <c r="F66" s="46"/>
      <c r="G66" s="46"/>
      <c r="H66" s="46"/>
      <c r="I66" s="46"/>
      <c r="J66" s="46"/>
      <c r="K66" s="46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0"/>
  <sheetViews>
    <sheetView workbookViewId="0">
      <selection sqref="A1:D29"/>
    </sheetView>
  </sheetViews>
  <sheetFormatPr defaultRowHeight="15" x14ac:dyDescent="0.25"/>
  <sheetData>
    <row r="1" spans="1:78" ht="45" x14ac:dyDescent="0.25">
      <c r="A1" s="1" t="s">
        <v>0</v>
      </c>
      <c r="B1" s="5" t="s">
        <v>54</v>
      </c>
      <c r="C1" s="5" t="s">
        <v>55</v>
      </c>
      <c r="D1" s="5" t="s">
        <v>7</v>
      </c>
      <c r="O1" s="1" t="s">
        <v>0</v>
      </c>
      <c r="P1" s="5" t="s">
        <v>54</v>
      </c>
      <c r="Q1" s="5" t="s">
        <v>55</v>
      </c>
      <c r="R1" s="5" t="s">
        <v>7</v>
      </c>
      <c r="AC1" s="1" t="s">
        <v>0</v>
      </c>
      <c r="AD1" s="5" t="s">
        <v>54</v>
      </c>
      <c r="AE1" s="5" t="s">
        <v>55</v>
      </c>
      <c r="AF1" s="5" t="s">
        <v>7</v>
      </c>
      <c r="AQ1" s="1" t="s">
        <v>0</v>
      </c>
      <c r="AR1" s="5" t="s">
        <v>54</v>
      </c>
      <c r="AS1" s="5" t="s">
        <v>55</v>
      </c>
      <c r="AT1" s="5" t="s">
        <v>7</v>
      </c>
      <c r="BC1" s="1" t="s">
        <v>0</v>
      </c>
      <c r="BD1" s="5" t="s">
        <v>54</v>
      </c>
      <c r="BE1" s="5" t="s">
        <v>55</v>
      </c>
      <c r="BF1" s="5" t="s">
        <v>7</v>
      </c>
      <c r="BP1" s="1" t="s">
        <v>0</v>
      </c>
      <c r="BQ1" s="5" t="s">
        <v>54</v>
      </c>
      <c r="BR1" s="5" t="s">
        <v>55</v>
      </c>
      <c r="BS1" s="5" t="s">
        <v>7</v>
      </c>
    </row>
    <row r="2" spans="1:78" x14ac:dyDescent="0.25">
      <c r="A2" s="6" t="s">
        <v>66</v>
      </c>
      <c r="B2" s="8">
        <v>29.704650000000001</v>
      </c>
      <c r="C2" s="8">
        <v>0</v>
      </c>
      <c r="D2" s="8">
        <f t="shared" ref="D2" si="0">IFERROR((100*(C2-B2)/B2), "")</f>
        <v>-100</v>
      </c>
      <c r="F2" s="46" t="s">
        <v>230</v>
      </c>
      <c r="G2" s="46"/>
      <c r="H2" s="46"/>
      <c r="I2" s="46"/>
      <c r="J2" s="46"/>
      <c r="K2" s="46"/>
      <c r="O2" s="6" t="s">
        <v>66</v>
      </c>
      <c r="P2" s="8">
        <v>29.704650000000001</v>
      </c>
      <c r="Q2" s="8">
        <v>0</v>
      </c>
      <c r="R2" s="8">
        <f t="shared" ref="R2" si="1">IFERROR((100*(Q2-P2)/P2), "")</f>
        <v>-100</v>
      </c>
      <c r="AC2" t="s">
        <v>109</v>
      </c>
      <c r="AD2" s="27">
        <v>7.9100000000000004E-2</v>
      </c>
      <c r="AE2" s="27">
        <v>7.9899999999999999E-2</v>
      </c>
      <c r="AF2" s="8">
        <f>IFERROR((100*(AE2-AD2)/AD2), "")</f>
        <v>1.0113780025284389</v>
      </c>
      <c r="AI2" s="46" t="s">
        <v>230</v>
      </c>
      <c r="AJ2" s="46"/>
      <c r="AK2" s="46"/>
      <c r="AL2" s="46"/>
      <c r="AM2" s="46"/>
      <c r="AN2" s="46"/>
      <c r="AQ2" s="6" t="s">
        <v>139</v>
      </c>
      <c r="AR2" s="8">
        <v>0</v>
      </c>
      <c r="AS2" s="8">
        <v>580</v>
      </c>
      <c r="AT2" s="8" t="str">
        <f t="shared" ref="AT2" si="2">IFERROR((100*(AS2-AR2)/AR2), "")</f>
        <v/>
      </c>
      <c r="BC2" s="13" t="s">
        <v>147</v>
      </c>
      <c r="BD2" s="14">
        <v>48</v>
      </c>
      <c r="BE2" s="14">
        <v>4.5</v>
      </c>
      <c r="BF2" s="8">
        <f>IFERROR((100*(BE2-BD2)/BD2), "")</f>
        <v>-90.625</v>
      </c>
      <c r="BH2" s="46" t="s">
        <v>230</v>
      </c>
      <c r="BI2" s="46"/>
      <c r="BJ2" s="46"/>
      <c r="BK2" s="46"/>
      <c r="BL2" s="46"/>
      <c r="BM2" s="46"/>
      <c r="BP2" s="38" t="s">
        <v>219</v>
      </c>
      <c r="BQ2" s="41">
        <v>500</v>
      </c>
      <c r="BR2" s="39">
        <v>0</v>
      </c>
      <c r="BS2" s="8">
        <f t="shared" ref="BS2" si="3">IFERROR((100*(BR2-BQ2)/BQ2), "")</f>
        <v>-100</v>
      </c>
      <c r="BU2" s="46" t="s">
        <v>230</v>
      </c>
      <c r="BV2" s="46"/>
      <c r="BW2" s="46"/>
      <c r="BX2" s="46"/>
      <c r="BY2" s="46"/>
      <c r="BZ2" s="46"/>
    </row>
    <row r="3" spans="1:78" x14ac:dyDescent="0.25">
      <c r="A3" t="s">
        <v>109</v>
      </c>
      <c r="B3" s="27">
        <v>7.9100000000000004E-2</v>
      </c>
      <c r="C3" s="27">
        <v>7.9899999999999999E-2</v>
      </c>
      <c r="D3" s="8">
        <f>IFERROR((100*(C3-B3)/B3), "")</f>
        <v>1.0113780025284389</v>
      </c>
      <c r="F3" s="46" t="s">
        <v>550</v>
      </c>
      <c r="G3" s="46"/>
      <c r="H3" s="46"/>
      <c r="I3" s="46"/>
      <c r="J3" s="46"/>
      <c r="K3" s="46"/>
      <c r="AC3" t="s">
        <v>112</v>
      </c>
      <c r="AD3" s="27">
        <v>0.83399999999999996</v>
      </c>
      <c r="AE3" s="27">
        <v>0.93400000000000005</v>
      </c>
      <c r="AF3" s="8">
        <f t="shared" ref="AF3:AF8" si="4">IFERROR((100*(AE3-AD3)/AD3), "")</f>
        <v>11.990407673860922</v>
      </c>
      <c r="AI3" s="46" t="s">
        <v>552</v>
      </c>
      <c r="AJ3" s="46"/>
      <c r="AK3" s="46"/>
      <c r="AL3" s="46"/>
      <c r="AM3" s="46"/>
      <c r="AN3" s="46"/>
      <c r="BC3" s="13" t="s">
        <v>156</v>
      </c>
      <c r="BD3" s="14">
        <v>18.2</v>
      </c>
      <c r="BE3" s="14">
        <v>18.100000000000001</v>
      </c>
      <c r="BF3" s="8">
        <f t="shared" ref="BF3:BF5" si="5">IFERROR((100*(BE3-BD3)/BD3), "")</f>
        <v>-0.54945054945053773</v>
      </c>
      <c r="BH3" s="46" t="s">
        <v>557</v>
      </c>
      <c r="BI3" s="46"/>
      <c r="BJ3" s="46"/>
      <c r="BK3" s="46"/>
      <c r="BL3" s="46"/>
      <c r="BM3" s="46"/>
      <c r="BP3" s="38" t="s">
        <v>221</v>
      </c>
      <c r="BQ3" s="14">
        <v>0</v>
      </c>
      <c r="BR3" s="14">
        <v>228.5</v>
      </c>
      <c r="BS3" s="8">
        <v>100</v>
      </c>
      <c r="BU3" s="46" t="s">
        <v>559</v>
      </c>
      <c r="BV3" s="46"/>
      <c r="BW3" s="46"/>
      <c r="BX3" s="46"/>
      <c r="BY3" s="46"/>
      <c r="BZ3" s="46"/>
    </row>
    <row r="4" spans="1:78" x14ac:dyDescent="0.25">
      <c r="A4" t="s">
        <v>112</v>
      </c>
      <c r="B4" s="27">
        <v>0.83399999999999996</v>
      </c>
      <c r="C4" s="27">
        <v>0.93400000000000005</v>
      </c>
      <c r="D4" s="8">
        <f t="shared" ref="D4:D9" si="6">IFERROR((100*(C4-B4)/B4), "")</f>
        <v>11.990407673860922</v>
      </c>
      <c r="F4" s="46" t="s">
        <v>551</v>
      </c>
      <c r="G4" s="46"/>
      <c r="H4" s="46"/>
      <c r="I4" s="46"/>
      <c r="J4" s="46"/>
      <c r="K4" s="46"/>
      <c r="R4" s="8">
        <f>COUNT(R2:R2)</f>
        <v>1</v>
      </c>
      <c r="AC4" t="s">
        <v>118</v>
      </c>
      <c r="AD4" s="27">
        <v>0.11600000000000001</v>
      </c>
      <c r="AE4" s="27">
        <v>9.7000000000000003E-2</v>
      </c>
      <c r="AF4" s="8">
        <f t="shared" si="4"/>
        <v>-16.379310344827587</v>
      </c>
      <c r="AI4" s="46" t="s">
        <v>553</v>
      </c>
      <c r="AJ4" s="46"/>
      <c r="AK4" s="46"/>
      <c r="AL4" s="46"/>
      <c r="AM4" s="46"/>
      <c r="AN4" s="46"/>
      <c r="AT4" s="8">
        <f>COUNT(AT2:AT2)</f>
        <v>0</v>
      </c>
      <c r="BC4" s="13" t="s">
        <v>162</v>
      </c>
      <c r="BD4" s="14">
        <v>4.1500000000000004</v>
      </c>
      <c r="BE4" s="14">
        <v>1.9690000000000001</v>
      </c>
      <c r="BF4" s="8">
        <f t="shared" si="5"/>
        <v>-52.554216867469876</v>
      </c>
      <c r="BH4" s="46" t="s">
        <v>558</v>
      </c>
      <c r="BI4" s="46"/>
      <c r="BJ4" s="46"/>
      <c r="BK4" s="46"/>
      <c r="BL4" s="46"/>
      <c r="BM4" s="46"/>
      <c r="BP4" s="38" t="s">
        <v>224</v>
      </c>
      <c r="BQ4" s="14">
        <v>0</v>
      </c>
      <c r="BR4" s="14">
        <v>49.9</v>
      </c>
      <c r="BS4" s="8">
        <v>100</v>
      </c>
      <c r="BU4" s="46" t="s">
        <v>560</v>
      </c>
      <c r="BV4" s="46"/>
      <c r="BW4" s="46"/>
      <c r="BX4" s="46"/>
      <c r="BY4" s="46"/>
      <c r="BZ4" s="46"/>
    </row>
    <row r="5" spans="1:78" x14ac:dyDescent="0.25">
      <c r="A5" t="s">
        <v>118</v>
      </c>
      <c r="B5" s="27">
        <v>0.11600000000000001</v>
      </c>
      <c r="C5" s="27">
        <v>9.7000000000000003E-2</v>
      </c>
      <c r="D5" s="8">
        <f t="shared" si="6"/>
        <v>-16.379310344827587</v>
      </c>
      <c r="F5" s="47"/>
      <c r="G5" s="47"/>
      <c r="H5" s="47"/>
      <c r="I5" s="47"/>
      <c r="J5" s="47"/>
      <c r="K5" s="47"/>
      <c r="R5" s="33">
        <f>MEDIAN(R2:R2)</f>
        <v>-100</v>
      </c>
      <c r="AC5" t="s">
        <v>120</v>
      </c>
      <c r="AD5" s="27">
        <v>0.11600000000000001</v>
      </c>
      <c r="AE5" s="25">
        <v>0</v>
      </c>
      <c r="AF5" s="8">
        <f t="shared" si="4"/>
        <v>-100.00000000000001</v>
      </c>
      <c r="AI5" s="47"/>
      <c r="AJ5" s="47"/>
      <c r="AK5" s="47"/>
      <c r="AL5" s="47"/>
      <c r="AM5" s="47"/>
      <c r="AN5" s="47"/>
      <c r="AT5" s="33" t="e">
        <f>MEDIAN(AT2:AT2)</f>
        <v>#NUM!</v>
      </c>
      <c r="BC5" s="13" t="s">
        <v>170</v>
      </c>
      <c r="BD5" s="14">
        <v>1.3</v>
      </c>
      <c r="BE5" s="14">
        <v>4.1000000000000005</v>
      </c>
      <c r="BF5" s="8">
        <f t="shared" si="5"/>
        <v>215.38461538461542</v>
      </c>
      <c r="BH5" s="47"/>
      <c r="BI5" s="47"/>
      <c r="BJ5" s="47"/>
      <c r="BK5" s="47"/>
      <c r="BL5" s="47"/>
      <c r="BM5" s="47"/>
      <c r="BU5" s="47"/>
      <c r="BV5" s="47"/>
      <c r="BW5" s="47"/>
      <c r="BX5" s="47"/>
      <c r="BY5" s="47"/>
      <c r="BZ5" s="47"/>
    </row>
    <row r="6" spans="1:78" ht="15.75" thickBot="1" x14ac:dyDescent="0.3">
      <c r="A6" t="s">
        <v>120</v>
      </c>
      <c r="B6" s="27">
        <v>0.11600000000000001</v>
      </c>
      <c r="C6" s="25">
        <v>0</v>
      </c>
      <c r="D6" s="8">
        <f t="shared" si="6"/>
        <v>-100.00000000000001</v>
      </c>
      <c r="F6" s="48" t="s">
        <v>233</v>
      </c>
      <c r="G6" s="47"/>
      <c r="H6" s="47"/>
      <c r="I6" s="47"/>
      <c r="J6" s="47"/>
      <c r="K6" s="47"/>
      <c r="AC6" t="s">
        <v>122</v>
      </c>
      <c r="AD6" s="27">
        <v>8.3199999999999996E-2</v>
      </c>
      <c r="AE6" s="27">
        <v>8.8099999999999998E-2</v>
      </c>
      <c r="AF6" s="8">
        <f t="shared" si="4"/>
        <v>5.8894230769230793</v>
      </c>
      <c r="AI6" s="48" t="s">
        <v>233</v>
      </c>
      <c r="AJ6" s="47"/>
      <c r="AK6" s="47"/>
      <c r="AL6" s="47"/>
      <c r="AM6" s="47"/>
      <c r="AN6" s="47"/>
      <c r="BC6" s="13" t="s">
        <v>174</v>
      </c>
      <c r="BD6" s="14">
        <v>0</v>
      </c>
      <c r="BE6" s="14">
        <v>56.4</v>
      </c>
      <c r="BF6" s="8">
        <v>100</v>
      </c>
      <c r="BH6" s="48" t="s">
        <v>233</v>
      </c>
      <c r="BI6" s="47"/>
      <c r="BJ6" s="47"/>
      <c r="BK6" s="47"/>
      <c r="BL6" s="47"/>
      <c r="BM6" s="47"/>
      <c r="BS6" s="8">
        <f>COUNT(BS2:BS4)</f>
        <v>3</v>
      </c>
      <c r="BU6" s="48" t="s">
        <v>233</v>
      </c>
      <c r="BV6" s="47"/>
      <c r="BW6" s="47"/>
      <c r="BX6" s="47"/>
      <c r="BY6" s="47"/>
      <c r="BZ6" s="47"/>
    </row>
    <row r="7" spans="1:78" x14ac:dyDescent="0.25">
      <c r="A7" t="s">
        <v>122</v>
      </c>
      <c r="B7" s="27">
        <v>8.3199999999999996E-2</v>
      </c>
      <c r="C7" s="27">
        <v>8.8099999999999998E-2</v>
      </c>
      <c r="D7" s="8">
        <f t="shared" si="6"/>
        <v>5.8894230769230793</v>
      </c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AC7" t="s">
        <v>124</v>
      </c>
      <c r="AD7" s="27">
        <v>0.11700000000000001</v>
      </c>
      <c r="AE7" s="27">
        <v>0.11600000000000001</v>
      </c>
      <c r="AF7" s="8">
        <f t="shared" si="4"/>
        <v>-0.85470085470085544</v>
      </c>
      <c r="AI7" s="49"/>
      <c r="AJ7" s="49" t="s">
        <v>554</v>
      </c>
      <c r="AK7" s="49" t="s">
        <v>555</v>
      </c>
      <c r="AL7" s="49" t="s">
        <v>236</v>
      </c>
      <c r="AM7" s="49" t="s">
        <v>237</v>
      </c>
      <c r="AN7" s="49" t="s">
        <v>238</v>
      </c>
      <c r="BC7" s="13" t="s">
        <v>178</v>
      </c>
      <c r="BD7" s="14">
        <v>0.99809999999999999</v>
      </c>
      <c r="BE7" s="14">
        <v>0.9778</v>
      </c>
      <c r="BF7" s="8">
        <f t="shared" ref="BF7" si="7">IFERROR((100*(BE7-BD7)/BD7), "")</f>
        <v>-2.0338643422502742</v>
      </c>
      <c r="BH7" s="49"/>
      <c r="BI7" s="49" t="s">
        <v>476</v>
      </c>
      <c r="BJ7" s="49" t="s">
        <v>477</v>
      </c>
      <c r="BK7" s="49" t="s">
        <v>236</v>
      </c>
      <c r="BL7" s="49" t="s">
        <v>237</v>
      </c>
      <c r="BM7" s="49" t="s">
        <v>238</v>
      </c>
      <c r="BS7" s="33">
        <f>MEDIAN(BS2:BS4)</f>
        <v>100</v>
      </c>
      <c r="BU7" s="49"/>
      <c r="BV7" s="49" t="s">
        <v>524</v>
      </c>
      <c r="BW7" s="49" t="s">
        <v>561</v>
      </c>
      <c r="BX7" s="49" t="s">
        <v>236</v>
      </c>
      <c r="BY7" s="49" t="s">
        <v>237</v>
      </c>
      <c r="BZ7" s="49" t="s">
        <v>238</v>
      </c>
    </row>
    <row r="8" spans="1:78" x14ac:dyDescent="0.25">
      <c r="A8" t="s">
        <v>124</v>
      </c>
      <c r="B8" s="27">
        <v>0.11700000000000001</v>
      </c>
      <c r="C8" s="27">
        <v>0.11600000000000001</v>
      </c>
      <c r="D8" s="8">
        <f t="shared" si="6"/>
        <v>-0.85470085470085544</v>
      </c>
      <c r="F8" s="50"/>
      <c r="G8" s="51">
        <v>29.704650000000001</v>
      </c>
      <c r="H8" s="51">
        <v>0</v>
      </c>
      <c r="I8" s="51">
        <v>29.704650000000001</v>
      </c>
      <c r="J8" s="52">
        <v>22</v>
      </c>
      <c r="K8" s="52">
        <v>22</v>
      </c>
      <c r="AC8" t="s">
        <v>130</v>
      </c>
      <c r="AD8" s="27">
        <v>7.6300000000000007E-2</v>
      </c>
      <c r="AE8" s="27">
        <v>5.7200000000000001E-2</v>
      </c>
      <c r="AF8" s="8">
        <f t="shared" si="4"/>
        <v>-25.032765399737883</v>
      </c>
      <c r="AI8" s="50"/>
      <c r="AJ8" s="51">
        <v>7.9100000000000004E-2</v>
      </c>
      <c r="AK8" s="51">
        <v>7.9899999999999999E-2</v>
      </c>
      <c r="AL8" s="51">
        <v>-7.9999999999999516E-4</v>
      </c>
      <c r="AM8" s="52">
        <v>1</v>
      </c>
      <c r="AN8" s="52">
        <v>-1</v>
      </c>
      <c r="BC8" s="13" t="s">
        <v>180</v>
      </c>
      <c r="BD8" s="14">
        <v>0</v>
      </c>
      <c r="BE8" s="14">
        <v>28.5</v>
      </c>
      <c r="BF8" s="8">
        <v>100</v>
      </c>
      <c r="BH8" s="50"/>
      <c r="BI8" s="51">
        <v>48</v>
      </c>
      <c r="BJ8" s="51">
        <v>4.5</v>
      </c>
      <c r="BK8" s="51">
        <v>43.5</v>
      </c>
      <c r="BL8" s="52">
        <v>15</v>
      </c>
      <c r="BM8" s="52">
        <v>15</v>
      </c>
      <c r="BU8" s="50"/>
      <c r="BV8" s="51">
        <v>500</v>
      </c>
      <c r="BW8" s="51">
        <v>0</v>
      </c>
      <c r="BX8" s="51">
        <v>500</v>
      </c>
      <c r="BY8" s="52">
        <v>3</v>
      </c>
      <c r="BZ8" s="52">
        <v>3</v>
      </c>
    </row>
    <row r="9" spans="1:78" x14ac:dyDescent="0.25">
      <c r="A9" t="s">
        <v>130</v>
      </c>
      <c r="B9" s="27">
        <v>7.6300000000000007E-2</v>
      </c>
      <c r="C9" s="27">
        <v>5.7200000000000001E-2</v>
      </c>
      <c r="D9" s="8">
        <f t="shared" si="6"/>
        <v>-25.032765399737883</v>
      </c>
      <c r="F9" s="50"/>
      <c r="G9" s="53">
        <v>7.9100000000000004E-2</v>
      </c>
      <c r="H9" s="53">
        <v>7.9899999999999999E-2</v>
      </c>
      <c r="I9" s="53">
        <v>-7.9999999999999516E-4</v>
      </c>
      <c r="J9" s="54">
        <v>1</v>
      </c>
      <c r="K9" s="54">
        <v>-1</v>
      </c>
      <c r="AI9" s="50"/>
      <c r="AJ9" s="53">
        <v>0.83399999999999996</v>
      </c>
      <c r="AK9" s="53">
        <v>0.93400000000000005</v>
      </c>
      <c r="AL9" s="53">
        <v>-0.10000000000000009</v>
      </c>
      <c r="AM9" s="54">
        <v>6</v>
      </c>
      <c r="AN9" s="54">
        <v>-6</v>
      </c>
      <c r="BC9" s="13" t="s">
        <v>184</v>
      </c>
      <c r="BD9" s="14">
        <v>0.308</v>
      </c>
      <c r="BE9" s="14">
        <v>0.29699999999999999</v>
      </c>
      <c r="BF9" s="8">
        <f t="shared" ref="BF9:BF10" si="8">IFERROR((100*(BE9-BD9)/BD9), "")</f>
        <v>-3.5714285714285747</v>
      </c>
      <c r="BH9" s="50"/>
      <c r="BI9" s="53">
        <v>18.2</v>
      </c>
      <c r="BJ9" s="53">
        <v>18.100000000000001</v>
      </c>
      <c r="BK9" s="53">
        <v>9.9999999999997868E-2</v>
      </c>
      <c r="BL9" s="54">
        <v>6</v>
      </c>
      <c r="BM9" s="54">
        <v>6</v>
      </c>
      <c r="BU9" s="50"/>
      <c r="BV9" s="53">
        <v>0</v>
      </c>
      <c r="BW9" s="53">
        <v>228.5</v>
      </c>
      <c r="BX9" s="53">
        <v>-228.5</v>
      </c>
      <c r="BY9" s="54">
        <v>2</v>
      </c>
      <c r="BZ9" s="54">
        <v>-2</v>
      </c>
    </row>
    <row r="10" spans="1:78" x14ac:dyDescent="0.25">
      <c r="A10" s="6" t="s">
        <v>139</v>
      </c>
      <c r="B10" s="8">
        <v>0</v>
      </c>
      <c r="C10" s="8">
        <v>580</v>
      </c>
      <c r="D10" s="8" t="str">
        <f t="shared" ref="D10" si="9">IFERROR((100*(C10-B10)/B10), "")</f>
        <v/>
      </c>
      <c r="F10" s="50"/>
      <c r="G10" s="53">
        <v>0.83399999999999996</v>
      </c>
      <c r="H10" s="53">
        <v>0.93400000000000005</v>
      </c>
      <c r="I10" s="53">
        <v>-0.10000000000000009</v>
      </c>
      <c r="J10" s="54">
        <v>11.5</v>
      </c>
      <c r="K10" s="54">
        <v>-11.5</v>
      </c>
      <c r="AF10" s="8">
        <f>COUNT(AF2:AF8)</f>
        <v>7</v>
      </c>
      <c r="AI10" s="50"/>
      <c r="AJ10" s="53">
        <v>0.11600000000000001</v>
      </c>
      <c r="AK10" s="53">
        <v>9.7000000000000003E-2</v>
      </c>
      <c r="AL10" s="53">
        <v>1.9000000000000003E-2</v>
      </c>
      <c r="AM10" s="54">
        <v>4</v>
      </c>
      <c r="AN10" s="54">
        <v>4</v>
      </c>
      <c r="BC10" s="13" t="s">
        <v>186</v>
      </c>
      <c r="BD10" s="14">
        <v>2.1000000000000001E-2</v>
      </c>
      <c r="BE10" s="14">
        <v>0.02</v>
      </c>
      <c r="BF10" s="8">
        <f t="shared" si="8"/>
        <v>-4.7619047619047654</v>
      </c>
      <c r="BH10" s="50"/>
      <c r="BI10" s="53">
        <v>4.1500000000000004</v>
      </c>
      <c r="BJ10" s="53">
        <v>1.9690000000000001</v>
      </c>
      <c r="BK10" s="53">
        <v>2.181</v>
      </c>
      <c r="BL10" s="54">
        <v>10</v>
      </c>
      <c r="BM10" s="54">
        <v>10</v>
      </c>
      <c r="BU10" s="55"/>
      <c r="BV10" s="56">
        <v>0</v>
      </c>
      <c r="BW10" s="56">
        <v>49.9</v>
      </c>
      <c r="BX10" s="56">
        <v>-49.9</v>
      </c>
      <c r="BY10" s="57">
        <v>1</v>
      </c>
      <c r="BZ10" s="57">
        <v>-1</v>
      </c>
    </row>
    <row r="11" spans="1:78" x14ac:dyDescent="0.25">
      <c r="A11" s="13" t="s">
        <v>147</v>
      </c>
      <c r="B11" s="14">
        <v>48</v>
      </c>
      <c r="C11" s="14">
        <v>4.5</v>
      </c>
      <c r="D11" s="8">
        <f>IFERROR((100*(C11-B11)/B11), "")</f>
        <v>-90.625</v>
      </c>
      <c r="F11" s="50"/>
      <c r="G11" s="53">
        <v>0.11600000000000001</v>
      </c>
      <c r="H11" s="53">
        <v>9.7000000000000003E-2</v>
      </c>
      <c r="I11" s="53">
        <v>1.9000000000000003E-2</v>
      </c>
      <c r="J11" s="54">
        <v>7</v>
      </c>
      <c r="K11" s="54">
        <v>7</v>
      </c>
      <c r="AF11" s="33">
        <f>MEDIAN(AF2:AF8)</f>
        <v>-0.85470085470085544</v>
      </c>
      <c r="AI11" s="50"/>
      <c r="AJ11" s="53">
        <v>0.11600000000000001</v>
      </c>
      <c r="AK11" s="53">
        <v>0</v>
      </c>
      <c r="AL11" s="53">
        <v>0.11600000000000001</v>
      </c>
      <c r="AM11" s="54">
        <v>7</v>
      </c>
      <c r="AN11" s="54">
        <v>7</v>
      </c>
      <c r="BC11" s="13" t="s">
        <v>190</v>
      </c>
      <c r="BD11" s="37">
        <v>0</v>
      </c>
      <c r="BE11" s="37">
        <v>7.4000000000000003E-3</v>
      </c>
      <c r="BF11" s="8">
        <v>100</v>
      </c>
      <c r="BH11" s="50"/>
      <c r="BI11" s="53">
        <v>1.3</v>
      </c>
      <c r="BJ11" s="53">
        <v>4.1000000000000005</v>
      </c>
      <c r="BK11" s="53">
        <v>-2.8000000000000007</v>
      </c>
      <c r="BL11" s="54">
        <v>11</v>
      </c>
      <c r="BM11" s="54">
        <v>-11</v>
      </c>
      <c r="BU11" s="58" t="s">
        <v>239</v>
      </c>
      <c r="BV11" s="53">
        <v>0</v>
      </c>
      <c r="BW11" s="53">
        <v>49.9</v>
      </c>
      <c r="BX11" s="53"/>
      <c r="BY11" s="54"/>
      <c r="BZ11" s="54"/>
    </row>
    <row r="12" spans="1:78" x14ac:dyDescent="0.25">
      <c r="A12" s="13" t="s">
        <v>156</v>
      </c>
      <c r="B12" s="14">
        <v>18.2</v>
      </c>
      <c r="C12" s="14">
        <v>18.100000000000001</v>
      </c>
      <c r="D12" s="8">
        <f t="shared" ref="D12:D26" si="10">IFERROR((100*(C12-B12)/B12), "")</f>
        <v>-0.54945054945053773</v>
      </c>
      <c r="F12" s="50"/>
      <c r="G12" s="53">
        <v>0.11600000000000001</v>
      </c>
      <c r="H12" s="53">
        <v>0</v>
      </c>
      <c r="I12" s="53">
        <v>0.11600000000000001</v>
      </c>
      <c r="J12" s="54">
        <v>13</v>
      </c>
      <c r="K12" s="54">
        <v>13</v>
      </c>
      <c r="AI12" s="50"/>
      <c r="AJ12" s="53">
        <v>8.3199999999999996E-2</v>
      </c>
      <c r="AK12" s="53">
        <v>8.8099999999999998E-2</v>
      </c>
      <c r="AL12" s="53">
        <v>-4.9000000000000016E-3</v>
      </c>
      <c r="AM12" s="54">
        <v>3</v>
      </c>
      <c r="AN12" s="54">
        <v>-3</v>
      </c>
      <c r="BC12" s="13" t="s">
        <v>192</v>
      </c>
      <c r="BD12" s="14">
        <v>1.202</v>
      </c>
      <c r="BE12" s="14">
        <v>1.264</v>
      </c>
      <c r="BF12" s="8">
        <f t="shared" ref="BF12:BF17" si="11">IFERROR((100*(BE12-BD12)/BD12), "")</f>
        <v>5.1580698835274594</v>
      </c>
      <c r="BH12" s="50"/>
      <c r="BI12" s="53">
        <v>0</v>
      </c>
      <c r="BJ12" s="53">
        <v>56.4</v>
      </c>
      <c r="BK12" s="53">
        <v>-56.4</v>
      </c>
      <c r="BL12" s="54">
        <v>16</v>
      </c>
      <c r="BM12" s="54">
        <v>-16</v>
      </c>
      <c r="BU12" s="58" t="s">
        <v>240</v>
      </c>
      <c r="BV12" s="53">
        <v>500</v>
      </c>
      <c r="BW12" s="53">
        <v>278.39999999999998</v>
      </c>
      <c r="BX12" s="53"/>
      <c r="BY12" s="54"/>
      <c r="BZ12" s="54"/>
    </row>
    <row r="13" spans="1:78" ht="15.75" thickBot="1" x14ac:dyDescent="0.3">
      <c r="A13" s="13" t="s">
        <v>162</v>
      </c>
      <c r="B13" s="14">
        <v>4.1500000000000004</v>
      </c>
      <c r="C13" s="14">
        <v>1.9690000000000001</v>
      </c>
      <c r="D13" s="8">
        <f t="shared" si="10"/>
        <v>-52.554216867469876</v>
      </c>
      <c r="F13" s="50"/>
      <c r="G13" s="53">
        <v>8.3199999999999996E-2</v>
      </c>
      <c r="H13" s="53">
        <v>8.8099999999999998E-2</v>
      </c>
      <c r="I13" s="53">
        <v>-4.9000000000000016E-3</v>
      </c>
      <c r="J13" s="54">
        <v>4</v>
      </c>
      <c r="K13" s="54">
        <v>-4</v>
      </c>
      <c r="AI13" s="50"/>
      <c r="AJ13" s="53">
        <v>0.11700000000000001</v>
      </c>
      <c r="AK13" s="53">
        <v>0.11600000000000001</v>
      </c>
      <c r="AL13" s="53">
        <v>1.0000000000000009E-3</v>
      </c>
      <c r="AM13" s="54">
        <v>2</v>
      </c>
      <c r="AN13" s="54">
        <v>2</v>
      </c>
      <c r="BC13" s="13" t="s">
        <v>196</v>
      </c>
      <c r="BD13" s="14">
        <v>1.865</v>
      </c>
      <c r="BE13" s="14">
        <v>1.6870000000000001</v>
      </c>
      <c r="BF13" s="8">
        <f t="shared" si="11"/>
        <v>-9.5442359249329733</v>
      </c>
      <c r="BH13" s="50"/>
      <c r="BI13" s="53">
        <v>0.99809999999999999</v>
      </c>
      <c r="BJ13" s="53">
        <v>0.9778</v>
      </c>
      <c r="BK13" s="53">
        <v>2.0299999999999985E-2</v>
      </c>
      <c r="BL13" s="54">
        <v>4</v>
      </c>
      <c r="BM13" s="54">
        <v>4</v>
      </c>
      <c r="BU13" s="59" t="s">
        <v>241</v>
      </c>
      <c r="BV13" s="60">
        <v>3</v>
      </c>
      <c r="BW13" s="60">
        <v>3</v>
      </c>
      <c r="BX13" s="60"/>
      <c r="BY13" s="60"/>
      <c r="BZ13" s="60"/>
    </row>
    <row r="14" spans="1:78" x14ac:dyDescent="0.25">
      <c r="A14" s="13" t="s">
        <v>170</v>
      </c>
      <c r="B14" s="14">
        <v>1.3</v>
      </c>
      <c r="C14" s="14">
        <v>4.1000000000000005</v>
      </c>
      <c r="D14" s="8">
        <f t="shared" si="10"/>
        <v>215.38461538461542</v>
      </c>
      <c r="F14" s="50"/>
      <c r="G14" s="53">
        <v>0.11700000000000001</v>
      </c>
      <c r="H14" s="53">
        <v>0.11600000000000001</v>
      </c>
      <c r="I14" s="53">
        <v>1.0000000000000009E-3</v>
      </c>
      <c r="J14" s="54">
        <v>2.5</v>
      </c>
      <c r="K14" s="54">
        <v>2.5</v>
      </c>
      <c r="AI14" s="55"/>
      <c r="AJ14" s="56">
        <v>7.6300000000000007E-2</v>
      </c>
      <c r="AK14" s="56">
        <v>5.7200000000000001E-2</v>
      </c>
      <c r="AL14" s="56">
        <v>1.9100000000000006E-2</v>
      </c>
      <c r="AM14" s="57">
        <v>5</v>
      </c>
      <c r="AN14" s="57">
        <v>5</v>
      </c>
      <c r="BC14" s="13" t="s">
        <v>198</v>
      </c>
      <c r="BD14" s="14">
        <v>5.4</v>
      </c>
      <c r="BE14" s="14">
        <v>1.696</v>
      </c>
      <c r="BF14" s="8">
        <f t="shared" si="11"/>
        <v>-68.592592592592609</v>
      </c>
      <c r="BH14" s="50"/>
      <c r="BI14" s="53">
        <v>0</v>
      </c>
      <c r="BJ14" s="53">
        <v>28.5</v>
      </c>
      <c r="BK14" s="53">
        <v>-28.5</v>
      </c>
      <c r="BL14" s="54">
        <v>14</v>
      </c>
      <c r="BM14" s="54">
        <v>-14</v>
      </c>
      <c r="BU14" s="47"/>
      <c r="BV14" s="47"/>
      <c r="BW14" s="47"/>
      <c r="BX14" s="47"/>
      <c r="BY14" s="47"/>
      <c r="BZ14" s="47"/>
    </row>
    <row r="15" spans="1:78" ht="15.75" thickBot="1" x14ac:dyDescent="0.3">
      <c r="A15" s="13" t="s">
        <v>174</v>
      </c>
      <c r="B15" s="14">
        <v>0</v>
      </c>
      <c r="C15" s="14">
        <v>56.4</v>
      </c>
      <c r="D15" s="8">
        <v>100</v>
      </c>
      <c r="F15" s="50"/>
      <c r="G15" s="53">
        <v>7.6300000000000007E-2</v>
      </c>
      <c r="H15" s="53">
        <v>5.7200000000000001E-2</v>
      </c>
      <c r="I15" s="53">
        <v>1.9100000000000006E-2</v>
      </c>
      <c r="J15" s="54">
        <v>8</v>
      </c>
      <c r="K15" s="54">
        <v>8</v>
      </c>
      <c r="AI15" s="58" t="s">
        <v>239</v>
      </c>
      <c r="AJ15" s="53">
        <v>0.11600000000000001</v>
      </c>
      <c r="AK15" s="53">
        <v>8.8099999999999998E-2</v>
      </c>
      <c r="AL15" s="53"/>
      <c r="AM15" s="54"/>
      <c r="AN15" s="54"/>
      <c r="BC15" s="13" t="s">
        <v>200</v>
      </c>
      <c r="BD15" s="14">
        <v>19.5</v>
      </c>
      <c r="BE15" s="14">
        <v>13.299999999999999</v>
      </c>
      <c r="BF15" s="8">
        <f t="shared" si="11"/>
        <v>-31.794871794871799</v>
      </c>
      <c r="BH15" s="50"/>
      <c r="BI15" s="53">
        <v>0.308</v>
      </c>
      <c r="BJ15" s="53">
        <v>0.29699999999999999</v>
      </c>
      <c r="BK15" s="53">
        <v>1.100000000000001E-2</v>
      </c>
      <c r="BL15" s="54">
        <v>3</v>
      </c>
      <c r="BM15" s="54">
        <v>3</v>
      </c>
      <c r="BU15" s="48" t="s">
        <v>242</v>
      </c>
      <c r="BV15" s="47"/>
      <c r="BW15" s="47"/>
      <c r="BX15" s="47"/>
      <c r="BY15" s="47"/>
      <c r="BZ15" s="47"/>
    </row>
    <row r="16" spans="1:78" x14ac:dyDescent="0.25">
      <c r="A16" s="13" t="s">
        <v>178</v>
      </c>
      <c r="B16" s="14">
        <v>0.99809999999999999</v>
      </c>
      <c r="C16" s="14">
        <v>0.9778</v>
      </c>
      <c r="D16" s="8">
        <f t="shared" si="10"/>
        <v>-2.0338643422502742</v>
      </c>
      <c r="F16" s="50"/>
      <c r="G16" s="53">
        <v>0</v>
      </c>
      <c r="H16" s="53">
        <v>580</v>
      </c>
      <c r="I16" s="53">
        <v>-580</v>
      </c>
      <c r="J16" s="54">
        <v>28</v>
      </c>
      <c r="K16" s="54">
        <v>-28</v>
      </c>
      <c r="AI16" s="58" t="s">
        <v>240</v>
      </c>
      <c r="AJ16" s="53">
        <v>1.4216</v>
      </c>
      <c r="AK16" s="53">
        <v>1.3722000000000001</v>
      </c>
      <c r="AL16" s="53"/>
      <c r="AM16" s="54"/>
      <c r="AN16" s="54"/>
      <c r="BC16" s="13" t="s">
        <v>204</v>
      </c>
      <c r="BD16" s="14">
        <v>2.9089999999999998</v>
      </c>
      <c r="BE16" s="14">
        <v>1.157</v>
      </c>
      <c r="BF16" s="8">
        <f t="shared" si="11"/>
        <v>-60.226882090065317</v>
      </c>
      <c r="BH16" s="50"/>
      <c r="BI16" s="53">
        <v>2.1000000000000001E-2</v>
      </c>
      <c r="BJ16" s="53">
        <v>0.02</v>
      </c>
      <c r="BK16" s="53">
        <v>1.0000000000000009E-3</v>
      </c>
      <c r="BL16" s="54">
        <v>1</v>
      </c>
      <c r="BM16" s="54">
        <v>1</v>
      </c>
      <c r="BU16" s="49"/>
      <c r="BV16" s="49" t="s">
        <v>239</v>
      </c>
      <c r="BW16" s="49" t="s">
        <v>240</v>
      </c>
      <c r="BX16" s="49" t="s">
        <v>241</v>
      </c>
      <c r="BY16" s="47"/>
      <c r="BZ16" s="47"/>
    </row>
    <row r="17" spans="1:78" ht="15.75" thickBot="1" x14ac:dyDescent="0.3">
      <c r="A17" s="13" t="s">
        <v>180</v>
      </c>
      <c r="B17" s="14">
        <v>0</v>
      </c>
      <c r="C17" s="14">
        <v>28.5</v>
      </c>
      <c r="D17" s="8">
        <v>100</v>
      </c>
      <c r="F17" s="50"/>
      <c r="G17" s="53">
        <v>48</v>
      </c>
      <c r="H17" s="53">
        <v>4.5</v>
      </c>
      <c r="I17" s="53">
        <v>43.5</v>
      </c>
      <c r="J17" s="54">
        <v>23</v>
      </c>
      <c r="K17" s="54">
        <v>23</v>
      </c>
      <c r="AI17" s="59" t="s">
        <v>241</v>
      </c>
      <c r="AJ17" s="60">
        <v>7</v>
      </c>
      <c r="AK17" s="60">
        <v>7</v>
      </c>
      <c r="AL17" s="60"/>
      <c r="AM17" s="60"/>
      <c r="AN17" s="60"/>
      <c r="BC17" s="13" t="s">
        <v>212</v>
      </c>
      <c r="BD17" s="14">
        <v>0.5</v>
      </c>
      <c r="BE17" s="14">
        <v>0.9</v>
      </c>
      <c r="BF17" s="8">
        <f t="shared" si="11"/>
        <v>80</v>
      </c>
      <c r="BH17" s="50"/>
      <c r="BI17" s="53">
        <v>0</v>
      </c>
      <c r="BJ17" s="53">
        <v>7.4000000000000003E-3</v>
      </c>
      <c r="BK17" s="53">
        <v>-7.4000000000000003E-3</v>
      </c>
      <c r="BL17" s="54">
        <v>2</v>
      </c>
      <c r="BM17" s="54">
        <v>-2</v>
      </c>
      <c r="BU17" s="58" t="s">
        <v>243</v>
      </c>
      <c r="BV17" s="51">
        <v>3</v>
      </c>
      <c r="BW17" s="51">
        <v>3</v>
      </c>
      <c r="BX17" s="61">
        <v>1</v>
      </c>
      <c r="BY17" s="47"/>
      <c r="BZ17" s="47"/>
    </row>
    <row r="18" spans="1:78" x14ac:dyDescent="0.25">
      <c r="A18" s="13" t="s">
        <v>184</v>
      </c>
      <c r="B18" s="14">
        <v>0.308</v>
      </c>
      <c r="C18" s="14">
        <v>0.29699999999999999</v>
      </c>
      <c r="D18" s="8">
        <f t="shared" si="10"/>
        <v>-3.5714285714285747</v>
      </c>
      <c r="F18" s="50"/>
      <c r="G18" s="53">
        <v>18.2</v>
      </c>
      <c r="H18" s="53">
        <v>18.100000000000001</v>
      </c>
      <c r="I18" s="53">
        <v>9.9999999999997868E-2</v>
      </c>
      <c r="J18" s="54">
        <v>11.5</v>
      </c>
      <c r="K18" s="54">
        <v>11.5</v>
      </c>
      <c r="AI18" s="47"/>
      <c r="AJ18" s="47"/>
      <c r="AK18" s="47"/>
      <c r="AL18" s="47"/>
      <c r="AM18" s="47"/>
      <c r="AN18" s="47"/>
      <c r="BH18" s="50"/>
      <c r="BI18" s="53">
        <v>1.202</v>
      </c>
      <c r="BJ18" s="53">
        <v>1.264</v>
      </c>
      <c r="BK18" s="53">
        <v>-6.2000000000000055E-2</v>
      </c>
      <c r="BL18" s="54">
        <v>5</v>
      </c>
      <c r="BM18" s="54">
        <v>-5</v>
      </c>
      <c r="BU18" s="58" t="s">
        <v>244</v>
      </c>
      <c r="BV18" s="53">
        <v>1.5</v>
      </c>
      <c r="BW18" s="53">
        <v>3</v>
      </c>
      <c r="BX18" s="62">
        <v>2</v>
      </c>
      <c r="BY18" s="47"/>
      <c r="BZ18" s="47"/>
    </row>
    <row r="19" spans="1:78" ht="15.75" thickBot="1" x14ac:dyDescent="0.3">
      <c r="A19" s="13" t="s">
        <v>186</v>
      </c>
      <c r="B19" s="14">
        <v>2.1000000000000001E-2</v>
      </c>
      <c r="C19" s="14">
        <v>0.02</v>
      </c>
      <c r="D19" s="8">
        <f t="shared" si="10"/>
        <v>-4.7619047619047654</v>
      </c>
      <c r="F19" s="50"/>
      <c r="G19" s="53">
        <v>4.1500000000000004</v>
      </c>
      <c r="H19" s="53">
        <v>1.9690000000000001</v>
      </c>
      <c r="I19" s="53">
        <v>2.181</v>
      </c>
      <c r="J19" s="54">
        <v>17</v>
      </c>
      <c r="K19" s="54">
        <v>17</v>
      </c>
      <c r="AI19" s="48" t="s">
        <v>242</v>
      </c>
      <c r="AJ19" s="47"/>
      <c r="AK19" s="47"/>
      <c r="AL19" s="47"/>
      <c r="AM19" s="47"/>
      <c r="AN19" s="47"/>
      <c r="BF19" s="8">
        <f>COUNT(BF2:BF17)</f>
        <v>16</v>
      </c>
      <c r="BH19" s="50"/>
      <c r="BI19" s="53">
        <v>1.865</v>
      </c>
      <c r="BJ19" s="53">
        <v>1.6870000000000001</v>
      </c>
      <c r="BK19" s="53">
        <v>0.17799999999999994</v>
      </c>
      <c r="BL19" s="54">
        <v>7</v>
      </c>
      <c r="BM19" s="54">
        <v>7</v>
      </c>
      <c r="BU19" s="59" t="s">
        <v>245</v>
      </c>
      <c r="BV19" s="63">
        <v>0</v>
      </c>
      <c r="BW19" s="63">
        <v>0</v>
      </c>
      <c r="BX19" s="60">
        <v>0</v>
      </c>
      <c r="BY19" s="47"/>
      <c r="BZ19" s="47"/>
    </row>
    <row r="20" spans="1:78" x14ac:dyDescent="0.25">
      <c r="A20" s="13" t="s">
        <v>190</v>
      </c>
      <c r="B20" s="37">
        <v>0</v>
      </c>
      <c r="C20" s="37">
        <v>7.4000000000000003E-3</v>
      </c>
      <c r="D20" s="8">
        <v>100</v>
      </c>
      <c r="F20" s="50"/>
      <c r="G20" s="53">
        <v>1.3</v>
      </c>
      <c r="H20" s="53">
        <v>4.1000000000000005</v>
      </c>
      <c r="I20" s="53">
        <v>-2.8000000000000007</v>
      </c>
      <c r="J20" s="54">
        <v>18</v>
      </c>
      <c r="K20" s="54">
        <v>-18</v>
      </c>
      <c r="AI20" s="49"/>
      <c r="AJ20" s="49" t="s">
        <v>239</v>
      </c>
      <c r="AK20" s="49" t="s">
        <v>240</v>
      </c>
      <c r="AL20" s="49" t="s">
        <v>241</v>
      </c>
      <c r="AM20" s="47"/>
      <c r="AN20" s="47"/>
      <c r="BF20" s="33">
        <f>MEDIAN(BF2:BF17)</f>
        <v>-2.8026464568394243</v>
      </c>
      <c r="BH20" s="50"/>
      <c r="BI20" s="53">
        <v>5.4</v>
      </c>
      <c r="BJ20" s="53">
        <v>1.696</v>
      </c>
      <c r="BK20" s="53">
        <v>3.7040000000000006</v>
      </c>
      <c r="BL20" s="54">
        <v>12</v>
      </c>
      <c r="BM20" s="54">
        <v>12</v>
      </c>
      <c r="BU20" s="47"/>
      <c r="BV20" s="47"/>
      <c r="BW20" s="47"/>
      <c r="BX20" s="47"/>
      <c r="BY20" s="47"/>
      <c r="BZ20" s="47"/>
    </row>
    <row r="21" spans="1:78" ht="15.75" thickBot="1" x14ac:dyDescent="0.3">
      <c r="A21" s="13" t="s">
        <v>192</v>
      </c>
      <c r="B21" s="14">
        <v>1.202</v>
      </c>
      <c r="C21" s="14">
        <v>1.264</v>
      </c>
      <c r="D21" s="8">
        <f t="shared" si="10"/>
        <v>5.1580698835274594</v>
      </c>
      <c r="F21" s="50"/>
      <c r="G21" s="53">
        <v>0</v>
      </c>
      <c r="H21" s="53">
        <v>56.4</v>
      </c>
      <c r="I21" s="53">
        <v>-56.4</v>
      </c>
      <c r="J21" s="54">
        <v>25</v>
      </c>
      <c r="K21" s="54">
        <v>-25</v>
      </c>
      <c r="AI21" s="58" t="s">
        <v>243</v>
      </c>
      <c r="AJ21" s="51">
        <v>4.5</v>
      </c>
      <c r="AK21" s="51">
        <v>18</v>
      </c>
      <c r="AL21" s="61">
        <v>4</v>
      </c>
      <c r="AM21" s="47"/>
      <c r="AN21" s="47"/>
      <c r="BH21" s="50"/>
      <c r="BI21" s="53">
        <v>19.5</v>
      </c>
      <c r="BJ21" s="53">
        <v>13.299999999999999</v>
      </c>
      <c r="BK21" s="53">
        <v>6.2000000000000011</v>
      </c>
      <c r="BL21" s="54">
        <v>13</v>
      </c>
      <c r="BM21" s="54">
        <v>13</v>
      </c>
      <c r="BU21" s="48" t="s">
        <v>562</v>
      </c>
      <c r="BV21" s="47"/>
      <c r="BW21" s="47"/>
      <c r="BX21" s="47"/>
      <c r="BY21" s="47"/>
      <c r="BZ21" s="47"/>
    </row>
    <row r="22" spans="1:78" x14ac:dyDescent="0.25">
      <c r="A22" s="13" t="s">
        <v>196</v>
      </c>
      <c r="B22" s="14">
        <v>1.865</v>
      </c>
      <c r="C22" s="14">
        <v>1.6870000000000001</v>
      </c>
      <c r="D22" s="8">
        <f t="shared" si="10"/>
        <v>-9.5442359249329733</v>
      </c>
      <c r="F22" s="50"/>
      <c r="G22" s="53">
        <v>0.99809999999999999</v>
      </c>
      <c r="H22" s="53">
        <v>0.9778</v>
      </c>
      <c r="I22" s="53">
        <v>2.0299999999999985E-2</v>
      </c>
      <c r="J22" s="54">
        <v>9</v>
      </c>
      <c r="K22" s="54">
        <v>9</v>
      </c>
      <c r="AI22" s="58" t="s">
        <v>244</v>
      </c>
      <c r="AJ22" s="53">
        <v>3</v>
      </c>
      <c r="AK22" s="53">
        <v>10</v>
      </c>
      <c r="AL22" s="62">
        <v>3</v>
      </c>
      <c r="AM22" s="47"/>
      <c r="AN22" s="47"/>
      <c r="BH22" s="50"/>
      <c r="BI22" s="53">
        <v>2.9089999999999998</v>
      </c>
      <c r="BJ22" s="53">
        <v>1.157</v>
      </c>
      <c r="BK22" s="53">
        <v>1.7519999999999998</v>
      </c>
      <c r="BL22" s="54">
        <v>9</v>
      </c>
      <c r="BM22" s="54">
        <v>9</v>
      </c>
      <c r="BU22" s="49" t="s">
        <v>254</v>
      </c>
      <c r="BV22" s="49" t="s">
        <v>241</v>
      </c>
      <c r="BW22" s="49" t="s">
        <v>248</v>
      </c>
      <c r="BX22" s="47"/>
      <c r="BY22" s="47"/>
      <c r="BZ22" s="47"/>
    </row>
    <row r="23" spans="1:78" ht="15.75" thickBot="1" x14ac:dyDescent="0.3">
      <c r="A23" s="13" t="s">
        <v>198</v>
      </c>
      <c r="B23" s="14">
        <v>5.4</v>
      </c>
      <c r="C23" s="14">
        <v>1.696</v>
      </c>
      <c r="D23" s="8">
        <f t="shared" si="10"/>
        <v>-68.592592592592609</v>
      </c>
      <c r="F23" s="50"/>
      <c r="G23" s="53">
        <v>0</v>
      </c>
      <c r="H23" s="53">
        <v>28.5</v>
      </c>
      <c r="I23" s="53">
        <v>-28.5</v>
      </c>
      <c r="J23" s="54">
        <v>21</v>
      </c>
      <c r="K23" s="54">
        <v>-21</v>
      </c>
      <c r="AI23" s="59" t="s">
        <v>245</v>
      </c>
      <c r="AJ23" s="63">
        <v>0</v>
      </c>
      <c r="AK23" s="63">
        <v>0</v>
      </c>
      <c r="AL23" s="60">
        <v>0</v>
      </c>
      <c r="AM23" s="47"/>
      <c r="AN23" s="47"/>
      <c r="BH23" s="55"/>
      <c r="BI23" s="56">
        <v>0.5</v>
      </c>
      <c r="BJ23" s="56">
        <v>0.9</v>
      </c>
      <c r="BK23" s="56">
        <v>-0.4</v>
      </c>
      <c r="BL23" s="57">
        <v>8</v>
      </c>
      <c r="BM23" s="57">
        <v>-8</v>
      </c>
      <c r="BU23" s="64">
        <v>3</v>
      </c>
      <c r="BV23" s="65">
        <v>3</v>
      </c>
      <c r="BW23" s="64">
        <v>0.625</v>
      </c>
      <c r="BX23" s="47"/>
      <c r="BY23" s="47"/>
      <c r="BZ23" s="47"/>
    </row>
    <row r="24" spans="1:78" x14ac:dyDescent="0.25">
      <c r="A24" s="13" t="s">
        <v>200</v>
      </c>
      <c r="B24" s="14">
        <v>19.5</v>
      </c>
      <c r="C24" s="14">
        <v>13.299999999999999</v>
      </c>
      <c r="D24" s="8">
        <f t="shared" si="10"/>
        <v>-31.794871794871799</v>
      </c>
      <c r="F24" s="50"/>
      <c r="G24" s="53">
        <v>0.308</v>
      </c>
      <c r="H24" s="53">
        <v>0.29699999999999999</v>
      </c>
      <c r="I24" s="53">
        <v>1.100000000000001E-2</v>
      </c>
      <c r="J24" s="54">
        <v>6</v>
      </c>
      <c r="K24" s="54">
        <v>6</v>
      </c>
      <c r="AI24" s="47"/>
      <c r="AJ24" s="47"/>
      <c r="AK24" s="47"/>
      <c r="AL24" s="47"/>
      <c r="AM24" s="47"/>
      <c r="AN24" s="47"/>
      <c r="BH24" s="58" t="s">
        <v>239</v>
      </c>
      <c r="BI24" s="53">
        <v>1.2509999999999999</v>
      </c>
      <c r="BJ24" s="53">
        <v>1.6915</v>
      </c>
      <c r="BK24" s="53"/>
      <c r="BL24" s="54"/>
      <c r="BM24" s="54"/>
      <c r="BU24" s="47"/>
      <c r="BV24" s="47"/>
      <c r="BW24" s="47"/>
      <c r="BX24" s="47"/>
      <c r="BY24" s="47"/>
      <c r="BZ24" s="47"/>
    </row>
    <row r="25" spans="1:78" ht="15.75" thickBot="1" x14ac:dyDescent="0.3">
      <c r="A25" s="13" t="s">
        <v>204</v>
      </c>
      <c r="B25" s="14">
        <v>2.9089999999999998</v>
      </c>
      <c r="C25" s="14">
        <v>1.157</v>
      </c>
      <c r="D25" s="8">
        <f t="shared" si="10"/>
        <v>-60.226882090065317</v>
      </c>
      <c r="F25" s="50"/>
      <c r="G25" s="53">
        <v>2.1000000000000001E-2</v>
      </c>
      <c r="H25" s="53">
        <v>0.02</v>
      </c>
      <c r="I25" s="53">
        <v>1.0000000000000009E-3</v>
      </c>
      <c r="J25" s="54">
        <v>2.5</v>
      </c>
      <c r="K25" s="54">
        <v>2.5</v>
      </c>
      <c r="AI25" s="48" t="s">
        <v>556</v>
      </c>
      <c r="AJ25" s="47"/>
      <c r="AK25" s="47"/>
      <c r="AL25" s="47"/>
      <c r="AM25" s="47"/>
      <c r="AN25" s="47"/>
      <c r="BH25" s="58" t="s">
        <v>240</v>
      </c>
      <c r="BI25" s="53">
        <v>104.3531</v>
      </c>
      <c r="BJ25" s="53">
        <v>134.87520000000001</v>
      </c>
      <c r="BK25" s="53"/>
      <c r="BL25" s="54"/>
      <c r="BM25" s="54"/>
      <c r="BU25" s="46"/>
      <c r="BV25" s="46"/>
      <c r="BW25" s="46"/>
      <c r="BX25" s="46"/>
      <c r="BY25" s="46"/>
      <c r="BZ25" s="46"/>
    </row>
    <row r="26" spans="1:78" ht="15.75" thickBot="1" x14ac:dyDescent="0.3">
      <c r="A26" s="13" t="s">
        <v>212</v>
      </c>
      <c r="B26" s="14">
        <v>0.5</v>
      </c>
      <c r="C26" s="14">
        <v>0.9</v>
      </c>
      <c r="D26" s="8">
        <f t="shared" si="10"/>
        <v>80</v>
      </c>
      <c r="F26" s="50"/>
      <c r="G26" s="53">
        <v>0</v>
      </c>
      <c r="H26" s="53">
        <v>7.4000000000000003E-3</v>
      </c>
      <c r="I26" s="53">
        <v>-7.4000000000000003E-3</v>
      </c>
      <c r="J26" s="54">
        <v>5</v>
      </c>
      <c r="K26" s="54">
        <v>-5</v>
      </c>
      <c r="AI26" s="49" t="s">
        <v>254</v>
      </c>
      <c r="AJ26" s="49" t="s">
        <v>241</v>
      </c>
      <c r="AK26" s="49" t="s">
        <v>248</v>
      </c>
      <c r="AL26" s="47"/>
      <c r="AM26" s="47"/>
      <c r="AN26" s="47"/>
      <c r="BH26" s="59" t="s">
        <v>241</v>
      </c>
      <c r="BI26" s="60">
        <v>16</v>
      </c>
      <c r="BJ26" s="60">
        <v>16</v>
      </c>
      <c r="BK26" s="60"/>
      <c r="BL26" s="60"/>
      <c r="BM26" s="60"/>
    </row>
    <row r="27" spans="1:78" ht="15.75" thickBot="1" x14ac:dyDescent="0.3">
      <c r="A27" s="38" t="s">
        <v>219</v>
      </c>
      <c r="B27" s="41">
        <v>500</v>
      </c>
      <c r="C27" s="39">
        <v>0</v>
      </c>
      <c r="D27" s="8">
        <f t="shared" ref="D27" si="12">IFERROR((100*(C27-B27)/B27), "")</f>
        <v>-100</v>
      </c>
      <c r="F27" s="50"/>
      <c r="G27" s="53">
        <v>1.202</v>
      </c>
      <c r="H27" s="53">
        <v>1.264</v>
      </c>
      <c r="I27" s="53">
        <v>-6.2000000000000055E-2</v>
      </c>
      <c r="J27" s="54">
        <v>10</v>
      </c>
      <c r="K27" s="54">
        <v>-10</v>
      </c>
      <c r="AI27" s="64">
        <v>10</v>
      </c>
      <c r="AJ27" s="65">
        <v>7</v>
      </c>
      <c r="AK27" s="64">
        <v>0.2890625</v>
      </c>
      <c r="AL27" s="47"/>
      <c r="AM27" s="47"/>
      <c r="AN27" s="47"/>
      <c r="BH27" s="47"/>
      <c r="BI27" s="47"/>
      <c r="BJ27" s="47"/>
      <c r="BK27" s="47"/>
      <c r="BL27" s="47"/>
      <c r="BM27" s="47"/>
    </row>
    <row r="28" spans="1:78" ht="15.75" thickBot="1" x14ac:dyDescent="0.3">
      <c r="A28" s="38" t="s">
        <v>221</v>
      </c>
      <c r="B28" s="14">
        <v>0</v>
      </c>
      <c r="C28" s="14">
        <v>228.5</v>
      </c>
      <c r="D28" s="8">
        <v>100</v>
      </c>
      <c r="F28" s="50"/>
      <c r="G28" s="53">
        <v>1.865</v>
      </c>
      <c r="H28" s="53">
        <v>1.6870000000000001</v>
      </c>
      <c r="I28" s="53">
        <v>0.17799999999999994</v>
      </c>
      <c r="J28" s="54">
        <v>14</v>
      </c>
      <c r="K28" s="54">
        <v>14</v>
      </c>
      <c r="AI28" s="47"/>
      <c r="AJ28" s="47"/>
      <c r="AK28" s="47"/>
      <c r="AL28" s="47"/>
      <c r="AM28" s="47"/>
      <c r="AN28" s="47"/>
      <c r="BH28" s="48" t="s">
        <v>242</v>
      </c>
      <c r="BI28" s="47"/>
      <c r="BJ28" s="47"/>
      <c r="BK28" s="47"/>
      <c r="BL28" s="47"/>
      <c r="BM28" s="47"/>
    </row>
    <row r="29" spans="1:78" x14ac:dyDescent="0.25">
      <c r="A29" s="38" t="s">
        <v>224</v>
      </c>
      <c r="B29" s="14">
        <v>0</v>
      </c>
      <c r="C29" s="14">
        <v>49.9</v>
      </c>
      <c r="D29" s="8">
        <v>100</v>
      </c>
      <c r="F29" s="50"/>
      <c r="G29" s="53">
        <v>5.4</v>
      </c>
      <c r="H29" s="53">
        <v>1.696</v>
      </c>
      <c r="I29" s="53">
        <v>3.7040000000000006</v>
      </c>
      <c r="J29" s="54">
        <v>19</v>
      </c>
      <c r="K29" s="54">
        <v>19</v>
      </c>
      <c r="AI29" s="46"/>
      <c r="AJ29" s="46"/>
      <c r="AK29" s="46"/>
      <c r="AL29" s="46"/>
      <c r="AM29" s="46"/>
      <c r="AN29" s="46"/>
      <c r="BH29" s="49"/>
      <c r="BI29" s="49" t="s">
        <v>239</v>
      </c>
      <c r="BJ29" s="49" t="s">
        <v>240</v>
      </c>
      <c r="BK29" s="49" t="s">
        <v>241</v>
      </c>
      <c r="BL29" s="47"/>
      <c r="BM29" s="47"/>
    </row>
    <row r="30" spans="1:78" x14ac:dyDescent="0.25">
      <c r="F30" s="50"/>
      <c r="G30" s="53">
        <v>19.5</v>
      </c>
      <c r="H30" s="53">
        <v>13.299999999999999</v>
      </c>
      <c r="I30" s="53">
        <v>6.2000000000000011</v>
      </c>
      <c r="J30" s="54">
        <v>20</v>
      </c>
      <c r="K30" s="54">
        <v>20</v>
      </c>
      <c r="BH30" s="58" t="s">
        <v>243</v>
      </c>
      <c r="BI30" s="51">
        <v>8</v>
      </c>
      <c r="BJ30" s="51">
        <v>80</v>
      </c>
      <c r="BK30" s="61">
        <v>10</v>
      </c>
      <c r="BL30" s="47"/>
      <c r="BM30" s="47"/>
    </row>
    <row r="31" spans="1:78" x14ac:dyDescent="0.25">
      <c r="D31" s="8">
        <f>COUNT(D2:D29)</f>
        <v>27</v>
      </c>
      <c r="F31" s="50"/>
      <c r="G31" s="53">
        <v>2.9089999999999998</v>
      </c>
      <c r="H31" s="53">
        <v>1.157</v>
      </c>
      <c r="I31" s="53">
        <v>1.7519999999999998</v>
      </c>
      <c r="J31" s="54">
        <v>16</v>
      </c>
      <c r="K31" s="54">
        <v>16</v>
      </c>
      <c r="BH31" s="58" t="s">
        <v>244</v>
      </c>
      <c r="BI31" s="53">
        <v>9.5</v>
      </c>
      <c r="BJ31" s="53">
        <v>56</v>
      </c>
      <c r="BK31" s="62">
        <v>6</v>
      </c>
      <c r="BL31" s="47"/>
      <c r="BM31" s="47"/>
    </row>
    <row r="32" spans="1:78" ht="15.75" thickBot="1" x14ac:dyDescent="0.3">
      <c r="D32" s="33">
        <f>MEDIAN(D2:D29)</f>
        <v>-2.0338643422502742</v>
      </c>
      <c r="F32" s="50"/>
      <c r="G32" s="53">
        <v>0.5</v>
      </c>
      <c r="H32" s="53">
        <v>0.9</v>
      </c>
      <c r="I32" s="53">
        <v>-0.4</v>
      </c>
      <c r="J32" s="54">
        <v>15</v>
      </c>
      <c r="K32" s="54">
        <v>-15</v>
      </c>
      <c r="BH32" s="59" t="s">
        <v>245</v>
      </c>
      <c r="BI32" s="63">
        <v>0</v>
      </c>
      <c r="BJ32" s="63">
        <v>0</v>
      </c>
      <c r="BK32" s="60">
        <v>0</v>
      </c>
      <c r="BL32" s="47"/>
      <c r="BM32" s="47"/>
    </row>
    <row r="33" spans="6:65" x14ac:dyDescent="0.25">
      <c r="F33" s="50"/>
      <c r="G33" s="53">
        <v>500</v>
      </c>
      <c r="H33" s="53">
        <v>0</v>
      </c>
      <c r="I33" s="53">
        <v>500</v>
      </c>
      <c r="J33" s="54">
        <v>27</v>
      </c>
      <c r="K33" s="54">
        <v>27</v>
      </c>
      <c r="BH33" s="47"/>
      <c r="BI33" s="47"/>
      <c r="BJ33" s="47"/>
      <c r="BK33" s="47"/>
      <c r="BL33" s="47"/>
      <c r="BM33" s="47"/>
    </row>
    <row r="34" spans="6:65" ht="15.75" thickBot="1" x14ac:dyDescent="0.3">
      <c r="F34" s="50"/>
      <c r="G34" s="53">
        <v>0</v>
      </c>
      <c r="H34" s="53">
        <v>228.5</v>
      </c>
      <c r="I34" s="53">
        <v>-228.5</v>
      </c>
      <c r="J34" s="54">
        <v>26</v>
      </c>
      <c r="K34" s="54">
        <v>-26</v>
      </c>
      <c r="BH34" s="48" t="s">
        <v>478</v>
      </c>
      <c r="BI34" s="47"/>
      <c r="BJ34" s="47"/>
      <c r="BK34" s="47"/>
      <c r="BL34" s="47"/>
      <c r="BM34" s="47"/>
    </row>
    <row r="35" spans="6:65" x14ac:dyDescent="0.25">
      <c r="F35" s="55"/>
      <c r="G35" s="56">
        <v>0</v>
      </c>
      <c r="H35" s="56">
        <v>49.9</v>
      </c>
      <c r="I35" s="56">
        <v>-49.9</v>
      </c>
      <c r="J35" s="57">
        <v>24</v>
      </c>
      <c r="K35" s="57">
        <v>-24</v>
      </c>
      <c r="BH35" s="49" t="s">
        <v>254</v>
      </c>
      <c r="BI35" s="49" t="s">
        <v>241</v>
      </c>
      <c r="BJ35" s="49" t="s">
        <v>248</v>
      </c>
      <c r="BK35" s="47"/>
      <c r="BL35" s="47"/>
      <c r="BM35" s="47"/>
    </row>
    <row r="36" spans="6:65" ht="15.75" thickBot="1" x14ac:dyDescent="0.3">
      <c r="F36" s="58" t="s">
        <v>239</v>
      </c>
      <c r="G36" s="53">
        <v>0.40400000000000003</v>
      </c>
      <c r="H36" s="53">
        <v>1.0674000000000001</v>
      </c>
      <c r="I36" s="53"/>
      <c r="J36" s="54"/>
      <c r="K36" s="54"/>
      <c r="BH36" s="64">
        <v>56</v>
      </c>
      <c r="BI36" s="65">
        <v>16</v>
      </c>
      <c r="BJ36" s="64">
        <v>0.28094482421875</v>
      </c>
      <c r="BK36" s="47"/>
      <c r="BL36" s="47"/>
      <c r="BM36" s="47"/>
    </row>
    <row r="37" spans="6:65" x14ac:dyDescent="0.25">
      <c r="F37" s="58" t="s">
        <v>240</v>
      </c>
      <c r="G37" s="53">
        <v>635.47935000000007</v>
      </c>
      <c r="H37" s="53">
        <v>994.64740000000006</v>
      </c>
      <c r="I37" s="53"/>
      <c r="J37" s="54"/>
      <c r="K37" s="54"/>
      <c r="BH37" s="47"/>
      <c r="BI37" s="47"/>
      <c r="BJ37" s="47"/>
      <c r="BK37" s="47"/>
      <c r="BL37" s="47"/>
      <c r="BM37" s="47"/>
    </row>
    <row r="38" spans="6:65" ht="15.75" thickBot="1" x14ac:dyDescent="0.3">
      <c r="F38" s="59" t="s">
        <v>241</v>
      </c>
      <c r="G38" s="60">
        <v>28</v>
      </c>
      <c r="H38" s="60">
        <v>28</v>
      </c>
      <c r="I38" s="60"/>
      <c r="J38" s="60"/>
      <c r="K38" s="60"/>
      <c r="BH38" s="46"/>
      <c r="BI38" s="46"/>
      <c r="BJ38" s="46"/>
      <c r="BK38" s="46"/>
      <c r="BL38" s="46"/>
      <c r="BM38" s="46"/>
    </row>
    <row r="39" spans="6:65" x14ac:dyDescent="0.25">
      <c r="F39" s="47"/>
      <c r="G39" s="47"/>
      <c r="H39" s="47"/>
      <c r="I39" s="47"/>
      <c r="J39" s="47"/>
      <c r="K39" s="47"/>
    </row>
    <row r="40" spans="6:65" ht="15.75" thickBot="1" x14ac:dyDescent="0.3">
      <c r="F40" s="48" t="s">
        <v>242</v>
      </c>
      <c r="G40" s="47"/>
      <c r="H40" s="47"/>
      <c r="I40" s="47"/>
      <c r="J40" s="47"/>
      <c r="K40" s="47"/>
    </row>
    <row r="41" spans="6:65" x14ac:dyDescent="0.25">
      <c r="F41" s="49"/>
      <c r="G41" s="49" t="s">
        <v>239</v>
      </c>
      <c r="H41" s="49" t="s">
        <v>240</v>
      </c>
      <c r="I41" s="49" t="s">
        <v>241</v>
      </c>
      <c r="J41" s="47"/>
      <c r="K41" s="47"/>
    </row>
    <row r="42" spans="6:65" x14ac:dyDescent="0.25">
      <c r="F42" s="58" t="s">
        <v>243</v>
      </c>
      <c r="G42" s="51">
        <v>13.5</v>
      </c>
      <c r="H42" s="51">
        <v>217.5</v>
      </c>
      <c r="I42" s="61">
        <v>16</v>
      </c>
      <c r="J42" s="47"/>
      <c r="K42" s="47"/>
    </row>
    <row r="43" spans="6:65" x14ac:dyDescent="0.25">
      <c r="F43" s="58" t="s">
        <v>244</v>
      </c>
      <c r="G43" s="53">
        <v>16.5</v>
      </c>
      <c r="H43" s="53">
        <v>188.5</v>
      </c>
      <c r="I43" s="62">
        <v>12</v>
      </c>
      <c r="J43" s="47"/>
      <c r="K43" s="47"/>
    </row>
    <row r="44" spans="6:65" ht="15.75" thickBot="1" x14ac:dyDescent="0.3">
      <c r="F44" s="59" t="s">
        <v>245</v>
      </c>
      <c r="G44" s="63">
        <v>0</v>
      </c>
      <c r="H44" s="63">
        <v>0</v>
      </c>
      <c r="I44" s="60">
        <v>0</v>
      </c>
      <c r="J44" s="47"/>
      <c r="K44" s="47"/>
    </row>
    <row r="45" spans="6:65" x14ac:dyDescent="0.25">
      <c r="F45" s="47"/>
      <c r="G45" s="47"/>
      <c r="H45" s="47"/>
      <c r="I45" s="47"/>
      <c r="J45" s="47"/>
      <c r="K45" s="47"/>
    </row>
    <row r="46" spans="6:65" ht="15.75" thickBot="1" x14ac:dyDescent="0.3">
      <c r="F46" s="48" t="s">
        <v>274</v>
      </c>
      <c r="G46" s="47"/>
      <c r="H46" s="47"/>
      <c r="I46" s="47"/>
      <c r="J46" s="47"/>
      <c r="K46" s="47"/>
    </row>
    <row r="47" spans="6:65" x14ac:dyDescent="0.25">
      <c r="F47" s="49" t="s">
        <v>254</v>
      </c>
      <c r="G47" s="49" t="s">
        <v>241</v>
      </c>
      <c r="H47" s="49" t="s">
        <v>248</v>
      </c>
      <c r="I47" s="47"/>
      <c r="J47" s="47"/>
      <c r="K47" s="47"/>
    </row>
    <row r="48" spans="6:65" ht="15.75" thickBot="1" x14ac:dyDescent="0.3">
      <c r="F48" s="64">
        <v>188.5</v>
      </c>
      <c r="G48" s="65">
        <v>28</v>
      </c>
      <c r="H48" s="64">
        <v>0.37466568872332573</v>
      </c>
      <c r="I48" s="47"/>
      <c r="J48" s="47"/>
      <c r="K48" s="47"/>
    </row>
    <row r="49" spans="6:11" x14ac:dyDescent="0.25">
      <c r="F49" s="47"/>
      <c r="G49" s="47"/>
      <c r="H49" s="47"/>
      <c r="I49" s="47"/>
      <c r="J49" s="47"/>
      <c r="K49" s="47"/>
    </row>
    <row r="50" spans="6:11" x14ac:dyDescent="0.25">
      <c r="F50" s="46"/>
      <c r="G50" s="46"/>
      <c r="H50" s="46"/>
      <c r="I50" s="46"/>
      <c r="J50" s="46"/>
      <c r="K50" s="46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18"/>
  <sheetViews>
    <sheetView tabSelected="1" workbookViewId="0">
      <selection activeCell="Y203" sqref="Y203"/>
    </sheetView>
  </sheetViews>
  <sheetFormatPr defaultRowHeight="15" x14ac:dyDescent="0.25"/>
  <sheetData>
    <row r="1" spans="1:70" ht="45" x14ac:dyDescent="0.25">
      <c r="A1" s="1" t="s">
        <v>0</v>
      </c>
      <c r="B1" s="5" t="s">
        <v>5</v>
      </c>
      <c r="C1" s="5" t="s">
        <v>6</v>
      </c>
      <c r="D1" s="5" t="s">
        <v>7</v>
      </c>
      <c r="M1" s="1" t="s">
        <v>0</v>
      </c>
      <c r="N1" s="5" t="s">
        <v>5</v>
      </c>
      <c r="O1" s="5" t="s">
        <v>6</v>
      </c>
      <c r="P1" s="5" t="s">
        <v>7</v>
      </c>
      <c r="AA1" s="1" t="s">
        <v>0</v>
      </c>
      <c r="AB1" s="5" t="s">
        <v>5</v>
      </c>
      <c r="AC1" s="5" t="s">
        <v>6</v>
      </c>
      <c r="AD1" s="5" t="s">
        <v>7</v>
      </c>
      <c r="AN1" s="1" t="s">
        <v>0</v>
      </c>
      <c r="AO1" s="5" t="s">
        <v>5</v>
      </c>
      <c r="AP1" s="5" t="s">
        <v>6</v>
      </c>
      <c r="AQ1" s="5" t="s">
        <v>7</v>
      </c>
      <c r="BA1" s="1" t="s">
        <v>0</v>
      </c>
      <c r="BB1" s="5" t="s">
        <v>5</v>
      </c>
      <c r="BC1" s="5" t="s">
        <v>6</v>
      </c>
      <c r="BD1" s="5" t="s">
        <v>7</v>
      </c>
      <c r="BO1" s="1" t="s">
        <v>0</v>
      </c>
      <c r="BP1" s="5" t="s">
        <v>5</v>
      </c>
      <c r="BQ1" s="5" t="s">
        <v>6</v>
      </c>
      <c r="BR1" s="5" t="s">
        <v>7</v>
      </c>
    </row>
    <row r="2" spans="1:70" x14ac:dyDescent="0.25">
      <c r="A2" s="6" t="s">
        <v>70</v>
      </c>
      <c r="B2" s="8">
        <v>2.770451994230049</v>
      </c>
      <c r="C2" s="8">
        <v>0</v>
      </c>
      <c r="D2" s="8">
        <f t="shared" ref="D2:D6" si="0">IFERROR((100*(C2-B2)/B2), "")</f>
        <v>-99.999999999999986</v>
      </c>
      <c r="F2" s="46" t="s">
        <v>230</v>
      </c>
      <c r="G2" s="46"/>
      <c r="H2" s="46"/>
      <c r="I2" s="46"/>
      <c r="J2" s="46"/>
      <c r="K2" s="46"/>
      <c r="M2" s="6" t="s">
        <v>70</v>
      </c>
      <c r="N2" s="8">
        <v>2.770451994230049</v>
      </c>
      <c r="O2" s="8">
        <v>0</v>
      </c>
      <c r="P2" s="8">
        <f t="shared" ref="P2:P4" si="1">IFERROR((100*(O2-N2)/N2), "")</f>
        <v>-99.999999999999986</v>
      </c>
      <c r="R2" s="46" t="s">
        <v>230</v>
      </c>
      <c r="S2" s="46"/>
      <c r="T2" s="46"/>
      <c r="U2" s="46"/>
      <c r="V2" s="46"/>
      <c r="W2" s="46"/>
      <c r="AA2" t="s">
        <v>109</v>
      </c>
      <c r="AB2" s="24">
        <v>3.22</v>
      </c>
      <c r="AC2" s="24">
        <v>3.44</v>
      </c>
      <c r="AD2" s="8">
        <f>IFERROR((100*(AC2-AB2)/AB2), "")</f>
        <v>6.8322981366459548</v>
      </c>
      <c r="AF2" s="46" t="s">
        <v>230</v>
      </c>
      <c r="AG2" s="46"/>
      <c r="AH2" s="46"/>
      <c r="AI2" s="46"/>
      <c r="AJ2" s="46"/>
      <c r="AK2" s="46"/>
      <c r="AN2" s="6" t="s">
        <v>70</v>
      </c>
      <c r="AO2" s="8">
        <v>2.770451994230049</v>
      </c>
      <c r="AP2" s="8">
        <v>0</v>
      </c>
      <c r="AQ2" s="8">
        <f t="shared" ref="AQ2:AQ4" si="2">IFERROR((100*(AP2-AO2)/AO2), "")</f>
        <v>-99.999999999999986</v>
      </c>
      <c r="BA2" s="6" t="s">
        <v>70</v>
      </c>
      <c r="BB2" s="8">
        <v>2.770451994230049</v>
      </c>
      <c r="BC2" s="8">
        <v>0</v>
      </c>
      <c r="BD2" s="8">
        <f t="shared" ref="BD2:BD4" si="3">IFERROR((100*(BC2-BB2)/BB2), "")</f>
        <v>-99.999999999999986</v>
      </c>
      <c r="BO2" s="6" t="s">
        <v>70</v>
      </c>
      <c r="BP2" s="8">
        <v>2.770451994230049</v>
      </c>
      <c r="BQ2" s="8">
        <v>0</v>
      </c>
      <c r="BR2" s="8">
        <f t="shared" ref="BR2:BR4" si="4">IFERROR((100*(BQ2-BP2)/BP2), "")</f>
        <v>-99.999999999999986</v>
      </c>
    </row>
    <row r="3" spans="1:70" x14ac:dyDescent="0.25">
      <c r="A3" s="13" t="s">
        <v>87</v>
      </c>
      <c r="B3" s="14">
        <v>10.6</v>
      </c>
      <c r="C3" s="14">
        <v>0</v>
      </c>
      <c r="D3" s="8">
        <f t="shared" si="0"/>
        <v>-100</v>
      </c>
      <c r="F3" s="46" t="s">
        <v>567</v>
      </c>
      <c r="G3" s="46"/>
      <c r="H3" s="46"/>
      <c r="I3" s="46"/>
      <c r="J3" s="46"/>
      <c r="K3" s="46"/>
      <c r="M3" s="13" t="s">
        <v>87</v>
      </c>
      <c r="N3" s="14">
        <v>10.6</v>
      </c>
      <c r="O3" s="14">
        <v>0</v>
      </c>
      <c r="P3" s="8">
        <f t="shared" si="1"/>
        <v>-100</v>
      </c>
      <c r="R3" s="46" t="s">
        <v>569</v>
      </c>
      <c r="S3" s="46"/>
      <c r="T3" s="46"/>
      <c r="U3" s="46"/>
      <c r="V3" s="46"/>
      <c r="W3" s="46"/>
      <c r="AA3" t="s">
        <v>112</v>
      </c>
      <c r="AB3" s="24">
        <v>6.93</v>
      </c>
      <c r="AC3" s="24">
        <v>7.12</v>
      </c>
      <c r="AD3" s="8">
        <f t="shared" ref="AD3:AD13" si="5">IFERROR((100*(AC3-AB3)/AB3), "")</f>
        <v>2.7417027417027473</v>
      </c>
      <c r="AF3" s="46" t="s">
        <v>572</v>
      </c>
      <c r="AG3" s="46"/>
      <c r="AH3" s="46"/>
      <c r="AI3" s="46"/>
      <c r="AJ3" s="46"/>
      <c r="AK3" s="46"/>
      <c r="AN3" s="13" t="s">
        <v>87</v>
      </c>
      <c r="AO3" s="14">
        <v>10.6</v>
      </c>
      <c r="AP3" s="14">
        <v>0</v>
      </c>
      <c r="AQ3" s="8">
        <f t="shared" si="2"/>
        <v>-100</v>
      </c>
      <c r="BA3" s="13" t="s">
        <v>87</v>
      </c>
      <c r="BB3" s="14">
        <v>10.6</v>
      </c>
      <c r="BC3" s="14">
        <v>0</v>
      </c>
      <c r="BD3" s="8">
        <f t="shared" si="3"/>
        <v>-100</v>
      </c>
      <c r="BO3" s="13" t="s">
        <v>87</v>
      </c>
      <c r="BP3" s="14">
        <v>10.6</v>
      </c>
      <c r="BQ3" s="14">
        <v>0</v>
      </c>
      <c r="BR3" s="8">
        <f t="shared" si="4"/>
        <v>-100</v>
      </c>
    </row>
    <row r="4" spans="1:70" x14ac:dyDescent="0.25">
      <c r="A4" s="13" t="s">
        <v>92</v>
      </c>
      <c r="B4" s="14">
        <v>59.7</v>
      </c>
      <c r="C4" s="14">
        <v>0</v>
      </c>
      <c r="D4" s="8">
        <f t="shared" si="0"/>
        <v>-100</v>
      </c>
      <c r="F4" s="46" t="s">
        <v>568</v>
      </c>
      <c r="G4" s="46"/>
      <c r="H4" s="46"/>
      <c r="I4" s="46"/>
      <c r="J4" s="46"/>
      <c r="K4" s="46"/>
      <c r="M4" s="13" t="s">
        <v>92</v>
      </c>
      <c r="N4" s="14">
        <v>59.7</v>
      </c>
      <c r="O4" s="14">
        <v>0</v>
      </c>
      <c r="P4" s="8">
        <f t="shared" si="1"/>
        <v>-100</v>
      </c>
      <c r="R4" s="46" t="s">
        <v>570</v>
      </c>
      <c r="S4" s="46"/>
      <c r="T4" s="46"/>
      <c r="U4" s="46"/>
      <c r="V4" s="46"/>
      <c r="W4" s="46"/>
      <c r="AA4" t="s">
        <v>114</v>
      </c>
      <c r="AB4" s="24">
        <v>1.64</v>
      </c>
      <c r="AC4" s="24">
        <v>1.44</v>
      </c>
      <c r="AD4" s="8">
        <f t="shared" si="5"/>
        <v>-12.195121951219511</v>
      </c>
      <c r="AF4" s="46" t="s">
        <v>573</v>
      </c>
      <c r="AG4" s="46"/>
      <c r="AH4" s="46"/>
      <c r="AI4" s="46"/>
      <c r="AJ4" s="46"/>
      <c r="AK4" s="46"/>
      <c r="AN4" s="13" t="s">
        <v>92</v>
      </c>
      <c r="AO4" s="14">
        <v>59.7</v>
      </c>
      <c r="AP4" s="14">
        <v>0</v>
      </c>
      <c r="AQ4" s="8">
        <f t="shared" si="2"/>
        <v>-100</v>
      </c>
      <c r="BA4" s="13" t="s">
        <v>92</v>
      </c>
      <c r="BB4" s="14">
        <v>59.7</v>
      </c>
      <c r="BC4" s="14">
        <v>0</v>
      </c>
      <c r="BD4" s="8">
        <f t="shared" si="3"/>
        <v>-100</v>
      </c>
      <c r="BO4" s="13" t="s">
        <v>92</v>
      </c>
      <c r="BP4" s="14">
        <v>59.7</v>
      </c>
      <c r="BQ4" s="14">
        <v>0</v>
      </c>
      <c r="BR4" s="8">
        <f t="shared" si="4"/>
        <v>-100</v>
      </c>
    </row>
    <row r="5" spans="1:70" x14ac:dyDescent="0.25">
      <c r="A5" s="21" t="s">
        <v>99</v>
      </c>
      <c r="B5" s="20">
        <v>0</v>
      </c>
      <c r="C5" s="20">
        <v>0.19885542527866801</v>
      </c>
      <c r="D5" s="8">
        <v>100</v>
      </c>
      <c r="F5" s="47"/>
      <c r="G5" s="47"/>
      <c r="H5" s="47"/>
      <c r="I5" s="47"/>
      <c r="J5" s="47"/>
      <c r="K5" s="47"/>
      <c r="M5" s="21" t="s">
        <v>99</v>
      </c>
      <c r="N5" s="20">
        <v>0</v>
      </c>
      <c r="O5" s="20">
        <v>0.19885542527866801</v>
      </c>
      <c r="P5" s="8">
        <v>100</v>
      </c>
      <c r="R5" s="47"/>
      <c r="S5" s="47"/>
      <c r="T5" s="47"/>
      <c r="U5" s="47"/>
      <c r="V5" s="47"/>
      <c r="W5" s="47"/>
      <c r="AA5" t="s">
        <v>116</v>
      </c>
      <c r="AB5" s="25">
        <v>0.13700000000000001</v>
      </c>
      <c r="AC5" s="25">
        <v>9.1700000000000004E-2</v>
      </c>
      <c r="AD5" s="8">
        <f t="shared" si="5"/>
        <v>-33.065693430656943</v>
      </c>
      <c r="AF5" s="47"/>
      <c r="AG5" s="47"/>
      <c r="AH5" s="47"/>
      <c r="AI5" s="47"/>
      <c r="AJ5" s="47"/>
      <c r="AK5" s="47"/>
      <c r="AN5" s="21" t="s">
        <v>99</v>
      </c>
      <c r="AO5" s="20">
        <v>0</v>
      </c>
      <c r="AP5" s="20">
        <v>0.19885542527866801</v>
      </c>
      <c r="AQ5" s="8">
        <v>100</v>
      </c>
      <c r="BA5" s="21" t="s">
        <v>99</v>
      </c>
      <c r="BB5" s="20">
        <v>0</v>
      </c>
      <c r="BC5" s="20">
        <v>0.19885542527866801</v>
      </c>
      <c r="BD5" s="8">
        <v>100</v>
      </c>
      <c r="BO5" s="21" t="s">
        <v>99</v>
      </c>
      <c r="BP5" s="20">
        <v>0</v>
      </c>
      <c r="BQ5" s="20">
        <v>0.19885542527866801</v>
      </c>
      <c r="BR5" s="8">
        <v>100</v>
      </c>
    </row>
    <row r="6" spans="1:70" ht="15.75" thickBot="1" x14ac:dyDescent="0.3">
      <c r="A6" s="6" t="s">
        <v>102</v>
      </c>
      <c r="B6" s="8">
        <v>5.930182552951603</v>
      </c>
      <c r="C6" s="8">
        <v>0</v>
      </c>
      <c r="D6" s="8">
        <f t="shared" si="0"/>
        <v>-100</v>
      </c>
      <c r="F6" s="48" t="s">
        <v>233</v>
      </c>
      <c r="G6" s="47"/>
      <c r="H6" s="47"/>
      <c r="I6" s="47"/>
      <c r="J6" s="47"/>
      <c r="K6" s="47"/>
      <c r="M6" s="6" t="s">
        <v>102</v>
      </c>
      <c r="N6" s="8">
        <v>5.930182552951603</v>
      </c>
      <c r="O6" s="8">
        <v>0</v>
      </c>
      <c r="P6" s="8">
        <f t="shared" ref="P6" si="6">IFERROR((100*(O6-N6)/N6), "")</f>
        <v>-100</v>
      </c>
      <c r="R6" s="48" t="s">
        <v>233</v>
      </c>
      <c r="S6" s="47"/>
      <c r="T6" s="47"/>
      <c r="U6" s="47"/>
      <c r="V6" s="47"/>
      <c r="W6" s="47"/>
      <c r="AA6" t="s">
        <v>118</v>
      </c>
      <c r="AB6" s="24">
        <v>4.16</v>
      </c>
      <c r="AC6" s="24">
        <v>3.88</v>
      </c>
      <c r="AD6" s="8">
        <f t="shared" si="5"/>
        <v>-6.7307692307692362</v>
      </c>
      <c r="AF6" s="48" t="s">
        <v>233</v>
      </c>
      <c r="AG6" s="47"/>
      <c r="AH6" s="47"/>
      <c r="AI6" s="47"/>
      <c r="AJ6" s="47"/>
      <c r="AK6" s="47"/>
      <c r="AN6" s="6" t="s">
        <v>102</v>
      </c>
      <c r="AO6" s="8">
        <v>5.930182552951603</v>
      </c>
      <c r="AP6" s="8">
        <v>0</v>
      </c>
      <c r="AQ6" s="8">
        <f t="shared" ref="AQ6" si="7">IFERROR((100*(AP6-AO6)/AO6), "")</f>
        <v>-100</v>
      </c>
      <c r="BA6" s="6" t="s">
        <v>102</v>
      </c>
      <c r="BB6" s="8">
        <v>5.930182552951603</v>
      </c>
      <c r="BC6" s="8">
        <v>0</v>
      </c>
      <c r="BD6" s="8">
        <f t="shared" ref="BD6" si="8">IFERROR((100*(BC6-BB6)/BB6), "")</f>
        <v>-100</v>
      </c>
      <c r="BO6" s="6" t="s">
        <v>102</v>
      </c>
      <c r="BP6" s="8">
        <v>5.930182552951603</v>
      </c>
      <c r="BQ6" s="8">
        <v>0</v>
      </c>
      <c r="BR6" s="8">
        <f t="shared" ref="BR6" si="9">IFERROR((100*(BQ6-BP6)/BP6), "")</f>
        <v>-100</v>
      </c>
    </row>
    <row r="7" spans="1:70" x14ac:dyDescent="0.25">
      <c r="A7" s="13" t="s">
        <v>106</v>
      </c>
      <c r="B7" s="14">
        <v>0</v>
      </c>
      <c r="C7" s="14">
        <v>9.1999999999999993</v>
      </c>
      <c r="D7" s="8">
        <v>100</v>
      </c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M7" s="13" t="s">
        <v>106</v>
      </c>
      <c r="N7" s="14">
        <v>0</v>
      </c>
      <c r="O7" s="14">
        <v>9.1999999999999993</v>
      </c>
      <c r="P7" s="8">
        <v>100</v>
      </c>
      <c r="R7" s="49"/>
      <c r="S7" s="49" t="s">
        <v>278</v>
      </c>
      <c r="T7" s="49" t="s">
        <v>304</v>
      </c>
      <c r="U7" s="49" t="s">
        <v>236</v>
      </c>
      <c r="V7" s="49" t="s">
        <v>237</v>
      </c>
      <c r="W7" s="49" t="s">
        <v>238</v>
      </c>
      <c r="AA7" t="s">
        <v>120</v>
      </c>
      <c r="AB7" s="24">
        <v>4.99</v>
      </c>
      <c r="AC7" s="24">
        <v>4.8</v>
      </c>
      <c r="AD7" s="8">
        <f t="shared" si="5"/>
        <v>-3.8076152304609296</v>
      </c>
      <c r="AF7" s="49"/>
      <c r="AG7" s="49" t="s">
        <v>251</v>
      </c>
      <c r="AH7" s="49" t="s">
        <v>252</v>
      </c>
      <c r="AI7" s="49" t="s">
        <v>236</v>
      </c>
      <c r="AJ7" s="49" t="s">
        <v>237</v>
      </c>
      <c r="AK7" s="49" t="s">
        <v>238</v>
      </c>
      <c r="AN7" s="13" t="s">
        <v>106</v>
      </c>
      <c r="AO7" s="14">
        <v>0</v>
      </c>
      <c r="AP7" s="14">
        <v>9.1999999999999993</v>
      </c>
      <c r="AQ7" s="8">
        <v>100</v>
      </c>
      <c r="BA7" s="13" t="s">
        <v>106</v>
      </c>
      <c r="BB7" s="14">
        <v>0</v>
      </c>
      <c r="BC7" s="14">
        <v>9.1999999999999993</v>
      </c>
      <c r="BD7" s="8">
        <v>100</v>
      </c>
      <c r="BO7" s="13" t="s">
        <v>106</v>
      </c>
      <c r="BP7" s="14">
        <v>0</v>
      </c>
      <c r="BQ7" s="14">
        <v>9.1999999999999993</v>
      </c>
      <c r="BR7" s="8">
        <v>100</v>
      </c>
    </row>
    <row r="8" spans="1:70" x14ac:dyDescent="0.25">
      <c r="A8" t="s">
        <v>109</v>
      </c>
      <c r="B8" s="24">
        <v>3.22</v>
      </c>
      <c r="C8" s="24">
        <v>3.44</v>
      </c>
      <c r="D8" s="8">
        <f>IFERROR((100*(C8-B8)/B8), "")</f>
        <v>6.8322981366459548</v>
      </c>
      <c r="F8" s="50"/>
      <c r="G8" s="51">
        <v>2.770451994230049</v>
      </c>
      <c r="H8" s="51">
        <v>0</v>
      </c>
      <c r="I8" s="51">
        <v>2.770451994230049</v>
      </c>
      <c r="J8" s="52">
        <v>678</v>
      </c>
      <c r="K8" s="52">
        <v>678</v>
      </c>
      <c r="M8" s="6" t="s">
        <v>75</v>
      </c>
      <c r="N8" s="8">
        <v>10.183410531114857</v>
      </c>
      <c r="O8" s="8">
        <v>0</v>
      </c>
      <c r="P8" s="8">
        <f t="shared" ref="P8:P11" si="10">IFERROR((100*(O8-N8)/N8), "")</f>
        <v>-100</v>
      </c>
      <c r="R8" s="50"/>
      <c r="S8" s="51">
        <v>2.770451994230049</v>
      </c>
      <c r="T8" s="51">
        <v>0</v>
      </c>
      <c r="U8" s="51">
        <v>2.770451994230049</v>
      </c>
      <c r="V8" s="52">
        <v>29</v>
      </c>
      <c r="W8" s="52">
        <v>29</v>
      </c>
      <c r="AA8" t="s">
        <v>122</v>
      </c>
      <c r="AB8" s="24">
        <v>9.86</v>
      </c>
      <c r="AC8" s="26">
        <v>10.6</v>
      </c>
      <c r="AD8" s="8">
        <f t="shared" si="5"/>
        <v>7.5050709939148108</v>
      </c>
      <c r="AF8" s="50"/>
      <c r="AG8" s="51">
        <v>3.22</v>
      </c>
      <c r="AH8" s="51">
        <v>3.44</v>
      </c>
      <c r="AI8" s="51">
        <v>-0.21999999999999975</v>
      </c>
      <c r="AJ8" s="52">
        <v>133.5</v>
      </c>
      <c r="AK8" s="52">
        <v>-133.5</v>
      </c>
      <c r="AN8" t="s">
        <v>109</v>
      </c>
      <c r="AO8" s="24">
        <v>3.22</v>
      </c>
      <c r="AP8" s="24">
        <v>3.44</v>
      </c>
      <c r="AQ8" s="8">
        <f>IFERROR((100*(AP8-AO8)/AO8), "")</f>
        <v>6.8322981366459548</v>
      </c>
      <c r="BA8" t="s">
        <v>109</v>
      </c>
      <c r="BB8" s="24">
        <v>3.22</v>
      </c>
      <c r="BC8" s="24">
        <v>3.44</v>
      </c>
      <c r="BD8" s="8">
        <f>IFERROR((100*(BC8-BB8)/BB8), "")</f>
        <v>6.8322981366459548</v>
      </c>
      <c r="BO8" t="s">
        <v>109</v>
      </c>
      <c r="BP8" s="24">
        <v>3.22</v>
      </c>
      <c r="BQ8" s="24">
        <v>3.44</v>
      </c>
      <c r="BR8" s="8">
        <f>IFERROR((100*(BQ8-BP8)/BP8), "")</f>
        <v>6.8322981366459548</v>
      </c>
    </row>
    <row r="9" spans="1:70" x14ac:dyDescent="0.25">
      <c r="A9" t="s">
        <v>112</v>
      </c>
      <c r="B9" s="24">
        <v>6.93</v>
      </c>
      <c r="C9" s="24">
        <v>7.12</v>
      </c>
      <c r="D9" s="8">
        <f t="shared" ref="D9:D19" si="11">IFERROR((100*(C9-B9)/B9), "")</f>
        <v>2.7417027417027473</v>
      </c>
      <c r="F9" s="50"/>
      <c r="G9" s="53">
        <v>10.6</v>
      </c>
      <c r="H9" s="53">
        <v>0</v>
      </c>
      <c r="I9" s="53">
        <v>10.6</v>
      </c>
      <c r="J9" s="54">
        <v>833</v>
      </c>
      <c r="K9" s="54">
        <v>833</v>
      </c>
      <c r="M9" s="13" t="s">
        <v>79</v>
      </c>
      <c r="N9" s="14">
        <v>11.4</v>
      </c>
      <c r="O9" s="14">
        <v>0</v>
      </c>
      <c r="P9" s="8">
        <f t="shared" si="10"/>
        <v>-100</v>
      </c>
      <c r="R9" s="50"/>
      <c r="S9" s="53">
        <v>10.6</v>
      </c>
      <c r="T9" s="53">
        <v>0</v>
      </c>
      <c r="U9" s="53">
        <v>10.6</v>
      </c>
      <c r="V9" s="54">
        <v>60</v>
      </c>
      <c r="W9" s="54">
        <v>60</v>
      </c>
      <c r="AA9" t="s">
        <v>124</v>
      </c>
      <c r="AB9" s="24">
        <v>1.91</v>
      </c>
      <c r="AC9" s="25">
        <v>1.73</v>
      </c>
      <c r="AD9" s="8">
        <f t="shared" si="5"/>
        <v>-9.4240837696335049</v>
      </c>
      <c r="AF9" s="50"/>
      <c r="AG9" s="53">
        <v>6.93</v>
      </c>
      <c r="AH9" s="53">
        <v>7.12</v>
      </c>
      <c r="AI9" s="53">
        <v>-0.19000000000000039</v>
      </c>
      <c r="AJ9" s="54">
        <v>126</v>
      </c>
      <c r="AK9" s="54">
        <v>-126</v>
      </c>
      <c r="AN9" t="s">
        <v>112</v>
      </c>
      <c r="AO9" s="24">
        <v>6.93</v>
      </c>
      <c r="AP9" s="24">
        <v>7.12</v>
      </c>
      <c r="AQ9" s="8">
        <f t="shared" ref="AQ9:AQ19" si="12">IFERROR((100*(AP9-AO9)/AO9), "")</f>
        <v>2.7417027417027473</v>
      </c>
      <c r="BA9" t="s">
        <v>112</v>
      </c>
      <c r="BB9" s="24">
        <v>6.93</v>
      </c>
      <c r="BC9" s="24">
        <v>7.12</v>
      </c>
      <c r="BD9" s="8">
        <f t="shared" ref="BD9:BD19" si="13">IFERROR((100*(BC9-BB9)/BB9), "")</f>
        <v>2.7417027417027473</v>
      </c>
      <c r="BO9" t="s">
        <v>112</v>
      </c>
      <c r="BP9" s="24">
        <v>6.93</v>
      </c>
      <c r="BQ9" s="24">
        <v>7.12</v>
      </c>
      <c r="BR9" s="8">
        <f t="shared" ref="BR9:BR19" si="14">IFERROR((100*(BQ9-BP9)/BP9), "")</f>
        <v>2.7417027417027473</v>
      </c>
    </row>
    <row r="10" spans="1:70" x14ac:dyDescent="0.25">
      <c r="A10" t="s">
        <v>114</v>
      </c>
      <c r="B10" s="24">
        <v>1.64</v>
      </c>
      <c r="C10" s="24">
        <v>1.44</v>
      </c>
      <c r="D10" s="8">
        <f t="shared" si="11"/>
        <v>-12.195121951219511</v>
      </c>
      <c r="F10" s="50"/>
      <c r="G10" s="53">
        <v>59.7</v>
      </c>
      <c r="H10" s="53">
        <v>0</v>
      </c>
      <c r="I10" s="53">
        <v>59.7</v>
      </c>
      <c r="J10" s="54">
        <v>967</v>
      </c>
      <c r="K10" s="54">
        <v>967</v>
      </c>
      <c r="M10" s="13" t="s">
        <v>92</v>
      </c>
      <c r="N10" s="14">
        <v>59.5</v>
      </c>
      <c r="O10" s="14">
        <v>0</v>
      </c>
      <c r="P10" s="8">
        <f t="shared" si="10"/>
        <v>-100</v>
      </c>
      <c r="R10" s="50"/>
      <c r="S10" s="53">
        <v>59.7</v>
      </c>
      <c r="T10" s="53">
        <v>0</v>
      </c>
      <c r="U10" s="53">
        <v>59.7</v>
      </c>
      <c r="V10" s="54">
        <v>100</v>
      </c>
      <c r="W10" s="54">
        <v>100</v>
      </c>
      <c r="AA10" t="s">
        <v>126</v>
      </c>
      <c r="AB10" s="24">
        <v>6.69</v>
      </c>
      <c r="AC10" s="24">
        <v>5.82</v>
      </c>
      <c r="AD10" s="8">
        <f t="shared" si="5"/>
        <v>-13.004484304932737</v>
      </c>
      <c r="AF10" s="50"/>
      <c r="AG10" s="53">
        <v>1.64</v>
      </c>
      <c r="AH10" s="53">
        <v>1.44</v>
      </c>
      <c r="AI10" s="53">
        <v>0.19999999999999996</v>
      </c>
      <c r="AJ10" s="54">
        <v>130</v>
      </c>
      <c r="AK10" s="54">
        <v>130</v>
      </c>
      <c r="AN10" t="s">
        <v>114</v>
      </c>
      <c r="AO10" s="24">
        <v>1.64</v>
      </c>
      <c r="AP10" s="24">
        <v>1.44</v>
      </c>
      <c r="AQ10" s="8">
        <f t="shared" si="12"/>
        <v>-12.195121951219511</v>
      </c>
      <c r="BA10" t="s">
        <v>114</v>
      </c>
      <c r="BB10" s="24">
        <v>1.64</v>
      </c>
      <c r="BC10" s="24">
        <v>1.44</v>
      </c>
      <c r="BD10" s="8">
        <f t="shared" si="13"/>
        <v>-12.195121951219511</v>
      </c>
      <c r="BO10" t="s">
        <v>114</v>
      </c>
      <c r="BP10" s="24">
        <v>1.64</v>
      </c>
      <c r="BQ10" s="24">
        <v>1.44</v>
      </c>
      <c r="BR10" s="8">
        <f t="shared" si="14"/>
        <v>-12.195121951219511</v>
      </c>
    </row>
    <row r="11" spans="1:70" x14ac:dyDescent="0.25">
      <c r="A11" t="s">
        <v>116</v>
      </c>
      <c r="B11" s="25">
        <v>0.13700000000000001</v>
      </c>
      <c r="C11" s="25">
        <v>9.1700000000000004E-2</v>
      </c>
      <c r="D11" s="8">
        <f t="shared" si="11"/>
        <v>-33.065693430656943</v>
      </c>
      <c r="F11" s="50"/>
      <c r="G11" s="53">
        <v>0</v>
      </c>
      <c r="H11" s="53">
        <v>0.19885542527866801</v>
      </c>
      <c r="I11" s="53">
        <v>-0.19885542527866801</v>
      </c>
      <c r="J11" s="54">
        <v>344</v>
      </c>
      <c r="K11" s="54">
        <v>-344</v>
      </c>
      <c r="M11" s="13" t="s">
        <v>106</v>
      </c>
      <c r="N11" s="14">
        <v>17.899999999999999</v>
      </c>
      <c r="O11" s="14">
        <v>8.5</v>
      </c>
      <c r="P11" s="8">
        <f t="shared" si="10"/>
        <v>-52.513966480446925</v>
      </c>
      <c r="R11" s="50"/>
      <c r="S11" s="53">
        <v>0</v>
      </c>
      <c r="T11" s="53">
        <v>0.19885542527866801</v>
      </c>
      <c r="U11" s="53">
        <v>-0.19885542527866801</v>
      </c>
      <c r="V11" s="54">
        <v>9</v>
      </c>
      <c r="W11" s="54">
        <v>-9</v>
      </c>
      <c r="AA11" t="s">
        <v>128</v>
      </c>
      <c r="AB11" s="24">
        <v>9.06</v>
      </c>
      <c r="AC11" s="24">
        <v>8.33</v>
      </c>
      <c r="AD11" s="8">
        <f t="shared" si="5"/>
        <v>-8.057395143487863</v>
      </c>
      <c r="AF11" s="50"/>
      <c r="AG11" s="53">
        <v>0.13700000000000001</v>
      </c>
      <c r="AH11" s="53">
        <v>9.1700000000000004E-2</v>
      </c>
      <c r="AI11" s="53">
        <v>4.5300000000000007E-2</v>
      </c>
      <c r="AJ11" s="54">
        <v>70</v>
      </c>
      <c r="AK11" s="54">
        <v>70</v>
      </c>
      <c r="AN11" t="s">
        <v>116</v>
      </c>
      <c r="AO11" s="25">
        <v>0.13700000000000001</v>
      </c>
      <c r="AP11" s="25">
        <v>9.1700000000000004E-2</v>
      </c>
      <c r="AQ11" s="8">
        <f t="shared" si="12"/>
        <v>-33.065693430656943</v>
      </c>
      <c r="BA11" t="s">
        <v>116</v>
      </c>
      <c r="BB11" s="25">
        <v>0.13700000000000001</v>
      </c>
      <c r="BC11" s="25">
        <v>9.1700000000000004E-2</v>
      </c>
      <c r="BD11" s="8">
        <f t="shared" si="13"/>
        <v>-33.065693430656943</v>
      </c>
      <c r="BO11" t="s">
        <v>116</v>
      </c>
      <c r="BP11" s="25">
        <v>0.13700000000000001</v>
      </c>
      <c r="BQ11" s="25">
        <v>9.1700000000000004E-2</v>
      </c>
      <c r="BR11" s="8">
        <f t="shared" si="14"/>
        <v>-33.065693430656943</v>
      </c>
    </row>
    <row r="12" spans="1:70" x14ac:dyDescent="0.25">
      <c r="A12" t="s">
        <v>118</v>
      </c>
      <c r="B12" s="24">
        <v>4.16</v>
      </c>
      <c r="C12" s="24">
        <v>3.88</v>
      </c>
      <c r="D12" s="8">
        <f t="shared" si="11"/>
        <v>-6.7307692307692362</v>
      </c>
      <c r="F12" s="50"/>
      <c r="G12" s="53">
        <v>5.930182552951603</v>
      </c>
      <c r="H12" s="53">
        <v>0</v>
      </c>
      <c r="I12" s="53">
        <v>5.930182552951603</v>
      </c>
      <c r="J12" s="54">
        <v>763</v>
      </c>
      <c r="K12" s="54">
        <v>763</v>
      </c>
      <c r="M12" s="6" t="s">
        <v>58</v>
      </c>
      <c r="N12" s="8">
        <v>61.863774493932894</v>
      </c>
      <c r="O12" s="8">
        <v>0</v>
      </c>
      <c r="P12" s="8">
        <f t="shared" ref="P12:P28" si="15">IFERROR((100*(O12-N12)/N12), "")</f>
        <v>-100</v>
      </c>
      <c r="R12" s="50"/>
      <c r="S12" s="53">
        <v>5.930182552951603</v>
      </c>
      <c r="T12" s="53">
        <v>0</v>
      </c>
      <c r="U12" s="53">
        <v>5.930182552951603</v>
      </c>
      <c r="V12" s="54">
        <v>45</v>
      </c>
      <c r="W12" s="54">
        <v>45</v>
      </c>
      <c r="AA12" t="s">
        <v>130</v>
      </c>
      <c r="AB12" s="24">
        <v>7.52</v>
      </c>
      <c r="AC12" s="24">
        <v>7.81</v>
      </c>
      <c r="AD12" s="8">
        <f t="shared" si="5"/>
        <v>3.856382978723405</v>
      </c>
      <c r="AF12" s="50"/>
      <c r="AG12" s="53">
        <v>4.16</v>
      </c>
      <c r="AH12" s="53">
        <v>3.88</v>
      </c>
      <c r="AI12" s="53">
        <v>0.28000000000000025</v>
      </c>
      <c r="AJ12" s="54">
        <v>147</v>
      </c>
      <c r="AK12" s="54">
        <v>147</v>
      </c>
      <c r="AN12" t="s">
        <v>118</v>
      </c>
      <c r="AO12" s="24">
        <v>4.16</v>
      </c>
      <c r="AP12" s="24">
        <v>3.88</v>
      </c>
      <c r="AQ12" s="8">
        <f t="shared" si="12"/>
        <v>-6.7307692307692362</v>
      </c>
      <c r="BA12" t="s">
        <v>118</v>
      </c>
      <c r="BB12" s="24">
        <v>4.16</v>
      </c>
      <c r="BC12" s="24">
        <v>3.88</v>
      </c>
      <c r="BD12" s="8">
        <f t="shared" si="13"/>
        <v>-6.7307692307692362</v>
      </c>
      <c r="BO12" t="s">
        <v>118</v>
      </c>
      <c r="BP12" s="24">
        <v>4.16</v>
      </c>
      <c r="BQ12" s="24">
        <v>3.88</v>
      </c>
      <c r="BR12" s="8">
        <f t="shared" si="14"/>
        <v>-6.7307692307692362</v>
      </c>
    </row>
    <row r="13" spans="1:70" x14ac:dyDescent="0.25">
      <c r="A13" t="s">
        <v>120</v>
      </c>
      <c r="B13" s="24">
        <v>4.99</v>
      </c>
      <c r="C13" s="24">
        <v>4.8</v>
      </c>
      <c r="D13" s="8">
        <f t="shared" si="11"/>
        <v>-3.8076152304609296</v>
      </c>
      <c r="F13" s="50"/>
      <c r="G13" s="53">
        <v>0</v>
      </c>
      <c r="H13" s="53">
        <v>9.1999999999999993</v>
      </c>
      <c r="I13" s="53">
        <v>-9.1999999999999993</v>
      </c>
      <c r="J13" s="54">
        <v>803</v>
      </c>
      <c r="K13" s="54">
        <v>-803</v>
      </c>
      <c r="M13" s="6" t="s">
        <v>60</v>
      </c>
      <c r="N13" s="8">
        <v>11.739349792490934</v>
      </c>
      <c r="O13" s="8">
        <v>6.1458351743994539</v>
      </c>
      <c r="P13" s="8">
        <f t="shared" si="15"/>
        <v>-47.647567514082994</v>
      </c>
      <c r="R13" s="50"/>
      <c r="S13" s="53">
        <v>0</v>
      </c>
      <c r="T13" s="53">
        <v>9.1999999999999993</v>
      </c>
      <c r="U13" s="53">
        <v>-9.1999999999999993</v>
      </c>
      <c r="V13" s="54">
        <v>53</v>
      </c>
      <c r="W13" s="54">
        <v>-53</v>
      </c>
      <c r="AA13" t="s">
        <v>132</v>
      </c>
      <c r="AB13" s="25">
        <v>0.15</v>
      </c>
      <c r="AC13" s="25">
        <v>0.105</v>
      </c>
      <c r="AD13" s="8">
        <f t="shared" si="5"/>
        <v>-30</v>
      </c>
      <c r="AF13" s="50"/>
      <c r="AG13" s="53">
        <v>4.99</v>
      </c>
      <c r="AH13" s="53">
        <v>4.8</v>
      </c>
      <c r="AI13" s="53">
        <v>0.19000000000000039</v>
      </c>
      <c r="AJ13" s="54">
        <v>126</v>
      </c>
      <c r="AK13" s="54">
        <v>126</v>
      </c>
      <c r="AN13" t="s">
        <v>120</v>
      </c>
      <c r="AO13" s="24">
        <v>4.99</v>
      </c>
      <c r="AP13" s="24">
        <v>4.8</v>
      </c>
      <c r="AQ13" s="8">
        <f t="shared" si="12"/>
        <v>-3.8076152304609296</v>
      </c>
      <c r="BA13" t="s">
        <v>120</v>
      </c>
      <c r="BB13" s="24">
        <v>4.99</v>
      </c>
      <c r="BC13" s="24">
        <v>4.8</v>
      </c>
      <c r="BD13" s="8">
        <f t="shared" si="13"/>
        <v>-3.8076152304609296</v>
      </c>
      <c r="BO13" t="s">
        <v>120</v>
      </c>
      <c r="BP13" s="24">
        <v>4.99</v>
      </c>
      <c r="BQ13" s="24">
        <v>4.8</v>
      </c>
      <c r="BR13" s="8">
        <f t="shared" si="14"/>
        <v>-3.8076152304609296</v>
      </c>
    </row>
    <row r="14" spans="1:70" x14ac:dyDescent="0.25">
      <c r="A14" t="s">
        <v>122</v>
      </c>
      <c r="B14" s="24">
        <v>9.86</v>
      </c>
      <c r="C14" s="26">
        <v>10.6</v>
      </c>
      <c r="D14" s="8">
        <f t="shared" si="11"/>
        <v>7.5050709939148108</v>
      </c>
      <c r="F14" s="50"/>
      <c r="G14" s="53">
        <v>3.22</v>
      </c>
      <c r="H14" s="53">
        <v>3.44</v>
      </c>
      <c r="I14" s="53">
        <v>-0.21999999999999975</v>
      </c>
      <c r="J14" s="54">
        <v>361.5</v>
      </c>
      <c r="K14" s="54">
        <v>-361.5</v>
      </c>
      <c r="M14" s="6" t="s">
        <v>61</v>
      </c>
      <c r="N14" s="8">
        <v>28.602472928707652</v>
      </c>
      <c r="O14" s="8">
        <v>0</v>
      </c>
      <c r="P14" s="8">
        <f t="shared" si="15"/>
        <v>-100</v>
      </c>
      <c r="R14" s="50"/>
      <c r="S14" s="53">
        <v>10.183410531114857</v>
      </c>
      <c r="T14" s="53">
        <v>0</v>
      </c>
      <c r="U14" s="53">
        <v>10.183410531114857</v>
      </c>
      <c r="V14" s="54">
        <v>56</v>
      </c>
      <c r="W14" s="54">
        <v>56</v>
      </c>
      <c r="AA14" t="s">
        <v>109</v>
      </c>
      <c r="AB14" s="24">
        <v>1.64</v>
      </c>
      <c r="AC14" s="25">
        <v>0.16700000000000001</v>
      </c>
      <c r="AD14" s="8">
        <f>IFERROR((100*(AC14-AB14)/AB14), "")</f>
        <v>-89.817073170731703</v>
      </c>
      <c r="AF14" s="50"/>
      <c r="AG14" s="53">
        <v>9.86</v>
      </c>
      <c r="AH14" s="53">
        <v>10.6</v>
      </c>
      <c r="AI14" s="53">
        <v>-0.74000000000000021</v>
      </c>
      <c r="AJ14" s="54">
        <v>181.5</v>
      </c>
      <c r="AK14" s="54">
        <v>-181.5</v>
      </c>
      <c r="AN14" t="s">
        <v>122</v>
      </c>
      <c r="AO14" s="24">
        <v>9.86</v>
      </c>
      <c r="AP14" s="26">
        <v>10.6</v>
      </c>
      <c r="AQ14" s="8">
        <f t="shared" si="12"/>
        <v>7.5050709939148108</v>
      </c>
      <c r="BA14" t="s">
        <v>122</v>
      </c>
      <c r="BB14" s="24">
        <v>9.86</v>
      </c>
      <c r="BC14" s="26">
        <v>10.6</v>
      </c>
      <c r="BD14" s="8">
        <f t="shared" si="13"/>
        <v>7.5050709939148108</v>
      </c>
      <c r="BO14" t="s">
        <v>122</v>
      </c>
      <c r="BP14" s="24">
        <v>9.86</v>
      </c>
      <c r="BQ14" s="26">
        <v>10.6</v>
      </c>
      <c r="BR14" s="8">
        <f t="shared" si="14"/>
        <v>7.5050709939148108</v>
      </c>
    </row>
    <row r="15" spans="1:70" x14ac:dyDescent="0.25">
      <c r="A15" t="s">
        <v>124</v>
      </c>
      <c r="B15" s="24">
        <v>1.91</v>
      </c>
      <c r="C15" s="25">
        <v>1.73</v>
      </c>
      <c r="D15" s="8">
        <f t="shared" si="11"/>
        <v>-9.4240837696335049</v>
      </c>
      <c r="F15" s="50"/>
      <c r="G15" s="53">
        <v>6.93</v>
      </c>
      <c r="H15" s="53">
        <v>7.12</v>
      </c>
      <c r="I15" s="53">
        <v>-0.19000000000000039</v>
      </c>
      <c r="J15" s="54">
        <v>340</v>
      </c>
      <c r="K15" s="54">
        <v>-340</v>
      </c>
      <c r="M15" s="6" t="s">
        <v>69</v>
      </c>
      <c r="N15" s="8">
        <v>29.18241854982854</v>
      </c>
      <c r="O15" s="8">
        <v>0</v>
      </c>
      <c r="P15" s="8">
        <f t="shared" si="15"/>
        <v>-100</v>
      </c>
      <c r="R15" s="50"/>
      <c r="S15" s="53">
        <v>11.4</v>
      </c>
      <c r="T15" s="53">
        <v>0</v>
      </c>
      <c r="U15" s="53">
        <v>11.4</v>
      </c>
      <c r="V15" s="54">
        <v>62</v>
      </c>
      <c r="W15" s="54">
        <v>62</v>
      </c>
      <c r="AA15" t="s">
        <v>112</v>
      </c>
      <c r="AB15" s="24">
        <v>3.05</v>
      </c>
      <c r="AC15" s="24">
        <v>2.48</v>
      </c>
      <c r="AD15" s="8">
        <f t="shared" ref="AD15:AD24" si="16">IFERROR((100*(AC15-AB15)/AB15), "")</f>
        <v>-18.688524590163929</v>
      </c>
      <c r="AF15" s="50"/>
      <c r="AG15" s="53">
        <v>1.91</v>
      </c>
      <c r="AH15" s="53">
        <v>1.73</v>
      </c>
      <c r="AI15" s="53">
        <v>0.17999999999999994</v>
      </c>
      <c r="AJ15" s="54">
        <v>121</v>
      </c>
      <c r="AK15" s="54">
        <v>121</v>
      </c>
      <c r="AN15" t="s">
        <v>124</v>
      </c>
      <c r="AO15" s="24">
        <v>1.91</v>
      </c>
      <c r="AP15" s="25">
        <v>1.73</v>
      </c>
      <c r="AQ15" s="8">
        <f t="shared" si="12"/>
        <v>-9.4240837696335049</v>
      </c>
      <c r="BA15" t="s">
        <v>124</v>
      </c>
      <c r="BB15" s="24">
        <v>1.91</v>
      </c>
      <c r="BC15" s="25">
        <v>1.73</v>
      </c>
      <c r="BD15" s="8">
        <f t="shared" si="13"/>
        <v>-9.4240837696335049</v>
      </c>
      <c r="BO15" t="s">
        <v>124</v>
      </c>
      <c r="BP15" s="24">
        <v>1.91</v>
      </c>
      <c r="BQ15" s="25">
        <v>1.73</v>
      </c>
      <c r="BR15" s="8">
        <f t="shared" si="14"/>
        <v>-9.4240837696335049</v>
      </c>
    </row>
    <row r="16" spans="1:70" x14ac:dyDescent="0.25">
      <c r="A16" t="s">
        <v>126</v>
      </c>
      <c r="B16" s="24">
        <v>6.69</v>
      </c>
      <c r="C16" s="24">
        <v>5.82</v>
      </c>
      <c r="D16" s="8">
        <f t="shared" si="11"/>
        <v>-13.004484304932737</v>
      </c>
      <c r="F16" s="50"/>
      <c r="G16" s="53">
        <v>1.64</v>
      </c>
      <c r="H16" s="53">
        <v>1.44</v>
      </c>
      <c r="I16" s="53">
        <v>0.19999999999999996</v>
      </c>
      <c r="J16" s="54">
        <v>350.5</v>
      </c>
      <c r="K16" s="54">
        <v>350.5</v>
      </c>
      <c r="M16" s="6" t="s">
        <v>75</v>
      </c>
      <c r="N16" s="8">
        <v>23.035341649713324</v>
      </c>
      <c r="O16" s="8">
        <v>0</v>
      </c>
      <c r="P16" s="8">
        <f t="shared" si="15"/>
        <v>-100</v>
      </c>
      <c r="R16" s="50"/>
      <c r="S16" s="53">
        <v>59.5</v>
      </c>
      <c r="T16" s="53">
        <v>0</v>
      </c>
      <c r="U16" s="53">
        <v>59.5</v>
      </c>
      <c r="V16" s="54">
        <v>99</v>
      </c>
      <c r="W16" s="54">
        <v>99</v>
      </c>
      <c r="AA16" t="s">
        <v>114</v>
      </c>
      <c r="AB16" s="25">
        <v>0.39300000000000002</v>
      </c>
      <c r="AC16" s="25">
        <v>0</v>
      </c>
      <c r="AD16" s="8">
        <f t="shared" si="16"/>
        <v>-100</v>
      </c>
      <c r="AF16" s="50"/>
      <c r="AG16" s="53">
        <v>6.69</v>
      </c>
      <c r="AH16" s="53">
        <v>5.82</v>
      </c>
      <c r="AI16" s="53">
        <v>0.87000000000000011</v>
      </c>
      <c r="AJ16" s="54">
        <v>183</v>
      </c>
      <c r="AK16" s="54">
        <v>183</v>
      </c>
      <c r="AN16" t="s">
        <v>126</v>
      </c>
      <c r="AO16" s="24">
        <v>6.69</v>
      </c>
      <c r="AP16" s="24">
        <v>5.82</v>
      </c>
      <c r="AQ16" s="8">
        <f t="shared" si="12"/>
        <v>-13.004484304932737</v>
      </c>
      <c r="BA16" t="s">
        <v>126</v>
      </c>
      <c r="BB16" s="24">
        <v>6.69</v>
      </c>
      <c r="BC16" s="24">
        <v>5.82</v>
      </c>
      <c r="BD16" s="8">
        <f t="shared" si="13"/>
        <v>-13.004484304932737</v>
      </c>
      <c r="BO16" t="s">
        <v>126</v>
      </c>
      <c r="BP16" s="24">
        <v>6.69</v>
      </c>
      <c r="BQ16" s="24">
        <v>5.82</v>
      </c>
      <c r="BR16" s="8">
        <f t="shared" si="14"/>
        <v>-13.004484304932737</v>
      </c>
    </row>
    <row r="17" spans="1:70" x14ac:dyDescent="0.25">
      <c r="A17" t="s">
        <v>128</v>
      </c>
      <c r="B17" s="24">
        <v>9.06</v>
      </c>
      <c r="C17" s="24">
        <v>8.33</v>
      </c>
      <c r="D17" s="8">
        <f t="shared" si="11"/>
        <v>-8.057395143487863</v>
      </c>
      <c r="F17" s="50"/>
      <c r="G17" s="53">
        <v>0.13700000000000001</v>
      </c>
      <c r="H17" s="53">
        <v>9.1700000000000004E-2</v>
      </c>
      <c r="I17" s="53">
        <v>4.5300000000000007E-2</v>
      </c>
      <c r="J17" s="54">
        <v>161</v>
      </c>
      <c r="K17" s="54">
        <v>161</v>
      </c>
      <c r="M17" s="6" t="s">
        <v>76</v>
      </c>
      <c r="N17" s="8">
        <v>16.640541638477945</v>
      </c>
      <c r="O17" s="8">
        <v>0</v>
      </c>
      <c r="P17" s="8">
        <f t="shared" si="15"/>
        <v>-100</v>
      </c>
      <c r="R17" s="50"/>
      <c r="S17" s="53">
        <v>17.899999999999999</v>
      </c>
      <c r="T17" s="53">
        <v>8.5</v>
      </c>
      <c r="U17" s="53">
        <v>9.3999999999999986</v>
      </c>
      <c r="V17" s="54">
        <v>54</v>
      </c>
      <c r="W17" s="54">
        <v>54</v>
      </c>
      <c r="AA17" t="s">
        <v>118</v>
      </c>
      <c r="AB17" s="24">
        <v>1.56</v>
      </c>
      <c r="AC17" s="25">
        <v>0.104</v>
      </c>
      <c r="AD17" s="8">
        <f t="shared" si="16"/>
        <v>-93.333333333333329</v>
      </c>
      <c r="AF17" s="50"/>
      <c r="AG17" s="53">
        <v>9.06</v>
      </c>
      <c r="AH17" s="53">
        <v>8.33</v>
      </c>
      <c r="AI17" s="53">
        <v>0.73000000000000043</v>
      </c>
      <c r="AJ17" s="54">
        <v>180</v>
      </c>
      <c r="AK17" s="54">
        <v>180</v>
      </c>
      <c r="AN17" t="s">
        <v>128</v>
      </c>
      <c r="AO17" s="24">
        <v>9.06</v>
      </c>
      <c r="AP17" s="24">
        <v>8.33</v>
      </c>
      <c r="AQ17" s="8">
        <f t="shared" si="12"/>
        <v>-8.057395143487863</v>
      </c>
      <c r="BA17" t="s">
        <v>128</v>
      </c>
      <c r="BB17" s="24">
        <v>9.06</v>
      </c>
      <c r="BC17" s="24">
        <v>8.33</v>
      </c>
      <c r="BD17" s="8">
        <f t="shared" si="13"/>
        <v>-8.057395143487863</v>
      </c>
      <c r="BO17" t="s">
        <v>128</v>
      </c>
      <c r="BP17" s="24">
        <v>9.06</v>
      </c>
      <c r="BQ17" s="24">
        <v>8.33</v>
      </c>
      <c r="BR17" s="8">
        <f t="shared" si="14"/>
        <v>-8.057395143487863</v>
      </c>
    </row>
    <row r="18" spans="1:70" x14ac:dyDescent="0.25">
      <c r="A18" t="s">
        <v>130</v>
      </c>
      <c r="B18" s="24">
        <v>7.52</v>
      </c>
      <c r="C18" s="24">
        <v>7.81</v>
      </c>
      <c r="D18" s="8">
        <f t="shared" si="11"/>
        <v>3.856382978723405</v>
      </c>
      <c r="F18" s="50"/>
      <c r="G18" s="53">
        <v>4.16</v>
      </c>
      <c r="H18" s="53">
        <v>3.88</v>
      </c>
      <c r="I18" s="53">
        <v>0.28000000000000025</v>
      </c>
      <c r="J18" s="54">
        <v>393</v>
      </c>
      <c r="K18" s="54">
        <v>393</v>
      </c>
      <c r="M18" s="13" t="s">
        <v>79</v>
      </c>
      <c r="N18" s="14">
        <v>21</v>
      </c>
      <c r="O18" s="14">
        <v>0</v>
      </c>
      <c r="P18" s="8">
        <f t="shared" si="15"/>
        <v>-100</v>
      </c>
      <c r="R18" s="50"/>
      <c r="S18" s="53">
        <v>61.863774493932894</v>
      </c>
      <c r="T18" s="53">
        <v>0</v>
      </c>
      <c r="U18" s="53">
        <v>61.863774493932894</v>
      </c>
      <c r="V18" s="54">
        <v>102</v>
      </c>
      <c r="W18" s="54">
        <v>102</v>
      </c>
      <c r="AA18" t="s">
        <v>120</v>
      </c>
      <c r="AB18" s="24">
        <v>1.86</v>
      </c>
      <c r="AC18" s="25">
        <v>0</v>
      </c>
      <c r="AD18" s="8">
        <f t="shared" si="16"/>
        <v>-100</v>
      </c>
      <c r="AF18" s="50"/>
      <c r="AG18" s="53">
        <v>7.52</v>
      </c>
      <c r="AH18" s="53">
        <v>7.81</v>
      </c>
      <c r="AI18" s="53">
        <v>-0.29000000000000004</v>
      </c>
      <c r="AJ18" s="54">
        <v>149</v>
      </c>
      <c r="AK18" s="54">
        <v>-149</v>
      </c>
      <c r="AN18" t="s">
        <v>130</v>
      </c>
      <c r="AO18" s="24">
        <v>7.52</v>
      </c>
      <c r="AP18" s="24">
        <v>7.81</v>
      </c>
      <c r="AQ18" s="8">
        <f t="shared" si="12"/>
        <v>3.856382978723405</v>
      </c>
      <c r="BA18" t="s">
        <v>130</v>
      </c>
      <c r="BB18" s="24">
        <v>7.52</v>
      </c>
      <c r="BC18" s="24">
        <v>7.81</v>
      </c>
      <c r="BD18" s="8">
        <f t="shared" si="13"/>
        <v>3.856382978723405</v>
      </c>
      <c r="BO18" t="s">
        <v>130</v>
      </c>
      <c r="BP18" s="24">
        <v>7.52</v>
      </c>
      <c r="BQ18" s="24">
        <v>7.81</v>
      </c>
      <c r="BR18" s="8">
        <f t="shared" si="14"/>
        <v>3.856382978723405</v>
      </c>
    </row>
    <row r="19" spans="1:70" x14ac:dyDescent="0.25">
      <c r="A19" t="s">
        <v>132</v>
      </c>
      <c r="B19" s="25">
        <v>0.15</v>
      </c>
      <c r="C19" s="25">
        <v>0.105</v>
      </c>
      <c r="D19" s="8">
        <f t="shared" si="11"/>
        <v>-30</v>
      </c>
      <c r="F19" s="50"/>
      <c r="G19" s="53">
        <v>4.99</v>
      </c>
      <c r="H19" s="53">
        <v>4.8</v>
      </c>
      <c r="I19" s="53">
        <v>0.19000000000000039</v>
      </c>
      <c r="J19" s="54">
        <v>340</v>
      </c>
      <c r="K19" s="54">
        <v>340</v>
      </c>
      <c r="M19" t="s">
        <v>81</v>
      </c>
      <c r="N19" s="14">
        <v>4.8</v>
      </c>
      <c r="O19" s="14">
        <v>0</v>
      </c>
      <c r="P19" s="8">
        <f t="shared" si="15"/>
        <v>-100</v>
      </c>
      <c r="R19" s="50"/>
      <c r="S19" s="53">
        <v>11.739349792490934</v>
      </c>
      <c r="T19" s="53">
        <v>6.1458351743994539</v>
      </c>
      <c r="U19" s="53">
        <v>5.5935146180914801</v>
      </c>
      <c r="V19" s="54">
        <v>43</v>
      </c>
      <c r="W19" s="54">
        <v>43</v>
      </c>
      <c r="AA19" t="s">
        <v>122</v>
      </c>
      <c r="AB19" s="24">
        <v>2.87</v>
      </c>
      <c r="AC19" s="25">
        <v>0.68100000000000005</v>
      </c>
      <c r="AD19" s="8">
        <f t="shared" si="16"/>
        <v>-76.271777003484317</v>
      </c>
      <c r="AF19" s="50"/>
      <c r="AG19" s="53">
        <v>0.15</v>
      </c>
      <c r="AH19" s="53">
        <v>0.105</v>
      </c>
      <c r="AI19" s="53">
        <v>4.4999999999999998E-2</v>
      </c>
      <c r="AJ19" s="54">
        <v>68.5</v>
      </c>
      <c r="AK19" s="54">
        <v>68.5</v>
      </c>
      <c r="AN19" t="s">
        <v>132</v>
      </c>
      <c r="AO19" s="25">
        <v>0.15</v>
      </c>
      <c r="AP19" s="25">
        <v>0.105</v>
      </c>
      <c r="AQ19" s="8">
        <f t="shared" si="12"/>
        <v>-30</v>
      </c>
      <c r="BA19" t="s">
        <v>132</v>
      </c>
      <c r="BB19" s="25">
        <v>0.15</v>
      </c>
      <c r="BC19" s="25">
        <v>0.105</v>
      </c>
      <c r="BD19" s="8">
        <f t="shared" si="13"/>
        <v>-30</v>
      </c>
      <c r="BO19" t="s">
        <v>132</v>
      </c>
      <c r="BP19" s="25">
        <v>0.15</v>
      </c>
      <c r="BQ19" s="25">
        <v>0.105</v>
      </c>
      <c r="BR19" s="8">
        <f t="shared" si="14"/>
        <v>-30</v>
      </c>
    </row>
    <row r="20" spans="1:70" x14ac:dyDescent="0.25">
      <c r="A20" s="13" t="s">
        <v>147</v>
      </c>
      <c r="B20" s="14">
        <v>76.7</v>
      </c>
      <c r="C20" s="14">
        <v>51.5</v>
      </c>
      <c r="D20" s="8">
        <f>IFERROR((100*(C20-B20)/B20), "")</f>
        <v>-32.855280312907439</v>
      </c>
      <c r="F20" s="50"/>
      <c r="G20" s="53">
        <v>9.86</v>
      </c>
      <c r="H20" s="53">
        <v>10.6</v>
      </c>
      <c r="I20" s="53">
        <v>-0.74000000000000021</v>
      </c>
      <c r="J20" s="54">
        <v>519</v>
      </c>
      <c r="K20" s="54">
        <v>-519</v>
      </c>
      <c r="M20" s="13" t="s">
        <v>82</v>
      </c>
      <c r="N20" s="14">
        <v>15.5</v>
      </c>
      <c r="O20" s="14">
        <v>0</v>
      </c>
      <c r="P20" s="8">
        <f t="shared" si="15"/>
        <v>-100</v>
      </c>
      <c r="R20" s="50"/>
      <c r="S20" s="53">
        <v>28.602472928707652</v>
      </c>
      <c r="T20" s="53">
        <v>0</v>
      </c>
      <c r="U20" s="53">
        <v>28.602472928707652</v>
      </c>
      <c r="V20" s="54">
        <v>88</v>
      </c>
      <c r="W20" s="54">
        <v>88</v>
      </c>
      <c r="AA20" t="s">
        <v>124</v>
      </c>
      <c r="AB20" s="24">
        <v>1.51</v>
      </c>
      <c r="AC20" s="25">
        <v>0</v>
      </c>
      <c r="AD20" s="8">
        <f t="shared" si="16"/>
        <v>-100</v>
      </c>
      <c r="AF20" s="50"/>
      <c r="AG20" s="53">
        <v>1.64</v>
      </c>
      <c r="AH20" s="53">
        <v>0.16700000000000001</v>
      </c>
      <c r="AI20" s="53">
        <v>1.4729999999999999</v>
      </c>
      <c r="AJ20" s="54">
        <v>194</v>
      </c>
      <c r="AK20" s="54">
        <v>194</v>
      </c>
      <c r="AN20" s="13" t="s">
        <v>147</v>
      </c>
      <c r="AO20" s="14">
        <v>76.7</v>
      </c>
      <c r="AP20" s="14">
        <v>51.5</v>
      </c>
      <c r="AQ20" s="8">
        <f>IFERROR((100*(AP20-AO20)/AO20), "")</f>
        <v>-32.855280312907439</v>
      </c>
      <c r="BA20" s="13" t="s">
        <v>147</v>
      </c>
      <c r="BB20" s="14">
        <v>76.7</v>
      </c>
      <c r="BC20" s="14">
        <v>51.5</v>
      </c>
      <c r="BD20" s="8">
        <f>IFERROR((100*(BC20-BB20)/BB20), "")</f>
        <v>-32.855280312907439</v>
      </c>
      <c r="BO20" s="13" t="s">
        <v>147</v>
      </c>
      <c r="BP20" s="14">
        <v>76.7</v>
      </c>
      <c r="BQ20" s="14">
        <v>51.5</v>
      </c>
      <c r="BR20" s="8">
        <f>IFERROR((100*(BQ20-BP20)/BP20), "")</f>
        <v>-32.855280312907439</v>
      </c>
    </row>
    <row r="21" spans="1:70" x14ac:dyDescent="0.25">
      <c r="A21" s="13" t="s">
        <v>150</v>
      </c>
      <c r="B21" s="14">
        <v>0.112</v>
      </c>
      <c r="C21" s="14">
        <v>0.73</v>
      </c>
      <c r="D21" s="8">
        <f t="shared" ref="D21:D53" si="17">IFERROR((100*(C21-B21)/B21), "")</f>
        <v>551.78571428571422</v>
      </c>
      <c r="F21" s="50"/>
      <c r="G21" s="53">
        <v>1.91</v>
      </c>
      <c r="H21" s="53">
        <v>1.73</v>
      </c>
      <c r="I21" s="53">
        <v>0.17999999999999994</v>
      </c>
      <c r="J21" s="54">
        <v>330.5</v>
      </c>
      <c r="K21" s="54">
        <v>330.5</v>
      </c>
      <c r="M21" s="13" t="s">
        <v>83</v>
      </c>
      <c r="N21" s="14">
        <v>17.5</v>
      </c>
      <c r="O21" s="14">
        <v>0</v>
      </c>
      <c r="P21" s="8">
        <f t="shared" si="15"/>
        <v>-100</v>
      </c>
      <c r="R21" s="50"/>
      <c r="S21" s="53">
        <v>29.18241854982854</v>
      </c>
      <c r="T21" s="53">
        <v>0</v>
      </c>
      <c r="U21" s="53">
        <v>29.18241854982854</v>
      </c>
      <c r="V21" s="54">
        <v>89</v>
      </c>
      <c r="W21" s="54">
        <v>89</v>
      </c>
      <c r="AA21" t="s">
        <v>126</v>
      </c>
      <c r="AB21" s="24">
        <v>2.99</v>
      </c>
      <c r="AC21" s="25">
        <v>0</v>
      </c>
      <c r="AD21" s="8">
        <f t="shared" si="16"/>
        <v>-99.999999999999986</v>
      </c>
      <c r="AF21" s="50"/>
      <c r="AG21" s="53">
        <v>3.05</v>
      </c>
      <c r="AH21" s="53">
        <v>2.48</v>
      </c>
      <c r="AI21" s="53">
        <v>0.56999999999999984</v>
      </c>
      <c r="AJ21" s="54">
        <v>169</v>
      </c>
      <c r="AK21" s="54">
        <v>169</v>
      </c>
      <c r="AN21" s="13" t="s">
        <v>150</v>
      </c>
      <c r="AO21" s="14">
        <v>0.112</v>
      </c>
      <c r="AP21" s="14">
        <v>0.73</v>
      </c>
      <c r="AQ21" s="8">
        <f t="shared" ref="AQ21:AQ26" si="18">IFERROR((100*(AP21-AO21)/AO21), "")</f>
        <v>551.78571428571422</v>
      </c>
      <c r="BA21" s="13" t="s">
        <v>150</v>
      </c>
      <c r="BB21" s="14">
        <v>0.112</v>
      </c>
      <c r="BC21" s="14">
        <v>0.73</v>
      </c>
      <c r="BD21" s="8">
        <f t="shared" ref="BD21:BD26" si="19">IFERROR((100*(BC21-BB21)/BB21), "")</f>
        <v>551.78571428571422</v>
      </c>
      <c r="BO21" s="13" t="s">
        <v>150</v>
      </c>
      <c r="BP21" s="14">
        <v>0.112</v>
      </c>
      <c r="BQ21" s="14">
        <v>0.73</v>
      </c>
      <c r="BR21" s="8">
        <f t="shared" ref="BR21:BR26" si="20">IFERROR((100*(BQ21-BP21)/BP21), "")</f>
        <v>551.78571428571422</v>
      </c>
    </row>
    <row r="22" spans="1:70" x14ac:dyDescent="0.25">
      <c r="A22" s="35" t="s">
        <v>154</v>
      </c>
      <c r="B22" s="14">
        <v>1.35</v>
      </c>
      <c r="C22" s="14">
        <v>0.88</v>
      </c>
      <c r="D22" s="8">
        <f t="shared" si="17"/>
        <v>-34.814814814814817</v>
      </c>
      <c r="F22" s="50"/>
      <c r="G22" s="53">
        <v>6.69</v>
      </c>
      <c r="H22" s="53">
        <v>5.82</v>
      </c>
      <c r="I22" s="53">
        <v>0.87000000000000011</v>
      </c>
      <c r="J22" s="54">
        <v>533</v>
      </c>
      <c r="K22" s="54">
        <v>533</v>
      </c>
      <c r="M22" s="13" t="s">
        <v>84</v>
      </c>
      <c r="N22" s="14">
        <v>58.9</v>
      </c>
      <c r="O22" s="14">
        <v>0</v>
      </c>
      <c r="P22" s="8">
        <f t="shared" si="15"/>
        <v>-100</v>
      </c>
      <c r="R22" s="50"/>
      <c r="S22" s="53">
        <v>23.035341649713324</v>
      </c>
      <c r="T22" s="53">
        <v>0</v>
      </c>
      <c r="U22" s="53">
        <v>23.035341649713324</v>
      </c>
      <c r="V22" s="54">
        <v>80</v>
      </c>
      <c r="W22" s="54">
        <v>80</v>
      </c>
      <c r="AA22" t="s">
        <v>128</v>
      </c>
      <c r="AB22" s="26">
        <v>26.4</v>
      </c>
      <c r="AC22" s="24">
        <v>1.06</v>
      </c>
      <c r="AD22" s="8">
        <f t="shared" si="16"/>
        <v>-95.984848484848484</v>
      </c>
      <c r="AF22" s="50"/>
      <c r="AG22" s="53">
        <v>0.39300000000000002</v>
      </c>
      <c r="AH22" s="53">
        <v>0</v>
      </c>
      <c r="AI22" s="53">
        <v>0.39300000000000002</v>
      </c>
      <c r="AJ22" s="54">
        <v>160</v>
      </c>
      <c r="AK22" s="54">
        <v>160</v>
      </c>
      <c r="AN22" s="35" t="s">
        <v>154</v>
      </c>
      <c r="AO22" s="14">
        <v>1.35</v>
      </c>
      <c r="AP22" s="14">
        <v>0.88</v>
      </c>
      <c r="AQ22" s="8">
        <f t="shared" si="18"/>
        <v>-34.814814814814817</v>
      </c>
      <c r="BA22" s="35" t="s">
        <v>154</v>
      </c>
      <c r="BB22" s="14">
        <v>1.35</v>
      </c>
      <c r="BC22" s="14">
        <v>0.88</v>
      </c>
      <c r="BD22" s="8">
        <f t="shared" si="19"/>
        <v>-34.814814814814817</v>
      </c>
      <c r="BO22" s="35" t="s">
        <v>154</v>
      </c>
      <c r="BP22" s="14">
        <v>1.35</v>
      </c>
      <c r="BQ22" s="14">
        <v>0.88</v>
      </c>
      <c r="BR22" s="8">
        <f t="shared" si="20"/>
        <v>-34.814814814814817</v>
      </c>
    </row>
    <row r="23" spans="1:70" x14ac:dyDescent="0.25">
      <c r="A23" s="13" t="s">
        <v>156</v>
      </c>
      <c r="B23" s="14">
        <v>47.9</v>
      </c>
      <c r="C23" s="14">
        <v>15</v>
      </c>
      <c r="D23" s="8">
        <f t="shared" si="17"/>
        <v>-68.684759916492695</v>
      </c>
      <c r="F23" s="50"/>
      <c r="G23" s="53">
        <v>9.06</v>
      </c>
      <c r="H23" s="53">
        <v>8.33</v>
      </c>
      <c r="I23" s="53">
        <v>0.73000000000000043</v>
      </c>
      <c r="J23" s="54">
        <v>516</v>
      </c>
      <c r="K23" s="54">
        <v>516</v>
      </c>
      <c r="M23" s="13" t="s">
        <v>86</v>
      </c>
      <c r="N23" s="14">
        <v>17.7</v>
      </c>
      <c r="O23" s="14">
        <v>0</v>
      </c>
      <c r="P23" s="8">
        <f t="shared" si="15"/>
        <v>-100</v>
      </c>
      <c r="R23" s="50"/>
      <c r="S23" s="53">
        <v>16.640541638477945</v>
      </c>
      <c r="T23" s="53">
        <v>0</v>
      </c>
      <c r="U23" s="53">
        <v>16.640541638477945</v>
      </c>
      <c r="V23" s="54">
        <v>71</v>
      </c>
      <c r="W23" s="54">
        <v>71</v>
      </c>
      <c r="AA23" t="s">
        <v>130</v>
      </c>
      <c r="AB23" s="24">
        <v>3.94</v>
      </c>
      <c r="AC23" s="24">
        <v>1.82</v>
      </c>
      <c r="AD23" s="8">
        <f t="shared" si="16"/>
        <v>-53.807106598984774</v>
      </c>
      <c r="AF23" s="50"/>
      <c r="AG23" s="53">
        <v>1.56</v>
      </c>
      <c r="AH23" s="53">
        <v>0.104</v>
      </c>
      <c r="AI23" s="53">
        <v>1.456</v>
      </c>
      <c r="AJ23" s="54">
        <v>193</v>
      </c>
      <c r="AK23" s="54">
        <v>193</v>
      </c>
      <c r="AN23" s="13" t="s">
        <v>156</v>
      </c>
      <c r="AO23" s="14">
        <v>47.9</v>
      </c>
      <c r="AP23" s="14">
        <v>15</v>
      </c>
      <c r="AQ23" s="8">
        <f t="shared" si="18"/>
        <v>-68.684759916492695</v>
      </c>
      <c r="BA23" s="13" t="s">
        <v>156</v>
      </c>
      <c r="BB23" s="14">
        <v>47.9</v>
      </c>
      <c r="BC23" s="14">
        <v>15</v>
      </c>
      <c r="BD23" s="8">
        <f t="shared" si="19"/>
        <v>-68.684759916492695</v>
      </c>
      <c r="BO23" s="13" t="s">
        <v>156</v>
      </c>
      <c r="BP23" s="14">
        <v>47.9</v>
      </c>
      <c r="BQ23" s="14">
        <v>15</v>
      </c>
      <c r="BR23" s="8">
        <f t="shared" si="20"/>
        <v>-68.684759916492695</v>
      </c>
    </row>
    <row r="24" spans="1:70" x14ac:dyDescent="0.25">
      <c r="A24" s="13" t="s">
        <v>160</v>
      </c>
      <c r="B24" s="14">
        <v>0.16550000000000001</v>
      </c>
      <c r="C24" s="14">
        <v>0.14360000000000001</v>
      </c>
      <c r="D24" s="8">
        <f t="shared" si="17"/>
        <v>-13.232628398791542</v>
      </c>
      <c r="F24" s="50"/>
      <c r="G24" s="53">
        <v>7.52</v>
      </c>
      <c r="H24" s="53">
        <v>7.81</v>
      </c>
      <c r="I24" s="53">
        <v>-0.29000000000000004</v>
      </c>
      <c r="J24" s="54">
        <v>397</v>
      </c>
      <c r="K24" s="54">
        <v>-397</v>
      </c>
      <c r="M24" s="13" t="s">
        <v>92</v>
      </c>
      <c r="N24" s="14">
        <v>79.400000000000006</v>
      </c>
      <c r="O24" s="14">
        <v>0</v>
      </c>
      <c r="P24" s="8">
        <f t="shared" si="15"/>
        <v>-100</v>
      </c>
      <c r="R24" s="50"/>
      <c r="S24" s="53">
        <v>21</v>
      </c>
      <c r="T24" s="53">
        <v>0</v>
      </c>
      <c r="U24" s="53">
        <v>21</v>
      </c>
      <c r="V24" s="54">
        <v>79</v>
      </c>
      <c r="W24" s="54">
        <v>79</v>
      </c>
      <c r="AA24" t="s">
        <v>132</v>
      </c>
      <c r="AB24" s="25">
        <v>0.107</v>
      </c>
      <c r="AC24" s="25">
        <v>0</v>
      </c>
      <c r="AD24" s="8">
        <f t="shared" si="16"/>
        <v>-100</v>
      </c>
      <c r="AF24" s="50"/>
      <c r="AG24" s="53">
        <v>1.86</v>
      </c>
      <c r="AH24" s="53">
        <v>0</v>
      </c>
      <c r="AI24" s="53">
        <v>1.86</v>
      </c>
      <c r="AJ24" s="54">
        <v>205</v>
      </c>
      <c r="AK24" s="54">
        <v>205</v>
      </c>
      <c r="AN24" s="13" t="s">
        <v>160</v>
      </c>
      <c r="AO24" s="14">
        <v>0.16550000000000001</v>
      </c>
      <c r="AP24" s="14">
        <v>0.14360000000000001</v>
      </c>
      <c r="AQ24" s="8">
        <f t="shared" si="18"/>
        <v>-13.232628398791542</v>
      </c>
      <c r="BA24" s="13" t="s">
        <v>160</v>
      </c>
      <c r="BB24" s="14">
        <v>0.16550000000000001</v>
      </c>
      <c r="BC24" s="14">
        <v>0.14360000000000001</v>
      </c>
      <c r="BD24" s="8">
        <f t="shared" si="19"/>
        <v>-13.232628398791542</v>
      </c>
      <c r="BO24" s="13" t="s">
        <v>160</v>
      </c>
      <c r="BP24" s="14">
        <v>0.16550000000000001</v>
      </c>
      <c r="BQ24" s="14">
        <v>0.14360000000000001</v>
      </c>
      <c r="BR24" s="8">
        <f t="shared" si="20"/>
        <v>-13.232628398791542</v>
      </c>
    </row>
    <row r="25" spans="1:70" x14ac:dyDescent="0.25">
      <c r="A25" s="13" t="s">
        <v>162</v>
      </c>
      <c r="B25" s="14">
        <v>43</v>
      </c>
      <c r="C25" s="14">
        <v>28.23</v>
      </c>
      <c r="D25" s="8">
        <f t="shared" si="17"/>
        <v>-34.348837209302324</v>
      </c>
      <c r="F25" s="50"/>
      <c r="G25" s="53">
        <v>0.15</v>
      </c>
      <c r="H25" s="53">
        <v>0.105</v>
      </c>
      <c r="I25" s="53">
        <v>4.4999999999999998E-2</v>
      </c>
      <c r="J25" s="54">
        <v>158.5</v>
      </c>
      <c r="K25" s="54">
        <v>158.5</v>
      </c>
      <c r="M25" s="13" t="s">
        <v>94</v>
      </c>
      <c r="N25" s="14">
        <v>9.9</v>
      </c>
      <c r="O25" s="14">
        <v>0</v>
      </c>
      <c r="P25" s="8">
        <f t="shared" si="15"/>
        <v>-100</v>
      </c>
      <c r="R25" s="50"/>
      <c r="S25" s="53">
        <v>4.8</v>
      </c>
      <c r="T25" s="53">
        <v>0</v>
      </c>
      <c r="U25" s="53">
        <v>4.8</v>
      </c>
      <c r="V25" s="54">
        <v>40</v>
      </c>
      <c r="W25" s="54">
        <v>40</v>
      </c>
      <c r="AA25" t="s">
        <v>109</v>
      </c>
      <c r="AB25" s="24">
        <v>1.1399999999999999</v>
      </c>
      <c r="AC25" s="24">
        <v>1.0900000000000001</v>
      </c>
      <c r="AD25" s="8">
        <f>IFERROR((100*(AC25-AB25)/AB25), "")</f>
        <v>-4.385964912280687</v>
      </c>
      <c r="AF25" s="50"/>
      <c r="AG25" s="53">
        <v>2.87</v>
      </c>
      <c r="AH25" s="53">
        <v>0.68100000000000005</v>
      </c>
      <c r="AI25" s="53">
        <v>2.1890000000000001</v>
      </c>
      <c r="AJ25" s="54">
        <v>209</v>
      </c>
      <c r="AK25" s="54">
        <v>209</v>
      </c>
      <c r="AN25" s="13" t="s">
        <v>162</v>
      </c>
      <c r="AO25" s="14">
        <v>43</v>
      </c>
      <c r="AP25" s="14">
        <v>28.23</v>
      </c>
      <c r="AQ25" s="8">
        <f t="shared" si="18"/>
        <v>-34.348837209302324</v>
      </c>
      <c r="BA25" s="13" t="s">
        <v>162</v>
      </c>
      <c r="BB25" s="14">
        <v>43</v>
      </c>
      <c r="BC25" s="14">
        <v>28.23</v>
      </c>
      <c r="BD25" s="8">
        <f t="shared" si="19"/>
        <v>-34.348837209302324</v>
      </c>
      <c r="BO25" s="13" t="s">
        <v>162</v>
      </c>
      <c r="BP25" s="14">
        <v>43</v>
      </c>
      <c r="BQ25" s="14">
        <v>28.23</v>
      </c>
      <c r="BR25" s="8">
        <f t="shared" si="20"/>
        <v>-34.348837209302324</v>
      </c>
    </row>
    <row r="26" spans="1:70" x14ac:dyDescent="0.25">
      <c r="A26" s="13" t="s">
        <v>165</v>
      </c>
      <c r="B26" s="14">
        <v>28.211400000000001</v>
      </c>
      <c r="C26" s="14">
        <v>31.281600000000001</v>
      </c>
      <c r="D26" s="8">
        <f t="shared" si="17"/>
        <v>10.882834598779215</v>
      </c>
      <c r="F26" s="50"/>
      <c r="G26" s="53">
        <v>76.7</v>
      </c>
      <c r="H26" s="53">
        <v>51.5</v>
      </c>
      <c r="I26" s="53">
        <v>25.200000000000003</v>
      </c>
      <c r="J26" s="54">
        <v>896</v>
      </c>
      <c r="K26" s="54">
        <v>896</v>
      </c>
      <c r="M26" s="21" t="s">
        <v>98</v>
      </c>
      <c r="N26" s="20">
        <v>0.181395759199214</v>
      </c>
      <c r="O26" s="20">
        <v>0</v>
      </c>
      <c r="P26" s="8">
        <f t="shared" si="15"/>
        <v>-100</v>
      </c>
      <c r="R26" s="50"/>
      <c r="S26" s="53">
        <v>15.5</v>
      </c>
      <c r="T26" s="53">
        <v>0</v>
      </c>
      <c r="U26" s="53">
        <v>15.5</v>
      </c>
      <c r="V26" s="54">
        <v>68</v>
      </c>
      <c r="W26" s="54">
        <v>68</v>
      </c>
      <c r="AA26" t="s">
        <v>112</v>
      </c>
      <c r="AB26" s="24">
        <v>2.5299999999999998</v>
      </c>
      <c r="AC26" s="24">
        <v>2.62</v>
      </c>
      <c r="AD26" s="8">
        <f t="shared" ref="AD26:AD34" si="21">IFERROR((100*(AC26-AB26)/AB26), "")</f>
        <v>3.5573122529644392</v>
      </c>
      <c r="AF26" s="50"/>
      <c r="AG26" s="53">
        <v>1.51</v>
      </c>
      <c r="AH26" s="53">
        <v>0</v>
      </c>
      <c r="AI26" s="53">
        <v>1.51</v>
      </c>
      <c r="AJ26" s="54">
        <v>197</v>
      </c>
      <c r="AK26" s="54">
        <v>197</v>
      </c>
      <c r="AN26" s="13" t="s">
        <v>165</v>
      </c>
      <c r="AO26" s="14">
        <v>28.211400000000001</v>
      </c>
      <c r="AP26" s="14">
        <v>31.281600000000001</v>
      </c>
      <c r="AQ26" s="8">
        <f t="shared" si="18"/>
        <v>10.882834598779215</v>
      </c>
      <c r="BA26" s="13" t="s">
        <v>165</v>
      </c>
      <c r="BB26" s="14">
        <v>28.211400000000001</v>
      </c>
      <c r="BC26" s="14">
        <v>31.281600000000001</v>
      </c>
      <c r="BD26" s="8">
        <f t="shared" si="19"/>
        <v>10.882834598779215</v>
      </c>
      <c r="BO26" s="13" t="s">
        <v>165</v>
      </c>
      <c r="BP26" s="14">
        <v>28.211400000000001</v>
      </c>
      <c r="BQ26" s="14">
        <v>31.281600000000001</v>
      </c>
      <c r="BR26" s="8">
        <f t="shared" si="20"/>
        <v>10.882834598779215</v>
      </c>
    </row>
    <row r="27" spans="1:70" x14ac:dyDescent="0.25">
      <c r="A27" s="13" t="s">
        <v>168</v>
      </c>
      <c r="B27" s="14">
        <v>0</v>
      </c>
      <c r="C27" s="14">
        <v>1</v>
      </c>
      <c r="D27" s="8">
        <v>100</v>
      </c>
      <c r="F27" s="50"/>
      <c r="G27" s="53">
        <v>0.112</v>
      </c>
      <c r="H27" s="53">
        <v>0.73</v>
      </c>
      <c r="I27" s="53">
        <v>-0.61799999999999999</v>
      </c>
      <c r="J27" s="54">
        <v>498</v>
      </c>
      <c r="K27" s="54">
        <v>-498</v>
      </c>
      <c r="M27" s="6" t="s">
        <v>102</v>
      </c>
      <c r="N27" s="8">
        <v>8.7855201556294897</v>
      </c>
      <c r="O27" s="8">
        <v>0</v>
      </c>
      <c r="P27" s="8">
        <f t="shared" si="15"/>
        <v>-100</v>
      </c>
      <c r="R27" s="50"/>
      <c r="S27" s="53">
        <v>17.5</v>
      </c>
      <c r="T27" s="53">
        <v>0</v>
      </c>
      <c r="U27" s="53">
        <v>17.5</v>
      </c>
      <c r="V27" s="54">
        <v>74</v>
      </c>
      <c r="W27" s="54">
        <v>74</v>
      </c>
      <c r="AA27" t="s">
        <v>114</v>
      </c>
      <c r="AB27" s="25">
        <v>0.49</v>
      </c>
      <c r="AC27" s="25">
        <v>0.33</v>
      </c>
      <c r="AD27" s="8">
        <f t="shared" si="21"/>
        <v>-32.65306122448979</v>
      </c>
      <c r="AF27" s="50"/>
      <c r="AG27" s="53">
        <v>2.99</v>
      </c>
      <c r="AH27" s="53">
        <v>0</v>
      </c>
      <c r="AI27" s="53">
        <v>2.99</v>
      </c>
      <c r="AJ27" s="54">
        <v>214</v>
      </c>
      <c r="AK27" s="54">
        <v>214</v>
      </c>
      <c r="AN27" s="13" t="s">
        <v>168</v>
      </c>
      <c r="AO27" s="14">
        <v>0</v>
      </c>
      <c r="AP27" s="14">
        <v>1</v>
      </c>
      <c r="AQ27" s="8">
        <v>100</v>
      </c>
      <c r="BA27" s="13" t="s">
        <v>168</v>
      </c>
      <c r="BB27" s="14">
        <v>0</v>
      </c>
      <c r="BC27" s="14">
        <v>1</v>
      </c>
      <c r="BD27" s="8">
        <v>100</v>
      </c>
      <c r="BO27" s="13" t="s">
        <v>168</v>
      </c>
      <c r="BP27" s="14">
        <v>0</v>
      </c>
      <c r="BQ27" s="14">
        <v>1</v>
      </c>
      <c r="BR27" s="8">
        <v>100</v>
      </c>
    </row>
    <row r="28" spans="1:70" x14ac:dyDescent="0.25">
      <c r="A28" s="13" t="s">
        <v>170</v>
      </c>
      <c r="B28" s="14">
        <v>53.400000000000006</v>
      </c>
      <c r="C28" s="14">
        <v>0</v>
      </c>
      <c r="D28" s="8">
        <f t="shared" si="17"/>
        <v>-100</v>
      </c>
      <c r="F28" s="50"/>
      <c r="G28" s="53">
        <v>1.35</v>
      </c>
      <c r="H28" s="53">
        <v>0.88</v>
      </c>
      <c r="I28" s="53">
        <v>0.47000000000000008</v>
      </c>
      <c r="J28" s="54">
        <v>461.5</v>
      </c>
      <c r="K28" s="54">
        <v>461.5</v>
      </c>
      <c r="M28" s="13" t="s">
        <v>106</v>
      </c>
      <c r="N28" s="14">
        <v>10.4</v>
      </c>
      <c r="O28" s="14">
        <v>12.1</v>
      </c>
      <c r="P28" s="8">
        <f t="shared" si="15"/>
        <v>16.34615384615384</v>
      </c>
      <c r="R28" s="50"/>
      <c r="S28" s="53">
        <v>58.9</v>
      </c>
      <c r="T28" s="53">
        <v>0</v>
      </c>
      <c r="U28" s="53">
        <v>58.9</v>
      </c>
      <c r="V28" s="54">
        <v>98</v>
      </c>
      <c r="W28" s="54">
        <v>98</v>
      </c>
      <c r="AA28" t="s">
        <v>118</v>
      </c>
      <c r="AB28" s="25">
        <v>0.97399999999999998</v>
      </c>
      <c r="AC28" s="25">
        <v>0.78600000000000003</v>
      </c>
      <c r="AD28" s="8">
        <f t="shared" si="21"/>
        <v>-19.301848049281308</v>
      </c>
      <c r="AF28" s="50"/>
      <c r="AG28" s="53">
        <v>26.4</v>
      </c>
      <c r="AH28" s="53">
        <v>1.06</v>
      </c>
      <c r="AI28" s="53">
        <v>25.34</v>
      </c>
      <c r="AJ28" s="54">
        <v>227</v>
      </c>
      <c r="AK28" s="54">
        <v>227</v>
      </c>
      <c r="AN28" s="13" t="s">
        <v>170</v>
      </c>
      <c r="AO28" s="14">
        <v>53.400000000000006</v>
      </c>
      <c r="AP28" s="14">
        <v>0</v>
      </c>
      <c r="AQ28" s="8">
        <f t="shared" ref="AQ28:AQ39" si="22">IFERROR((100*(AP28-AO28)/AO28), "")</f>
        <v>-100</v>
      </c>
      <c r="BA28" s="13" t="s">
        <v>170</v>
      </c>
      <c r="BB28" s="14">
        <v>53.400000000000006</v>
      </c>
      <c r="BC28" s="14">
        <v>0</v>
      </c>
      <c r="BD28" s="8">
        <f t="shared" ref="BD28:BD39" si="23">IFERROR((100*(BC28-BB28)/BB28), "")</f>
        <v>-100</v>
      </c>
      <c r="BO28" s="13" t="s">
        <v>170</v>
      </c>
      <c r="BP28" s="14">
        <v>53.400000000000006</v>
      </c>
      <c r="BQ28" s="14">
        <v>0</v>
      </c>
      <c r="BR28" s="8">
        <f t="shared" ref="BR28:BR39" si="24">IFERROR((100*(BQ28-BP28)/BP28), "")</f>
        <v>-100</v>
      </c>
    </row>
    <row r="29" spans="1:70" x14ac:dyDescent="0.25">
      <c r="A29" s="13" t="s">
        <v>172</v>
      </c>
      <c r="B29" s="14">
        <v>0.31890000000000002</v>
      </c>
      <c r="C29" s="14">
        <v>0.90459999999999996</v>
      </c>
      <c r="D29" s="8">
        <f t="shared" si="17"/>
        <v>183.66259015365313</v>
      </c>
      <c r="F29" s="50"/>
      <c r="G29" s="53">
        <v>47.9</v>
      </c>
      <c r="H29" s="53">
        <v>15</v>
      </c>
      <c r="I29" s="53">
        <v>32.9</v>
      </c>
      <c r="J29" s="54">
        <v>925.5</v>
      </c>
      <c r="K29" s="54">
        <v>925.5</v>
      </c>
      <c r="M29" s="6" t="s">
        <v>60</v>
      </c>
      <c r="N29" s="8">
        <v>18.858357790815031</v>
      </c>
      <c r="O29" s="8">
        <v>15.807496204951827</v>
      </c>
      <c r="P29" s="8">
        <f t="shared" ref="P29:P30" si="25">IFERROR((100*(O29-N29)/N29), "")</f>
        <v>-16.177769134007669</v>
      </c>
      <c r="R29" s="50"/>
      <c r="S29" s="53">
        <v>17.7</v>
      </c>
      <c r="T29" s="53">
        <v>0</v>
      </c>
      <c r="U29" s="53">
        <v>17.7</v>
      </c>
      <c r="V29" s="54">
        <v>75</v>
      </c>
      <c r="W29" s="54">
        <v>75</v>
      </c>
      <c r="AA29" t="s">
        <v>120</v>
      </c>
      <c r="AB29" s="25">
        <v>0.85899999999999999</v>
      </c>
      <c r="AC29" s="25">
        <v>0.59799999999999998</v>
      </c>
      <c r="AD29" s="8">
        <f t="shared" si="21"/>
        <v>-30.384167636786962</v>
      </c>
      <c r="AF29" s="50"/>
      <c r="AG29" s="53">
        <v>3.94</v>
      </c>
      <c r="AH29" s="53">
        <v>1.82</v>
      </c>
      <c r="AI29" s="53">
        <v>2.12</v>
      </c>
      <c r="AJ29" s="54">
        <v>208</v>
      </c>
      <c r="AK29" s="54">
        <v>208</v>
      </c>
      <c r="AN29" s="13" t="s">
        <v>172</v>
      </c>
      <c r="AO29" s="14">
        <v>0.31890000000000002</v>
      </c>
      <c r="AP29" s="14">
        <v>0.90459999999999996</v>
      </c>
      <c r="AQ29" s="8">
        <f t="shared" si="22"/>
        <v>183.66259015365313</v>
      </c>
      <c r="BA29" s="13" t="s">
        <v>172</v>
      </c>
      <c r="BB29" s="14">
        <v>0.31890000000000002</v>
      </c>
      <c r="BC29" s="14">
        <v>0.90459999999999996</v>
      </c>
      <c r="BD29" s="8">
        <f t="shared" si="23"/>
        <v>183.66259015365313</v>
      </c>
      <c r="BO29" s="13" t="s">
        <v>172</v>
      </c>
      <c r="BP29" s="14">
        <v>0.31890000000000002</v>
      </c>
      <c r="BQ29" s="14">
        <v>0.90459999999999996</v>
      </c>
      <c r="BR29" s="8">
        <f t="shared" si="24"/>
        <v>183.66259015365313</v>
      </c>
    </row>
    <row r="30" spans="1:70" x14ac:dyDescent="0.25">
      <c r="A30" s="13" t="s">
        <v>174</v>
      </c>
      <c r="B30" s="14">
        <v>143</v>
      </c>
      <c r="C30" s="14">
        <v>0</v>
      </c>
      <c r="D30" s="8">
        <f t="shared" si="17"/>
        <v>-100</v>
      </c>
      <c r="F30" s="50"/>
      <c r="G30" s="53">
        <v>0.16550000000000001</v>
      </c>
      <c r="H30" s="53">
        <v>0.14360000000000001</v>
      </c>
      <c r="I30" s="53">
        <v>2.1900000000000003E-2</v>
      </c>
      <c r="J30" s="54">
        <v>97</v>
      </c>
      <c r="K30" s="54">
        <v>97</v>
      </c>
      <c r="M30" s="6" t="s">
        <v>61</v>
      </c>
      <c r="N30" s="8">
        <v>60.432831476935803</v>
      </c>
      <c r="O30" s="8">
        <v>0</v>
      </c>
      <c r="P30" s="8">
        <f t="shared" si="25"/>
        <v>-100.00000000000001</v>
      </c>
      <c r="R30" s="50"/>
      <c r="S30" s="53">
        <v>79.400000000000006</v>
      </c>
      <c r="T30" s="53">
        <v>0</v>
      </c>
      <c r="U30" s="53">
        <v>79.400000000000006</v>
      </c>
      <c r="V30" s="54">
        <v>106</v>
      </c>
      <c r="W30" s="54">
        <v>106</v>
      </c>
      <c r="AA30" t="s">
        <v>122</v>
      </c>
      <c r="AB30" s="24">
        <v>2.73</v>
      </c>
      <c r="AC30" s="24">
        <v>2.85</v>
      </c>
      <c r="AD30" s="8">
        <f t="shared" si="21"/>
        <v>4.3956043956043995</v>
      </c>
      <c r="AF30" s="50"/>
      <c r="AG30" s="53">
        <v>0.107</v>
      </c>
      <c r="AH30" s="53">
        <v>0</v>
      </c>
      <c r="AI30" s="53">
        <v>0.107</v>
      </c>
      <c r="AJ30" s="54">
        <v>102</v>
      </c>
      <c r="AK30" s="54">
        <v>102</v>
      </c>
      <c r="AN30" s="13" t="s">
        <v>174</v>
      </c>
      <c r="AO30" s="14">
        <v>143</v>
      </c>
      <c r="AP30" s="14">
        <v>0</v>
      </c>
      <c r="AQ30" s="8">
        <f t="shared" si="22"/>
        <v>-100</v>
      </c>
      <c r="BA30" s="13" t="s">
        <v>174</v>
      </c>
      <c r="BB30" s="14">
        <v>143</v>
      </c>
      <c r="BC30" s="14">
        <v>0</v>
      </c>
      <c r="BD30" s="8">
        <f t="shared" si="23"/>
        <v>-100</v>
      </c>
      <c r="BO30" s="13" t="s">
        <v>174</v>
      </c>
      <c r="BP30" s="14">
        <v>143</v>
      </c>
      <c r="BQ30" s="14">
        <v>0</v>
      </c>
      <c r="BR30" s="8">
        <f t="shared" si="24"/>
        <v>-100</v>
      </c>
    </row>
    <row r="31" spans="1:70" x14ac:dyDescent="0.25">
      <c r="A31" s="13" t="s">
        <v>176</v>
      </c>
      <c r="B31" s="14">
        <v>0.38</v>
      </c>
      <c r="C31" s="14">
        <v>0</v>
      </c>
      <c r="D31" s="8">
        <f t="shared" si="17"/>
        <v>-100</v>
      </c>
      <c r="F31" s="50"/>
      <c r="G31" s="53">
        <v>43</v>
      </c>
      <c r="H31" s="53">
        <v>28.23</v>
      </c>
      <c r="I31" s="53">
        <v>14.77</v>
      </c>
      <c r="J31" s="54">
        <v>858</v>
      </c>
      <c r="K31" s="54">
        <v>858</v>
      </c>
      <c r="M31" s="6" t="s">
        <v>62</v>
      </c>
      <c r="N31" s="8">
        <v>0</v>
      </c>
      <c r="O31" s="8">
        <v>0.84603204446745173</v>
      </c>
      <c r="P31" s="8">
        <v>100</v>
      </c>
      <c r="R31" s="50"/>
      <c r="S31" s="53">
        <v>9.9</v>
      </c>
      <c r="T31" s="53">
        <v>0</v>
      </c>
      <c r="U31" s="53">
        <v>9.9</v>
      </c>
      <c r="V31" s="54">
        <v>55</v>
      </c>
      <c r="W31" s="54">
        <v>55</v>
      </c>
      <c r="AA31" t="s">
        <v>124</v>
      </c>
      <c r="AB31" s="24">
        <v>1.06</v>
      </c>
      <c r="AC31" s="25">
        <v>0.71</v>
      </c>
      <c r="AD31" s="8">
        <f t="shared" si="21"/>
        <v>-33.018867924528308</v>
      </c>
      <c r="AF31" s="50"/>
      <c r="AG31" s="53">
        <v>1.1399999999999999</v>
      </c>
      <c r="AH31" s="53">
        <v>1.0900000000000001</v>
      </c>
      <c r="AI31" s="53">
        <v>4.9999999999999822E-2</v>
      </c>
      <c r="AJ31" s="54">
        <v>75</v>
      </c>
      <c r="AK31" s="54">
        <v>75</v>
      </c>
      <c r="AN31" s="13" t="s">
        <v>176</v>
      </c>
      <c r="AO31" s="14">
        <v>0.38</v>
      </c>
      <c r="AP31" s="14">
        <v>0</v>
      </c>
      <c r="AQ31" s="8">
        <f t="shared" si="22"/>
        <v>-100</v>
      </c>
      <c r="BA31" s="13" t="s">
        <v>176</v>
      </c>
      <c r="BB31" s="14">
        <v>0.38</v>
      </c>
      <c r="BC31" s="14">
        <v>0</v>
      </c>
      <c r="BD31" s="8">
        <f t="shared" si="23"/>
        <v>-100</v>
      </c>
      <c r="BO31" s="13" t="s">
        <v>176</v>
      </c>
      <c r="BP31" s="14">
        <v>0.38</v>
      </c>
      <c r="BQ31" s="14">
        <v>0</v>
      </c>
      <c r="BR31" s="8">
        <f t="shared" si="24"/>
        <v>-100</v>
      </c>
    </row>
    <row r="32" spans="1:70" x14ac:dyDescent="0.25">
      <c r="A32" s="13" t="s">
        <v>178</v>
      </c>
      <c r="B32" s="14">
        <v>4.9130000000000003</v>
      </c>
      <c r="C32" s="14">
        <v>4.84</v>
      </c>
      <c r="D32" s="8">
        <f t="shared" si="17"/>
        <v>-1.4858538571137878</v>
      </c>
      <c r="F32" s="50"/>
      <c r="G32" s="53">
        <v>28.211400000000001</v>
      </c>
      <c r="H32" s="53">
        <v>31.281600000000001</v>
      </c>
      <c r="I32" s="53">
        <v>-3.0701999999999998</v>
      </c>
      <c r="J32" s="54">
        <v>695</v>
      </c>
      <c r="K32" s="54">
        <v>-695</v>
      </c>
      <c r="M32" s="6" t="s">
        <v>63</v>
      </c>
      <c r="N32" s="8">
        <v>10.275796494338005</v>
      </c>
      <c r="O32" s="8">
        <v>0</v>
      </c>
      <c r="P32" s="8">
        <f t="shared" ref="P32:P45" si="26">IFERROR((100*(O32-N32)/N32), "")</f>
        <v>-100.00000000000001</v>
      </c>
      <c r="R32" s="50"/>
      <c r="S32" s="53">
        <v>0.181395759199214</v>
      </c>
      <c r="T32" s="53">
        <v>0</v>
      </c>
      <c r="U32" s="53">
        <v>0.181395759199214</v>
      </c>
      <c r="V32" s="54">
        <v>8</v>
      </c>
      <c r="W32" s="54">
        <v>8</v>
      </c>
      <c r="AA32" t="s">
        <v>126</v>
      </c>
      <c r="AB32" s="24">
        <v>2.7</v>
      </c>
      <c r="AC32" s="24">
        <v>1.21</v>
      </c>
      <c r="AD32" s="8">
        <f t="shared" si="21"/>
        <v>-55.18518518518519</v>
      </c>
      <c r="AF32" s="50"/>
      <c r="AG32" s="53">
        <v>2.5299999999999998</v>
      </c>
      <c r="AH32" s="53">
        <v>2.62</v>
      </c>
      <c r="AI32" s="53">
        <v>-9.0000000000000302E-2</v>
      </c>
      <c r="AJ32" s="54">
        <v>96</v>
      </c>
      <c r="AK32" s="54">
        <v>-96</v>
      </c>
      <c r="AN32" s="13" t="s">
        <v>178</v>
      </c>
      <c r="AO32" s="14">
        <v>4.9130000000000003</v>
      </c>
      <c r="AP32" s="14">
        <v>4.84</v>
      </c>
      <c r="AQ32" s="8">
        <f t="shared" si="22"/>
        <v>-1.4858538571137878</v>
      </c>
      <c r="BA32" s="13" t="s">
        <v>178</v>
      </c>
      <c r="BB32" s="14">
        <v>4.9130000000000003</v>
      </c>
      <c r="BC32" s="14">
        <v>4.84</v>
      </c>
      <c r="BD32" s="8">
        <f t="shared" si="23"/>
        <v>-1.4858538571137878</v>
      </c>
      <c r="BO32" s="13" t="s">
        <v>178</v>
      </c>
      <c r="BP32" s="14">
        <v>4.9130000000000003</v>
      </c>
      <c r="BQ32" s="14">
        <v>4.84</v>
      </c>
      <c r="BR32" s="8">
        <f t="shared" si="24"/>
        <v>-1.4858538571137878</v>
      </c>
    </row>
    <row r="33" spans="1:70" x14ac:dyDescent="0.25">
      <c r="A33" s="13" t="s">
        <v>180</v>
      </c>
      <c r="B33" s="14">
        <v>44.699999999999996</v>
      </c>
      <c r="C33" s="14">
        <v>0</v>
      </c>
      <c r="D33" s="8">
        <f t="shared" si="17"/>
        <v>-100.00000000000001</v>
      </c>
      <c r="F33" s="50"/>
      <c r="G33" s="53">
        <v>0</v>
      </c>
      <c r="H33" s="53">
        <v>1</v>
      </c>
      <c r="I33" s="53">
        <v>-1</v>
      </c>
      <c r="J33" s="54">
        <v>546.5</v>
      </c>
      <c r="K33" s="54">
        <v>-546.5</v>
      </c>
      <c r="M33" s="6" t="s">
        <v>66</v>
      </c>
      <c r="N33" s="8">
        <v>29.597163009094128</v>
      </c>
      <c r="O33" s="8">
        <v>0</v>
      </c>
      <c r="P33" s="8">
        <f t="shared" si="26"/>
        <v>-100</v>
      </c>
      <c r="R33" s="50"/>
      <c r="S33" s="53">
        <v>8.7855201556294897</v>
      </c>
      <c r="T33" s="53">
        <v>0</v>
      </c>
      <c r="U33" s="53">
        <v>8.7855201556294897</v>
      </c>
      <c r="V33" s="54">
        <v>52</v>
      </c>
      <c r="W33" s="54">
        <v>52</v>
      </c>
      <c r="AA33" t="s">
        <v>128</v>
      </c>
      <c r="AB33" s="24">
        <v>3.42</v>
      </c>
      <c r="AC33" s="24">
        <v>2.74</v>
      </c>
      <c r="AD33" s="8">
        <f t="shared" si="21"/>
        <v>-19.883040935672508</v>
      </c>
      <c r="AF33" s="50"/>
      <c r="AG33" s="53">
        <v>0.49</v>
      </c>
      <c r="AH33" s="53">
        <v>0.33</v>
      </c>
      <c r="AI33" s="53">
        <v>0.15999999999999998</v>
      </c>
      <c r="AJ33" s="54">
        <v>116.5</v>
      </c>
      <c r="AK33" s="54">
        <v>116.5</v>
      </c>
      <c r="AN33" s="13" t="s">
        <v>180</v>
      </c>
      <c r="AO33" s="14">
        <v>44.699999999999996</v>
      </c>
      <c r="AP33" s="14">
        <v>0</v>
      </c>
      <c r="AQ33" s="8">
        <f t="shared" si="22"/>
        <v>-100.00000000000001</v>
      </c>
      <c r="BA33" s="13" t="s">
        <v>180</v>
      </c>
      <c r="BB33" s="14">
        <v>44.699999999999996</v>
      </c>
      <c r="BC33" s="14">
        <v>0</v>
      </c>
      <c r="BD33" s="8">
        <f t="shared" si="23"/>
        <v>-100.00000000000001</v>
      </c>
      <c r="BO33" s="13" t="s">
        <v>180</v>
      </c>
      <c r="BP33" s="14">
        <v>44.699999999999996</v>
      </c>
      <c r="BQ33" s="14">
        <v>0</v>
      </c>
      <c r="BR33" s="8">
        <f t="shared" si="24"/>
        <v>-100.00000000000001</v>
      </c>
    </row>
    <row r="34" spans="1:70" x14ac:dyDescent="0.25">
      <c r="A34" s="13" t="s">
        <v>182</v>
      </c>
      <c r="B34" s="14">
        <v>1.7</v>
      </c>
      <c r="C34" s="14">
        <v>0</v>
      </c>
      <c r="D34" s="8">
        <f t="shared" si="17"/>
        <v>-100</v>
      </c>
      <c r="F34" s="50"/>
      <c r="G34" s="53">
        <v>53.400000000000006</v>
      </c>
      <c r="H34" s="53">
        <v>0</v>
      </c>
      <c r="I34" s="53">
        <v>53.400000000000006</v>
      </c>
      <c r="J34" s="54">
        <v>956</v>
      </c>
      <c r="K34" s="54">
        <v>956</v>
      </c>
      <c r="M34" s="6" t="s">
        <v>76</v>
      </c>
      <c r="N34" s="8">
        <v>26.298726487631956</v>
      </c>
      <c r="O34" s="8">
        <v>0</v>
      </c>
      <c r="P34" s="8">
        <f t="shared" si="26"/>
        <v>-100</v>
      </c>
      <c r="R34" s="50"/>
      <c r="S34" s="53">
        <v>10.4</v>
      </c>
      <c r="T34" s="53">
        <v>12.1</v>
      </c>
      <c r="U34" s="53">
        <v>-1.6999999999999993</v>
      </c>
      <c r="V34" s="54">
        <v>24</v>
      </c>
      <c r="W34" s="54">
        <v>-24</v>
      </c>
      <c r="AA34" t="s">
        <v>130</v>
      </c>
      <c r="AB34" s="24">
        <v>1.95</v>
      </c>
      <c r="AC34" s="24">
        <v>1.92</v>
      </c>
      <c r="AD34" s="8">
        <f t="shared" si="21"/>
        <v>-1.5384615384615399</v>
      </c>
      <c r="AF34" s="50"/>
      <c r="AG34" s="53">
        <v>0.97399999999999998</v>
      </c>
      <c r="AH34" s="53">
        <v>0.78600000000000003</v>
      </c>
      <c r="AI34" s="53">
        <v>0.18799999999999994</v>
      </c>
      <c r="AJ34" s="54">
        <v>123</v>
      </c>
      <c r="AK34" s="54">
        <v>123</v>
      </c>
      <c r="AN34" s="13" t="s">
        <v>182</v>
      </c>
      <c r="AO34" s="14">
        <v>1.7</v>
      </c>
      <c r="AP34" s="14">
        <v>0</v>
      </c>
      <c r="AQ34" s="8">
        <f t="shared" si="22"/>
        <v>-100</v>
      </c>
      <c r="BA34" s="13" t="s">
        <v>182</v>
      </c>
      <c r="BB34" s="14">
        <v>1.7</v>
      </c>
      <c r="BC34" s="14">
        <v>0</v>
      </c>
      <c r="BD34" s="8">
        <f t="shared" si="23"/>
        <v>-100</v>
      </c>
      <c r="BO34" s="13" t="s">
        <v>182</v>
      </c>
      <c r="BP34" s="14">
        <v>1.7</v>
      </c>
      <c r="BQ34" s="14">
        <v>0</v>
      </c>
      <c r="BR34" s="8">
        <f t="shared" si="24"/>
        <v>-100</v>
      </c>
    </row>
    <row r="35" spans="1:70" x14ac:dyDescent="0.25">
      <c r="A35" s="13" t="s">
        <v>184</v>
      </c>
      <c r="B35" s="14">
        <v>0.745</v>
      </c>
      <c r="C35" s="14">
        <v>0.76100000000000001</v>
      </c>
      <c r="D35" s="8">
        <f t="shared" si="17"/>
        <v>2.1476510067114112</v>
      </c>
      <c r="F35" s="50"/>
      <c r="G35" s="53">
        <v>0.31890000000000002</v>
      </c>
      <c r="H35" s="53">
        <v>0.90459999999999996</v>
      </c>
      <c r="I35" s="53">
        <v>-0.58569999999999989</v>
      </c>
      <c r="J35" s="54">
        <v>484</v>
      </c>
      <c r="K35" s="54">
        <v>-484</v>
      </c>
      <c r="M35" s="13" t="s">
        <v>79</v>
      </c>
      <c r="N35" s="14">
        <v>35.700000000000003</v>
      </c>
      <c r="O35" s="14">
        <v>0</v>
      </c>
      <c r="P35" s="8">
        <f t="shared" si="26"/>
        <v>-100</v>
      </c>
      <c r="R35" s="50"/>
      <c r="S35" s="53">
        <v>18.858357790815031</v>
      </c>
      <c r="T35" s="53">
        <v>15.807496204951827</v>
      </c>
      <c r="U35" s="53">
        <v>3.0508615858632044</v>
      </c>
      <c r="V35" s="54">
        <v>32</v>
      </c>
      <c r="W35" s="54">
        <v>32</v>
      </c>
      <c r="AA35" t="s">
        <v>109</v>
      </c>
      <c r="AB35" s="24">
        <v>3.27</v>
      </c>
      <c r="AC35" s="24">
        <v>3.11</v>
      </c>
      <c r="AD35" s="8">
        <f>IFERROR((100*(AC35-AB35)/AB35), "")</f>
        <v>-4.8929663608562732</v>
      </c>
      <c r="AF35" s="50"/>
      <c r="AG35" s="53">
        <v>0.85899999999999999</v>
      </c>
      <c r="AH35" s="53">
        <v>0.59799999999999998</v>
      </c>
      <c r="AI35" s="53">
        <v>0.26100000000000001</v>
      </c>
      <c r="AJ35" s="54">
        <v>143</v>
      </c>
      <c r="AK35" s="54">
        <v>143</v>
      </c>
      <c r="AN35" s="13" t="s">
        <v>184</v>
      </c>
      <c r="AO35" s="14">
        <v>0.745</v>
      </c>
      <c r="AP35" s="14">
        <v>0.76100000000000001</v>
      </c>
      <c r="AQ35" s="8">
        <f t="shared" si="22"/>
        <v>2.1476510067114112</v>
      </c>
      <c r="BA35" s="13" t="s">
        <v>184</v>
      </c>
      <c r="BB35" s="14">
        <v>0.745</v>
      </c>
      <c r="BC35" s="14">
        <v>0.76100000000000001</v>
      </c>
      <c r="BD35" s="8">
        <f t="shared" si="23"/>
        <v>2.1476510067114112</v>
      </c>
      <c r="BO35" s="13" t="s">
        <v>184</v>
      </c>
      <c r="BP35" s="14">
        <v>0.745</v>
      </c>
      <c r="BQ35" s="14">
        <v>0.76100000000000001</v>
      </c>
      <c r="BR35" s="8">
        <f t="shared" si="24"/>
        <v>2.1476510067114112</v>
      </c>
    </row>
    <row r="36" spans="1:70" x14ac:dyDescent="0.25">
      <c r="A36" s="13" t="s">
        <v>186</v>
      </c>
      <c r="B36" s="14">
        <v>1.7000000000000001E-2</v>
      </c>
      <c r="C36" s="14">
        <v>0</v>
      </c>
      <c r="D36" s="8">
        <f t="shared" si="17"/>
        <v>-100</v>
      </c>
      <c r="F36" s="50"/>
      <c r="G36" s="53">
        <v>143</v>
      </c>
      <c r="H36" s="53">
        <v>0</v>
      </c>
      <c r="I36" s="53">
        <v>143</v>
      </c>
      <c r="J36" s="54">
        <v>1013</v>
      </c>
      <c r="K36" s="54">
        <v>1013</v>
      </c>
      <c r="M36" s="13" t="s">
        <v>84</v>
      </c>
      <c r="N36" s="14">
        <v>67.3</v>
      </c>
      <c r="O36" s="14">
        <v>0</v>
      </c>
      <c r="P36" s="8">
        <f t="shared" si="26"/>
        <v>-100</v>
      </c>
      <c r="R36" s="50"/>
      <c r="S36" s="53">
        <v>60.432831476935803</v>
      </c>
      <c r="T36" s="53">
        <v>0</v>
      </c>
      <c r="U36" s="53">
        <v>60.432831476935803</v>
      </c>
      <c r="V36" s="54">
        <v>101</v>
      </c>
      <c r="W36" s="54">
        <v>101</v>
      </c>
      <c r="AA36" t="s">
        <v>112</v>
      </c>
      <c r="AB36" s="24">
        <v>3.93</v>
      </c>
      <c r="AC36" s="24">
        <v>3.97</v>
      </c>
      <c r="AD36" s="8">
        <f t="shared" ref="AD36:AD45" si="27">IFERROR((100*(AC36-AB36)/AB36), "")</f>
        <v>1.0178117048346065</v>
      </c>
      <c r="AF36" s="50"/>
      <c r="AG36" s="53">
        <v>2.73</v>
      </c>
      <c r="AH36" s="53">
        <v>2.85</v>
      </c>
      <c r="AI36" s="53">
        <v>-0.12000000000000011</v>
      </c>
      <c r="AJ36" s="54">
        <v>111.5</v>
      </c>
      <c r="AK36" s="54">
        <v>-111.5</v>
      </c>
      <c r="AN36" s="13" t="s">
        <v>186</v>
      </c>
      <c r="AO36" s="14">
        <v>1.7000000000000001E-2</v>
      </c>
      <c r="AP36" s="14">
        <v>0</v>
      </c>
      <c r="AQ36" s="8">
        <f t="shared" si="22"/>
        <v>-100</v>
      </c>
      <c r="BA36" s="13" t="s">
        <v>186</v>
      </c>
      <c r="BB36" s="14">
        <v>1.7000000000000001E-2</v>
      </c>
      <c r="BC36" s="14">
        <v>0</v>
      </c>
      <c r="BD36" s="8">
        <f t="shared" si="23"/>
        <v>-100</v>
      </c>
      <c r="BO36" s="13" t="s">
        <v>186</v>
      </c>
      <c r="BP36" s="14">
        <v>1.7000000000000001E-2</v>
      </c>
      <c r="BQ36" s="14">
        <v>0</v>
      </c>
      <c r="BR36" s="8">
        <f t="shared" si="24"/>
        <v>-100</v>
      </c>
    </row>
    <row r="37" spans="1:70" x14ac:dyDescent="0.25">
      <c r="A37" s="13" t="s">
        <v>188</v>
      </c>
      <c r="B37" s="14">
        <v>0.14099999999999999</v>
      </c>
      <c r="C37" s="14">
        <v>0.03</v>
      </c>
      <c r="D37" s="8">
        <f t="shared" si="17"/>
        <v>-78.723404255319139</v>
      </c>
      <c r="F37" s="50"/>
      <c r="G37" s="53">
        <v>0.38</v>
      </c>
      <c r="H37" s="53">
        <v>0</v>
      </c>
      <c r="I37" s="53">
        <v>0.38</v>
      </c>
      <c r="J37" s="54">
        <v>434</v>
      </c>
      <c r="K37" s="54">
        <v>434</v>
      </c>
      <c r="M37" s="13" t="s">
        <v>86</v>
      </c>
      <c r="N37" s="14">
        <v>14</v>
      </c>
      <c r="O37" s="14">
        <v>0</v>
      </c>
      <c r="P37" s="8">
        <f t="shared" si="26"/>
        <v>-100</v>
      </c>
      <c r="R37" s="50"/>
      <c r="S37" s="53">
        <v>0</v>
      </c>
      <c r="T37" s="53">
        <v>0.84603204446745173</v>
      </c>
      <c r="U37" s="53">
        <v>-0.84603204446745173</v>
      </c>
      <c r="V37" s="54">
        <v>19</v>
      </c>
      <c r="W37" s="54">
        <v>-19</v>
      </c>
      <c r="AA37" t="s">
        <v>114</v>
      </c>
      <c r="AB37" s="25">
        <v>0.65600000000000003</v>
      </c>
      <c r="AC37" s="25">
        <v>0.67700000000000005</v>
      </c>
      <c r="AD37" s="8">
        <f t="shared" si="27"/>
        <v>3.2012195121951246</v>
      </c>
      <c r="AF37" s="50"/>
      <c r="AG37" s="53">
        <v>1.06</v>
      </c>
      <c r="AH37" s="53">
        <v>0.71</v>
      </c>
      <c r="AI37" s="53">
        <v>0.35000000000000009</v>
      </c>
      <c r="AJ37" s="54">
        <v>156</v>
      </c>
      <c r="AK37" s="54">
        <v>156</v>
      </c>
      <c r="AN37" s="13" t="s">
        <v>188</v>
      </c>
      <c r="AO37" s="14">
        <v>0.14099999999999999</v>
      </c>
      <c r="AP37" s="14">
        <v>0.03</v>
      </c>
      <c r="AQ37" s="8">
        <f t="shared" si="22"/>
        <v>-78.723404255319139</v>
      </c>
      <c r="BA37" s="13" t="s">
        <v>188</v>
      </c>
      <c r="BB37" s="14">
        <v>0.14099999999999999</v>
      </c>
      <c r="BC37" s="14">
        <v>0.03</v>
      </c>
      <c r="BD37" s="8">
        <f t="shared" si="23"/>
        <v>-78.723404255319139</v>
      </c>
      <c r="BO37" s="13" t="s">
        <v>188</v>
      </c>
      <c r="BP37" s="14">
        <v>0.14099999999999999</v>
      </c>
      <c r="BQ37" s="14">
        <v>0.03</v>
      </c>
      <c r="BR37" s="8">
        <f t="shared" si="24"/>
        <v>-78.723404255319139</v>
      </c>
    </row>
    <row r="38" spans="1:70" x14ac:dyDescent="0.25">
      <c r="A38" s="13" t="s">
        <v>190</v>
      </c>
      <c r="B38" s="37">
        <v>6.1600000000000002E-2</v>
      </c>
      <c r="C38" s="37">
        <v>0</v>
      </c>
      <c r="D38" s="8">
        <f t="shared" si="17"/>
        <v>-100</v>
      </c>
      <c r="F38" s="50"/>
      <c r="G38" s="53">
        <v>4.9130000000000003</v>
      </c>
      <c r="H38" s="53">
        <v>4.84</v>
      </c>
      <c r="I38" s="53">
        <v>7.3000000000000398E-2</v>
      </c>
      <c r="J38" s="54">
        <v>218.5</v>
      </c>
      <c r="K38" s="54">
        <v>218.5</v>
      </c>
      <c r="M38" s="13" t="s">
        <v>87</v>
      </c>
      <c r="N38" s="14">
        <v>37.799999999999997</v>
      </c>
      <c r="O38" s="14">
        <v>18.399999999999999</v>
      </c>
      <c r="P38" s="8">
        <f t="shared" si="26"/>
        <v>-51.322751322751323</v>
      </c>
      <c r="R38" s="50"/>
      <c r="S38" s="53">
        <v>10.275796494338005</v>
      </c>
      <c r="T38" s="53">
        <v>0</v>
      </c>
      <c r="U38" s="53">
        <v>10.275796494338005</v>
      </c>
      <c r="V38" s="54">
        <v>57</v>
      </c>
      <c r="W38" s="54">
        <v>57</v>
      </c>
      <c r="AA38" t="s">
        <v>118</v>
      </c>
      <c r="AB38" s="24">
        <v>3.16</v>
      </c>
      <c r="AC38" s="24">
        <v>3.04</v>
      </c>
      <c r="AD38" s="8">
        <f t="shared" si="27"/>
        <v>-3.7974683544303831</v>
      </c>
      <c r="AF38" s="50"/>
      <c r="AG38" s="53">
        <v>2.7</v>
      </c>
      <c r="AH38" s="53">
        <v>1.21</v>
      </c>
      <c r="AI38" s="53">
        <v>1.4900000000000002</v>
      </c>
      <c r="AJ38" s="54">
        <v>195</v>
      </c>
      <c r="AK38" s="54">
        <v>195</v>
      </c>
      <c r="AN38" s="13" t="s">
        <v>190</v>
      </c>
      <c r="AO38" s="37">
        <v>6.1600000000000002E-2</v>
      </c>
      <c r="AP38" s="37">
        <v>0</v>
      </c>
      <c r="AQ38" s="8">
        <f t="shared" si="22"/>
        <v>-100</v>
      </c>
      <c r="BA38" s="13" t="s">
        <v>190</v>
      </c>
      <c r="BB38" s="37">
        <v>6.1600000000000002E-2</v>
      </c>
      <c r="BC38" s="37">
        <v>0</v>
      </c>
      <c r="BD38" s="8">
        <f t="shared" si="23"/>
        <v>-100</v>
      </c>
      <c r="BO38" s="13" t="s">
        <v>190</v>
      </c>
      <c r="BP38" s="37">
        <v>6.1600000000000002E-2</v>
      </c>
      <c r="BQ38" s="37">
        <v>0</v>
      </c>
      <c r="BR38" s="8">
        <f t="shared" si="24"/>
        <v>-100</v>
      </c>
    </row>
    <row r="39" spans="1:70" x14ac:dyDescent="0.25">
      <c r="A39" s="13" t="s">
        <v>192</v>
      </c>
      <c r="B39" s="14">
        <v>4.6289999999999996</v>
      </c>
      <c r="C39" s="14">
        <v>4.742</v>
      </c>
      <c r="D39" s="8">
        <f t="shared" si="17"/>
        <v>2.4411319939511871</v>
      </c>
      <c r="F39" s="50"/>
      <c r="G39" s="53">
        <v>44.699999999999996</v>
      </c>
      <c r="H39" s="53">
        <v>0</v>
      </c>
      <c r="I39" s="53">
        <v>44.699999999999996</v>
      </c>
      <c r="J39" s="54">
        <v>948</v>
      </c>
      <c r="K39" s="54">
        <v>948</v>
      </c>
      <c r="M39" s="13" t="s">
        <v>92</v>
      </c>
      <c r="N39" s="14">
        <v>125.3</v>
      </c>
      <c r="O39" s="14">
        <v>0</v>
      </c>
      <c r="P39" s="8">
        <f t="shared" si="26"/>
        <v>-100</v>
      </c>
      <c r="R39" s="50"/>
      <c r="S39" s="53">
        <v>29.597163009094128</v>
      </c>
      <c r="T39" s="53">
        <v>0</v>
      </c>
      <c r="U39" s="53">
        <v>29.597163009094128</v>
      </c>
      <c r="V39" s="54">
        <v>90</v>
      </c>
      <c r="W39" s="54">
        <v>90</v>
      </c>
      <c r="AA39" t="s">
        <v>120</v>
      </c>
      <c r="AB39" s="26">
        <v>2.2599999999999998</v>
      </c>
      <c r="AC39" s="24">
        <v>2.19</v>
      </c>
      <c r="AD39" s="8">
        <f t="shared" si="27"/>
        <v>-3.0973451327433561</v>
      </c>
      <c r="AF39" s="50"/>
      <c r="AG39" s="53">
        <v>3.42</v>
      </c>
      <c r="AH39" s="53">
        <v>2.74</v>
      </c>
      <c r="AI39" s="53">
        <v>0.67999999999999972</v>
      </c>
      <c r="AJ39" s="54">
        <v>178</v>
      </c>
      <c r="AK39" s="54">
        <v>178</v>
      </c>
      <c r="AN39" s="13" t="s">
        <v>192</v>
      </c>
      <c r="AO39" s="14">
        <v>4.6289999999999996</v>
      </c>
      <c r="AP39" s="14">
        <v>4.742</v>
      </c>
      <c r="AQ39" s="8">
        <f t="shared" si="22"/>
        <v>2.4411319939511871</v>
      </c>
      <c r="BA39" s="13" t="s">
        <v>192</v>
      </c>
      <c r="BB39" s="14">
        <v>4.6289999999999996</v>
      </c>
      <c r="BC39" s="14">
        <v>4.742</v>
      </c>
      <c r="BD39" s="8">
        <f t="shared" si="23"/>
        <v>2.4411319939511871</v>
      </c>
      <c r="BO39" s="13" t="s">
        <v>192</v>
      </c>
      <c r="BP39" s="14">
        <v>4.6289999999999996</v>
      </c>
      <c r="BQ39" s="14">
        <v>4.742</v>
      </c>
      <c r="BR39" s="8">
        <f t="shared" si="24"/>
        <v>2.4411319939511871</v>
      </c>
    </row>
    <row r="40" spans="1:70" x14ac:dyDescent="0.25">
      <c r="A40" s="13" t="s">
        <v>194</v>
      </c>
      <c r="B40" s="14">
        <v>0</v>
      </c>
      <c r="C40" s="14">
        <v>1.03</v>
      </c>
      <c r="D40" s="8">
        <v>100</v>
      </c>
      <c r="F40" s="50"/>
      <c r="G40" s="53">
        <v>1.7</v>
      </c>
      <c r="H40" s="53">
        <v>0</v>
      </c>
      <c r="I40" s="53">
        <v>1.7</v>
      </c>
      <c r="J40" s="54">
        <v>614.5</v>
      </c>
      <c r="K40" s="54">
        <v>614.5</v>
      </c>
      <c r="M40" s="13" t="s">
        <v>94</v>
      </c>
      <c r="N40" s="14">
        <v>8.6999999999999993</v>
      </c>
      <c r="O40" s="14">
        <v>0</v>
      </c>
      <c r="P40" s="8">
        <f t="shared" si="26"/>
        <v>-100</v>
      </c>
      <c r="R40" s="50"/>
      <c r="S40" s="53">
        <v>26.298726487631956</v>
      </c>
      <c r="T40" s="53">
        <v>0</v>
      </c>
      <c r="U40" s="53">
        <v>26.298726487631956</v>
      </c>
      <c r="V40" s="54">
        <v>84</v>
      </c>
      <c r="W40" s="54">
        <v>84</v>
      </c>
      <c r="AA40" t="s">
        <v>122</v>
      </c>
      <c r="AB40" s="24">
        <v>6.4</v>
      </c>
      <c r="AC40" s="24">
        <v>6.39</v>
      </c>
      <c r="AD40" s="8">
        <f t="shared" si="27"/>
        <v>-0.15625000000001055</v>
      </c>
      <c r="AF40" s="50"/>
      <c r="AG40" s="53">
        <v>1.95</v>
      </c>
      <c r="AH40" s="53">
        <v>1.92</v>
      </c>
      <c r="AI40" s="53">
        <v>3.0000000000000027E-2</v>
      </c>
      <c r="AJ40" s="54">
        <v>54</v>
      </c>
      <c r="AK40" s="54">
        <v>54</v>
      </c>
      <c r="AN40" s="13" t="s">
        <v>194</v>
      </c>
      <c r="AO40" s="14">
        <v>0</v>
      </c>
      <c r="AP40" s="14">
        <v>1.03</v>
      </c>
      <c r="AQ40" s="8">
        <v>100</v>
      </c>
      <c r="BA40" s="13" t="s">
        <v>194</v>
      </c>
      <c r="BB40" s="14">
        <v>0</v>
      </c>
      <c r="BC40" s="14">
        <v>1.03</v>
      </c>
      <c r="BD40" s="8">
        <v>100</v>
      </c>
      <c r="BO40" s="13" t="s">
        <v>194</v>
      </c>
      <c r="BP40" s="14">
        <v>0</v>
      </c>
      <c r="BQ40" s="14">
        <v>1.03</v>
      </c>
      <c r="BR40" s="8">
        <v>100</v>
      </c>
    </row>
    <row r="41" spans="1:70" x14ac:dyDescent="0.25">
      <c r="A41" s="13" t="s">
        <v>196</v>
      </c>
      <c r="B41" s="14">
        <v>1.8580000000000001</v>
      </c>
      <c r="C41" s="14">
        <v>1.704</v>
      </c>
      <c r="D41" s="8">
        <f t="shared" si="17"/>
        <v>-8.2884822389666368</v>
      </c>
      <c r="F41" s="50"/>
      <c r="G41" s="53">
        <v>0.745</v>
      </c>
      <c r="H41" s="53">
        <v>0.76100000000000001</v>
      </c>
      <c r="I41" s="53">
        <v>-1.6000000000000014E-2</v>
      </c>
      <c r="J41" s="54">
        <v>76</v>
      </c>
      <c r="K41" s="54">
        <v>-76</v>
      </c>
      <c r="M41" s="13" t="s">
        <v>95</v>
      </c>
      <c r="N41" s="14">
        <v>79.2</v>
      </c>
      <c r="O41" s="14">
        <v>0</v>
      </c>
      <c r="P41" s="8">
        <f t="shared" si="26"/>
        <v>-100</v>
      </c>
      <c r="R41" s="50"/>
      <c r="S41" s="53">
        <v>35.700000000000003</v>
      </c>
      <c r="T41" s="53">
        <v>0</v>
      </c>
      <c r="U41" s="53">
        <v>35.700000000000003</v>
      </c>
      <c r="V41" s="54">
        <v>94.5</v>
      </c>
      <c r="W41" s="54">
        <v>94.5</v>
      </c>
      <c r="AA41" t="s">
        <v>124</v>
      </c>
      <c r="AB41" s="24">
        <v>2.12</v>
      </c>
      <c r="AC41" s="25">
        <v>2.14</v>
      </c>
      <c r="AD41" s="8">
        <f t="shared" si="27"/>
        <v>0.94339622641509513</v>
      </c>
      <c r="AF41" s="50"/>
      <c r="AG41" s="53">
        <v>3.27</v>
      </c>
      <c r="AH41" s="53">
        <v>3.11</v>
      </c>
      <c r="AI41" s="53">
        <v>0.16000000000000014</v>
      </c>
      <c r="AJ41" s="54">
        <v>116.5</v>
      </c>
      <c r="AK41" s="54">
        <v>116.5</v>
      </c>
      <c r="AN41" s="13" t="s">
        <v>196</v>
      </c>
      <c r="AO41" s="14">
        <v>1.8580000000000001</v>
      </c>
      <c r="AP41" s="14">
        <v>1.704</v>
      </c>
      <c r="AQ41" s="8">
        <f t="shared" ref="AQ41:AQ51" si="28">IFERROR((100*(AP41-AO41)/AO41), "")</f>
        <v>-8.2884822389666368</v>
      </c>
      <c r="BA41" s="13" t="s">
        <v>196</v>
      </c>
      <c r="BB41" s="14">
        <v>1.8580000000000001</v>
      </c>
      <c r="BC41" s="14">
        <v>1.704</v>
      </c>
      <c r="BD41" s="8">
        <f t="shared" ref="BD41:BD51" si="29">IFERROR((100*(BC41-BB41)/BB41), "")</f>
        <v>-8.2884822389666368</v>
      </c>
      <c r="BO41" s="13" t="s">
        <v>196</v>
      </c>
      <c r="BP41" s="14">
        <v>1.8580000000000001</v>
      </c>
      <c r="BQ41" s="14">
        <v>1.704</v>
      </c>
      <c r="BR41" s="8">
        <f t="shared" ref="BR41:BR51" si="30">IFERROR((100*(BQ41-BP41)/BP41), "")</f>
        <v>-8.2884822389666368</v>
      </c>
    </row>
    <row r="42" spans="1:70" x14ac:dyDescent="0.25">
      <c r="A42" s="13" t="s">
        <v>198</v>
      </c>
      <c r="B42" s="14">
        <v>25.42</v>
      </c>
      <c r="C42" s="14">
        <v>25.91</v>
      </c>
      <c r="D42" s="8">
        <f t="shared" si="17"/>
        <v>1.9276160503540456</v>
      </c>
      <c r="F42" s="50"/>
      <c r="G42" s="53">
        <v>1.7000000000000001E-2</v>
      </c>
      <c r="H42" s="53">
        <v>0</v>
      </c>
      <c r="I42" s="53">
        <v>1.7000000000000001E-2</v>
      </c>
      <c r="J42" s="54">
        <v>79.5</v>
      </c>
      <c r="K42" s="54">
        <v>79.5</v>
      </c>
      <c r="M42" s="21" t="s">
        <v>98</v>
      </c>
      <c r="N42" s="20">
        <v>0.289237014131564</v>
      </c>
      <c r="O42" s="20">
        <v>0</v>
      </c>
      <c r="P42" s="8">
        <f t="shared" si="26"/>
        <v>-100</v>
      </c>
      <c r="R42" s="50"/>
      <c r="S42" s="53">
        <v>67.3</v>
      </c>
      <c r="T42" s="53">
        <v>0</v>
      </c>
      <c r="U42" s="53">
        <v>67.3</v>
      </c>
      <c r="V42" s="54">
        <v>103</v>
      </c>
      <c r="W42" s="54">
        <v>103</v>
      </c>
      <c r="AA42" t="s">
        <v>126</v>
      </c>
      <c r="AB42" s="24">
        <v>2.88</v>
      </c>
      <c r="AC42" s="24">
        <v>3.14</v>
      </c>
      <c r="AD42" s="8">
        <f t="shared" si="27"/>
        <v>9.0277777777777857</v>
      </c>
      <c r="AF42" s="50"/>
      <c r="AG42" s="53">
        <v>3.93</v>
      </c>
      <c r="AH42" s="53">
        <v>3.97</v>
      </c>
      <c r="AI42" s="53">
        <v>-4.0000000000000036E-2</v>
      </c>
      <c r="AJ42" s="54">
        <v>65</v>
      </c>
      <c r="AK42" s="54">
        <v>-65</v>
      </c>
      <c r="AN42" s="13" t="s">
        <v>198</v>
      </c>
      <c r="AO42" s="14">
        <v>25.42</v>
      </c>
      <c r="AP42" s="14">
        <v>25.91</v>
      </c>
      <c r="AQ42" s="8">
        <f t="shared" si="28"/>
        <v>1.9276160503540456</v>
      </c>
      <c r="BA42" s="13" t="s">
        <v>198</v>
      </c>
      <c r="BB42" s="14">
        <v>25.42</v>
      </c>
      <c r="BC42" s="14">
        <v>25.91</v>
      </c>
      <c r="BD42" s="8">
        <f t="shared" si="29"/>
        <v>1.9276160503540456</v>
      </c>
      <c r="BO42" s="13" t="s">
        <v>198</v>
      </c>
      <c r="BP42" s="14">
        <v>25.42</v>
      </c>
      <c r="BQ42" s="14">
        <v>25.91</v>
      </c>
      <c r="BR42" s="8">
        <f t="shared" si="30"/>
        <v>1.9276160503540456</v>
      </c>
    </row>
    <row r="43" spans="1:70" x14ac:dyDescent="0.25">
      <c r="A43" s="13" t="s">
        <v>200</v>
      </c>
      <c r="B43" s="14">
        <v>340.7</v>
      </c>
      <c r="C43" s="14">
        <v>223.89999999999998</v>
      </c>
      <c r="D43" s="8">
        <f t="shared" si="17"/>
        <v>-34.282359847373058</v>
      </c>
      <c r="F43" s="50"/>
      <c r="G43" s="53">
        <v>0.14099999999999999</v>
      </c>
      <c r="H43" s="53">
        <v>0.03</v>
      </c>
      <c r="I43" s="53">
        <v>0.11099999999999999</v>
      </c>
      <c r="J43" s="54">
        <v>277.5</v>
      </c>
      <c r="K43" s="54">
        <v>277.5</v>
      </c>
      <c r="M43" s="21" t="s">
        <v>99</v>
      </c>
      <c r="N43" s="20">
        <v>0.14758902611524699</v>
      </c>
      <c r="O43" s="20">
        <v>0</v>
      </c>
      <c r="P43" s="8">
        <f t="shared" si="26"/>
        <v>-100</v>
      </c>
      <c r="R43" s="50"/>
      <c r="S43" s="53">
        <v>14</v>
      </c>
      <c r="T43" s="53">
        <v>0</v>
      </c>
      <c r="U43" s="53">
        <v>14</v>
      </c>
      <c r="V43" s="54">
        <v>66</v>
      </c>
      <c r="W43" s="54">
        <v>66</v>
      </c>
      <c r="AA43" t="s">
        <v>128</v>
      </c>
      <c r="AB43" s="24">
        <v>8.44</v>
      </c>
      <c r="AC43" s="24">
        <v>8.41</v>
      </c>
      <c r="AD43" s="8">
        <f t="shared" si="27"/>
        <v>-0.3554502369668171</v>
      </c>
      <c r="AF43" s="50"/>
      <c r="AG43" s="53">
        <v>0.65600000000000003</v>
      </c>
      <c r="AH43" s="53">
        <v>0.67700000000000005</v>
      </c>
      <c r="AI43" s="53">
        <v>-2.1000000000000019E-2</v>
      </c>
      <c r="AJ43" s="54">
        <v>44</v>
      </c>
      <c r="AK43" s="54">
        <v>-44</v>
      </c>
      <c r="AN43" s="13" t="s">
        <v>200</v>
      </c>
      <c r="AO43" s="14">
        <v>340.7</v>
      </c>
      <c r="AP43" s="14">
        <v>223.89999999999998</v>
      </c>
      <c r="AQ43" s="8">
        <f t="shared" si="28"/>
        <v>-34.282359847373058</v>
      </c>
      <c r="BA43" s="13" t="s">
        <v>200</v>
      </c>
      <c r="BB43" s="14">
        <v>340.7</v>
      </c>
      <c r="BC43" s="14">
        <v>223.89999999999998</v>
      </c>
      <c r="BD43" s="8">
        <f t="shared" si="29"/>
        <v>-34.282359847373058</v>
      </c>
      <c r="BO43" s="13" t="s">
        <v>200</v>
      </c>
      <c r="BP43" s="14">
        <v>340.7</v>
      </c>
      <c r="BQ43" s="14">
        <v>223.89999999999998</v>
      </c>
      <c r="BR43" s="8">
        <f t="shared" si="30"/>
        <v>-34.282359847373058</v>
      </c>
    </row>
    <row r="44" spans="1:70" x14ac:dyDescent="0.25">
      <c r="A44" s="13" t="s">
        <v>202</v>
      </c>
      <c r="B44" s="14">
        <v>54.835000000000001</v>
      </c>
      <c r="C44" s="14">
        <v>62.242699999999999</v>
      </c>
      <c r="D44" s="8">
        <f t="shared" si="17"/>
        <v>13.509072672563141</v>
      </c>
      <c r="F44" s="50"/>
      <c r="G44" s="53">
        <v>6.1600000000000002E-2</v>
      </c>
      <c r="H44" s="53">
        <v>0</v>
      </c>
      <c r="I44" s="53">
        <v>6.1600000000000002E-2</v>
      </c>
      <c r="J44" s="54">
        <v>202</v>
      </c>
      <c r="K44" s="54">
        <v>202</v>
      </c>
      <c r="M44" s="6" t="s">
        <v>102</v>
      </c>
      <c r="N44" s="8">
        <v>6.3619756231259652</v>
      </c>
      <c r="O44" s="8">
        <v>10.326983076975226</v>
      </c>
      <c r="P44" s="8">
        <f t="shared" si="26"/>
        <v>62.323524778000476</v>
      </c>
      <c r="R44" s="50"/>
      <c r="S44" s="53">
        <v>37.799999999999997</v>
      </c>
      <c r="T44" s="53">
        <v>18.399999999999999</v>
      </c>
      <c r="U44" s="53">
        <v>19.399999999999999</v>
      </c>
      <c r="V44" s="54">
        <v>78</v>
      </c>
      <c r="W44" s="54">
        <v>78</v>
      </c>
      <c r="AA44" t="s">
        <v>130</v>
      </c>
      <c r="AB44" s="24">
        <v>5.7</v>
      </c>
      <c r="AC44" s="24">
        <v>5.34</v>
      </c>
      <c r="AD44" s="8">
        <f t="shared" si="27"/>
        <v>-6.3157894736842151</v>
      </c>
      <c r="AF44" s="50"/>
      <c r="AG44" s="53">
        <v>3.16</v>
      </c>
      <c r="AH44" s="53">
        <v>3.04</v>
      </c>
      <c r="AI44" s="53">
        <v>0.12000000000000011</v>
      </c>
      <c r="AJ44" s="54">
        <v>111.5</v>
      </c>
      <c r="AK44" s="54">
        <v>111.5</v>
      </c>
      <c r="AN44" s="13" t="s">
        <v>202</v>
      </c>
      <c r="AO44" s="14">
        <v>54.835000000000001</v>
      </c>
      <c r="AP44" s="14">
        <v>62.242699999999999</v>
      </c>
      <c r="AQ44" s="8">
        <f t="shared" si="28"/>
        <v>13.509072672563141</v>
      </c>
      <c r="BA44" s="13" t="s">
        <v>202</v>
      </c>
      <c r="BB44" s="14">
        <v>54.835000000000001</v>
      </c>
      <c r="BC44" s="14">
        <v>62.242699999999999</v>
      </c>
      <c r="BD44" s="8">
        <f t="shared" si="29"/>
        <v>13.509072672563141</v>
      </c>
      <c r="BO44" s="13" t="s">
        <v>202</v>
      </c>
      <c r="BP44" s="14">
        <v>54.835000000000001</v>
      </c>
      <c r="BQ44" s="14">
        <v>62.242699999999999</v>
      </c>
      <c r="BR44" s="8">
        <f t="shared" si="30"/>
        <v>13.509072672563141</v>
      </c>
    </row>
    <row r="45" spans="1:70" x14ac:dyDescent="0.25">
      <c r="A45" s="13" t="s">
        <v>204</v>
      </c>
      <c r="B45" s="14">
        <v>18.309999999999999</v>
      </c>
      <c r="C45" s="14">
        <v>23.07</v>
      </c>
      <c r="D45" s="8">
        <f t="shared" si="17"/>
        <v>25.996723102129994</v>
      </c>
      <c r="F45" s="50"/>
      <c r="G45" s="53">
        <v>4.6289999999999996</v>
      </c>
      <c r="H45" s="53">
        <v>4.742</v>
      </c>
      <c r="I45" s="53">
        <v>-0.11300000000000043</v>
      </c>
      <c r="J45" s="54">
        <v>279</v>
      </c>
      <c r="K45" s="54">
        <v>-279</v>
      </c>
      <c r="M45" s="13" t="s">
        <v>106</v>
      </c>
      <c r="N45" s="14">
        <v>7.4</v>
      </c>
      <c r="O45" s="14">
        <v>5.1000000000000005</v>
      </c>
      <c r="P45" s="8">
        <f t="shared" si="26"/>
        <v>-31.081081081081077</v>
      </c>
      <c r="R45" s="50"/>
      <c r="S45" s="53">
        <v>125.3</v>
      </c>
      <c r="T45" s="53">
        <v>0</v>
      </c>
      <c r="U45" s="53">
        <v>125.3</v>
      </c>
      <c r="V45" s="54">
        <v>108</v>
      </c>
      <c r="W45" s="54">
        <v>108</v>
      </c>
      <c r="AA45" t="s">
        <v>132</v>
      </c>
      <c r="AB45" s="25">
        <v>0.13800000000000001</v>
      </c>
      <c r="AC45" s="25">
        <v>0.14499999999999999</v>
      </c>
      <c r="AD45" s="8">
        <f t="shared" si="27"/>
        <v>5.0724637681159264</v>
      </c>
      <c r="AF45" s="50"/>
      <c r="AG45" s="53">
        <v>2.2599999999999998</v>
      </c>
      <c r="AH45" s="53">
        <v>2.19</v>
      </c>
      <c r="AI45" s="53">
        <v>6.999999999999984E-2</v>
      </c>
      <c r="AJ45" s="54">
        <v>87</v>
      </c>
      <c r="AK45" s="54">
        <v>87</v>
      </c>
      <c r="AN45" s="13" t="s">
        <v>204</v>
      </c>
      <c r="AO45" s="14">
        <v>18.309999999999999</v>
      </c>
      <c r="AP45" s="14">
        <v>23.07</v>
      </c>
      <c r="AQ45" s="8">
        <f t="shared" si="28"/>
        <v>25.996723102129994</v>
      </c>
      <c r="BA45" s="13" t="s">
        <v>204</v>
      </c>
      <c r="BB45" s="14">
        <v>18.309999999999999</v>
      </c>
      <c r="BC45" s="14">
        <v>23.07</v>
      </c>
      <c r="BD45" s="8">
        <f t="shared" si="29"/>
        <v>25.996723102129994</v>
      </c>
      <c r="BO45" s="13" t="s">
        <v>204</v>
      </c>
      <c r="BP45" s="14">
        <v>18.309999999999999</v>
      </c>
      <c r="BQ45" s="14">
        <v>23.07</v>
      </c>
      <c r="BR45" s="8">
        <f t="shared" si="30"/>
        <v>25.996723102129994</v>
      </c>
    </row>
    <row r="46" spans="1:70" x14ac:dyDescent="0.25">
      <c r="A46" s="13" t="s">
        <v>207</v>
      </c>
      <c r="B46" s="14">
        <v>1.03</v>
      </c>
      <c r="C46" s="14">
        <v>1.58</v>
      </c>
      <c r="D46" s="8">
        <f t="shared" si="17"/>
        <v>53.398058252427191</v>
      </c>
      <c r="F46" s="50"/>
      <c r="G46" s="53">
        <v>0</v>
      </c>
      <c r="H46" s="53">
        <v>1.03</v>
      </c>
      <c r="I46" s="53">
        <v>-1.03</v>
      </c>
      <c r="J46" s="54">
        <v>549</v>
      </c>
      <c r="K46" s="54">
        <v>-549</v>
      </c>
      <c r="M46" s="13" t="s">
        <v>79</v>
      </c>
      <c r="N46" s="14">
        <v>9.1</v>
      </c>
      <c r="O46" s="14">
        <v>9</v>
      </c>
      <c r="P46" s="8">
        <f t="shared" ref="P46:P48" si="31">IFERROR((100*(O46-N46)/N46), "")</f>
        <v>-1.098901098901095</v>
      </c>
      <c r="R46" s="50"/>
      <c r="S46" s="53">
        <v>8.6999999999999993</v>
      </c>
      <c r="T46" s="53">
        <v>0</v>
      </c>
      <c r="U46" s="53">
        <v>8.6999999999999993</v>
      </c>
      <c r="V46" s="54">
        <v>51</v>
      </c>
      <c r="W46" s="54">
        <v>51</v>
      </c>
      <c r="AA46" t="s">
        <v>109</v>
      </c>
      <c r="AB46" s="24">
        <v>6.43</v>
      </c>
      <c r="AC46" s="24">
        <v>6.85</v>
      </c>
      <c r="AD46" s="8">
        <f>IFERROR((100*(AC46-AB46)/AB46), "")</f>
        <v>6.5318818040435449</v>
      </c>
      <c r="AF46" s="50"/>
      <c r="AG46" s="53">
        <v>6.4</v>
      </c>
      <c r="AH46" s="53">
        <v>6.39</v>
      </c>
      <c r="AI46" s="53">
        <v>1.0000000000000675E-2</v>
      </c>
      <c r="AJ46" s="54">
        <v>23.5</v>
      </c>
      <c r="AK46" s="54">
        <v>23.5</v>
      </c>
      <c r="AN46" s="13" t="s">
        <v>207</v>
      </c>
      <c r="AO46" s="14">
        <v>1.03</v>
      </c>
      <c r="AP46" s="14">
        <v>1.58</v>
      </c>
      <c r="AQ46" s="8">
        <f t="shared" si="28"/>
        <v>53.398058252427191</v>
      </c>
      <c r="BA46" s="13" t="s">
        <v>207</v>
      </c>
      <c r="BB46" s="14">
        <v>1.03</v>
      </c>
      <c r="BC46" s="14">
        <v>1.58</v>
      </c>
      <c r="BD46" s="8">
        <f t="shared" si="29"/>
        <v>53.398058252427191</v>
      </c>
      <c r="BO46" s="13" t="s">
        <v>207</v>
      </c>
      <c r="BP46" s="14">
        <v>1.03</v>
      </c>
      <c r="BQ46" s="14">
        <v>1.58</v>
      </c>
      <c r="BR46" s="8">
        <f t="shared" si="30"/>
        <v>53.398058252427191</v>
      </c>
    </row>
    <row r="47" spans="1:70" x14ac:dyDescent="0.25">
      <c r="A47" s="13" t="s">
        <v>208</v>
      </c>
      <c r="B47" s="14">
        <v>0.83</v>
      </c>
      <c r="C47" s="14">
        <v>0.8</v>
      </c>
      <c r="D47" s="8">
        <f t="shared" si="17"/>
        <v>-3.6144578313252911</v>
      </c>
      <c r="F47" s="50"/>
      <c r="G47" s="53">
        <v>1.8580000000000001</v>
      </c>
      <c r="H47" s="53">
        <v>1.704</v>
      </c>
      <c r="I47" s="53">
        <v>0.15400000000000014</v>
      </c>
      <c r="J47" s="54">
        <v>310</v>
      </c>
      <c r="K47" s="54">
        <v>310</v>
      </c>
      <c r="M47" s="13" t="s">
        <v>92</v>
      </c>
      <c r="N47" s="14">
        <v>8.4</v>
      </c>
      <c r="O47" s="14">
        <v>8.1999999999999993</v>
      </c>
      <c r="P47" s="8">
        <f t="shared" si="31"/>
        <v>-2.3809523809523934</v>
      </c>
      <c r="R47" s="50"/>
      <c r="S47" s="53">
        <v>79.2</v>
      </c>
      <c r="T47" s="53">
        <v>0</v>
      </c>
      <c r="U47" s="53">
        <v>79.2</v>
      </c>
      <c r="V47" s="54">
        <v>105</v>
      </c>
      <c r="W47" s="54">
        <v>105</v>
      </c>
      <c r="AA47" t="s">
        <v>112</v>
      </c>
      <c r="AB47" s="26">
        <v>47.4</v>
      </c>
      <c r="AC47" s="26">
        <v>46.8</v>
      </c>
      <c r="AD47" s="8">
        <f t="shared" ref="AD47:AD55" si="32">IFERROR((100*(AC47-AB47)/AB47), "")</f>
        <v>-1.2658227848101296</v>
      </c>
      <c r="AF47" s="50"/>
      <c r="AG47" s="53">
        <v>2.12</v>
      </c>
      <c r="AH47" s="53">
        <v>2.14</v>
      </c>
      <c r="AI47" s="53">
        <v>-2.0000000000000018E-2</v>
      </c>
      <c r="AJ47" s="54">
        <v>41</v>
      </c>
      <c r="AK47" s="54">
        <v>-41</v>
      </c>
      <c r="AN47" s="13" t="s">
        <v>208</v>
      </c>
      <c r="AO47" s="14">
        <v>0.83</v>
      </c>
      <c r="AP47" s="14">
        <v>0.8</v>
      </c>
      <c r="AQ47" s="8">
        <f t="shared" si="28"/>
        <v>-3.6144578313252911</v>
      </c>
      <c r="BA47" s="13" t="s">
        <v>208</v>
      </c>
      <c r="BB47" s="14">
        <v>0.83</v>
      </c>
      <c r="BC47" s="14">
        <v>0.8</v>
      </c>
      <c r="BD47" s="8">
        <f t="shared" si="29"/>
        <v>-3.6144578313252911</v>
      </c>
      <c r="BO47" s="13" t="s">
        <v>208</v>
      </c>
      <c r="BP47" s="14">
        <v>0.83</v>
      </c>
      <c r="BQ47" s="14">
        <v>0.8</v>
      </c>
      <c r="BR47" s="8">
        <f t="shared" si="30"/>
        <v>-3.6144578313252911</v>
      </c>
    </row>
    <row r="48" spans="1:70" x14ac:dyDescent="0.25">
      <c r="A48" s="13" t="s">
        <v>210</v>
      </c>
      <c r="B48" s="14">
        <v>1.1000000000000001</v>
      </c>
      <c r="C48" s="14">
        <v>0</v>
      </c>
      <c r="D48" s="8">
        <f t="shared" si="17"/>
        <v>-100</v>
      </c>
      <c r="F48" s="50"/>
      <c r="G48" s="53">
        <v>25.42</v>
      </c>
      <c r="H48" s="53">
        <v>25.91</v>
      </c>
      <c r="I48" s="53">
        <v>-0.48999999999999844</v>
      </c>
      <c r="J48" s="54">
        <v>465.5</v>
      </c>
      <c r="K48" s="54">
        <v>-465.5</v>
      </c>
      <c r="M48" s="13" t="s">
        <v>106</v>
      </c>
      <c r="N48" s="14">
        <v>10.7</v>
      </c>
      <c r="O48" s="14">
        <v>12.7</v>
      </c>
      <c r="P48" s="8">
        <f t="shared" si="31"/>
        <v>18.691588785046729</v>
      </c>
      <c r="R48" s="50"/>
      <c r="S48" s="53">
        <v>0.289237014131564</v>
      </c>
      <c r="T48" s="53">
        <v>0</v>
      </c>
      <c r="U48" s="53">
        <v>0.289237014131564</v>
      </c>
      <c r="V48" s="54">
        <v>12</v>
      </c>
      <c r="W48" s="54">
        <v>12</v>
      </c>
      <c r="AA48" t="s">
        <v>114</v>
      </c>
      <c r="AB48" s="25">
        <v>0.29699999999999999</v>
      </c>
      <c r="AC48" s="25">
        <v>0.22</v>
      </c>
      <c r="AD48" s="8">
        <f t="shared" si="32"/>
        <v>-25.92592592592592</v>
      </c>
      <c r="AF48" s="50"/>
      <c r="AG48" s="53">
        <v>2.88</v>
      </c>
      <c r="AH48" s="53">
        <v>3.14</v>
      </c>
      <c r="AI48" s="53">
        <v>-0.26000000000000023</v>
      </c>
      <c r="AJ48" s="54">
        <v>142</v>
      </c>
      <c r="AK48" s="54">
        <v>-142</v>
      </c>
      <c r="AN48" s="13" t="s">
        <v>210</v>
      </c>
      <c r="AO48" s="14">
        <v>1.1000000000000001</v>
      </c>
      <c r="AP48" s="14">
        <v>0</v>
      </c>
      <c r="AQ48" s="8">
        <f t="shared" si="28"/>
        <v>-100</v>
      </c>
      <c r="BA48" s="13" t="s">
        <v>210</v>
      </c>
      <c r="BB48" s="14">
        <v>1.1000000000000001</v>
      </c>
      <c r="BC48" s="14">
        <v>0</v>
      </c>
      <c r="BD48" s="8">
        <f t="shared" si="29"/>
        <v>-100</v>
      </c>
      <c r="BO48" s="13" t="s">
        <v>210</v>
      </c>
      <c r="BP48" s="14">
        <v>1.1000000000000001</v>
      </c>
      <c r="BQ48" s="14">
        <v>0</v>
      </c>
      <c r="BR48" s="8">
        <f t="shared" si="30"/>
        <v>-100</v>
      </c>
    </row>
    <row r="49" spans="1:70" x14ac:dyDescent="0.25">
      <c r="A49" s="13" t="s">
        <v>212</v>
      </c>
      <c r="B49" s="14">
        <v>2.1</v>
      </c>
      <c r="C49" s="14">
        <v>0</v>
      </c>
      <c r="D49" s="8">
        <f t="shared" si="17"/>
        <v>-100</v>
      </c>
      <c r="F49" s="50"/>
      <c r="G49" s="53">
        <v>340.7</v>
      </c>
      <c r="H49" s="53">
        <v>223.89999999999998</v>
      </c>
      <c r="I49" s="53">
        <v>116.80000000000001</v>
      </c>
      <c r="J49" s="54">
        <v>1006</v>
      </c>
      <c r="K49" s="54">
        <v>1006</v>
      </c>
      <c r="M49" s="6" t="s">
        <v>70</v>
      </c>
      <c r="N49" s="8">
        <v>1.1463481633100419</v>
      </c>
      <c r="O49" s="8">
        <v>0</v>
      </c>
      <c r="P49" s="8">
        <f t="shared" ref="P49:P50" si="33">IFERROR((100*(O49-N49)/N49), "")</f>
        <v>-100</v>
      </c>
      <c r="R49" s="50"/>
      <c r="S49" s="53">
        <v>0.14758902611524699</v>
      </c>
      <c r="T49" s="53">
        <v>0</v>
      </c>
      <c r="U49" s="53">
        <v>0.14758902611524699</v>
      </c>
      <c r="V49" s="54">
        <v>6</v>
      </c>
      <c r="W49" s="54">
        <v>6</v>
      </c>
      <c r="AA49" t="s">
        <v>118</v>
      </c>
      <c r="AB49" s="24">
        <v>1.46</v>
      </c>
      <c r="AC49" s="24">
        <v>1.43</v>
      </c>
      <c r="AD49" s="8">
        <f t="shared" si="32"/>
        <v>-2.0547945205479472</v>
      </c>
      <c r="AF49" s="50"/>
      <c r="AG49" s="53">
        <v>8.44</v>
      </c>
      <c r="AH49" s="53">
        <v>8.41</v>
      </c>
      <c r="AI49" s="53">
        <v>2.9999999999999361E-2</v>
      </c>
      <c r="AJ49" s="54">
        <v>54</v>
      </c>
      <c r="AK49" s="54">
        <v>54</v>
      </c>
      <c r="AN49" s="13" t="s">
        <v>212</v>
      </c>
      <c r="AO49" s="14">
        <v>2.1</v>
      </c>
      <c r="AP49" s="14">
        <v>0</v>
      </c>
      <c r="AQ49" s="8">
        <f t="shared" si="28"/>
        <v>-100</v>
      </c>
      <c r="BA49" s="13" t="s">
        <v>212</v>
      </c>
      <c r="BB49" s="14">
        <v>2.1</v>
      </c>
      <c r="BC49" s="14">
        <v>0</v>
      </c>
      <c r="BD49" s="8">
        <f t="shared" si="29"/>
        <v>-100</v>
      </c>
      <c r="BO49" s="13" t="s">
        <v>212</v>
      </c>
      <c r="BP49" s="14">
        <v>2.1</v>
      </c>
      <c r="BQ49" s="14">
        <v>0</v>
      </c>
      <c r="BR49" s="8">
        <f t="shared" si="30"/>
        <v>-100</v>
      </c>
    </row>
    <row r="50" spans="1:70" x14ac:dyDescent="0.25">
      <c r="A50" s="38" t="s">
        <v>217</v>
      </c>
      <c r="B50" s="14">
        <v>30</v>
      </c>
      <c r="C50" s="14">
        <v>0</v>
      </c>
      <c r="D50" s="8">
        <f t="shared" si="17"/>
        <v>-100</v>
      </c>
      <c r="F50" s="50"/>
      <c r="G50" s="53">
        <v>54.835000000000001</v>
      </c>
      <c r="H50" s="53">
        <v>62.242699999999999</v>
      </c>
      <c r="I50" s="53">
        <v>-7.4076999999999984</v>
      </c>
      <c r="J50" s="54">
        <v>790</v>
      </c>
      <c r="K50" s="54">
        <v>-790</v>
      </c>
      <c r="M50" s="13" t="s">
        <v>106</v>
      </c>
      <c r="N50" s="14">
        <v>10.7</v>
      </c>
      <c r="O50" s="14">
        <v>9.5</v>
      </c>
      <c r="P50" s="8">
        <f t="shared" si="33"/>
        <v>-11.214953271028032</v>
      </c>
      <c r="R50" s="50"/>
      <c r="S50" s="53">
        <v>6.3619756231259652</v>
      </c>
      <c r="T50" s="53">
        <v>10.326983076975226</v>
      </c>
      <c r="U50" s="53">
        <v>-3.9650074538492612</v>
      </c>
      <c r="V50" s="54">
        <v>37</v>
      </c>
      <c r="W50" s="54">
        <v>-37</v>
      </c>
      <c r="AA50" t="s">
        <v>120</v>
      </c>
      <c r="AB50" s="24">
        <v>1.96</v>
      </c>
      <c r="AC50" s="24">
        <v>1.68</v>
      </c>
      <c r="AD50" s="8">
        <f t="shared" si="32"/>
        <v>-14.285714285714288</v>
      </c>
      <c r="AF50" s="50"/>
      <c r="AG50" s="53">
        <v>5.7</v>
      </c>
      <c r="AH50" s="53">
        <v>5.34</v>
      </c>
      <c r="AI50" s="53">
        <v>0.36000000000000032</v>
      </c>
      <c r="AJ50" s="54">
        <v>157</v>
      </c>
      <c r="AK50" s="54">
        <v>157</v>
      </c>
      <c r="AN50" s="38" t="s">
        <v>217</v>
      </c>
      <c r="AO50" s="14">
        <v>30</v>
      </c>
      <c r="AP50" s="14">
        <v>0</v>
      </c>
      <c r="AQ50" s="8">
        <f t="shared" si="28"/>
        <v>-100</v>
      </c>
      <c r="BA50" s="38" t="s">
        <v>217</v>
      </c>
      <c r="BB50" s="14">
        <v>30</v>
      </c>
      <c r="BC50" s="14">
        <v>0</v>
      </c>
      <c r="BD50" s="8">
        <f t="shared" si="29"/>
        <v>-100</v>
      </c>
      <c r="BO50" s="38" t="s">
        <v>217</v>
      </c>
      <c r="BP50" s="14">
        <v>30</v>
      </c>
      <c r="BQ50" s="14">
        <v>0</v>
      </c>
      <c r="BR50" s="8">
        <f t="shared" si="30"/>
        <v>-100</v>
      </c>
    </row>
    <row r="51" spans="1:70" x14ac:dyDescent="0.25">
      <c r="A51" s="38" t="s">
        <v>218</v>
      </c>
      <c r="B51" s="14">
        <v>4250</v>
      </c>
      <c r="C51" s="14">
        <v>0</v>
      </c>
      <c r="D51" s="8">
        <f t="shared" si="17"/>
        <v>-100</v>
      </c>
      <c r="F51" s="50"/>
      <c r="G51" s="53">
        <v>18.309999999999999</v>
      </c>
      <c r="H51" s="53">
        <v>23.07</v>
      </c>
      <c r="I51" s="53">
        <v>-4.7600000000000016</v>
      </c>
      <c r="J51" s="54">
        <v>738</v>
      </c>
      <c r="K51" s="54">
        <v>-738</v>
      </c>
      <c r="M51" s="13" t="s">
        <v>90</v>
      </c>
      <c r="N51" s="14">
        <v>0</v>
      </c>
      <c r="O51" s="14">
        <v>2.2000000000000002</v>
      </c>
      <c r="P51" s="8">
        <v>100</v>
      </c>
      <c r="R51" s="50"/>
      <c r="S51" s="53">
        <v>7.4</v>
      </c>
      <c r="T51" s="53">
        <v>5.1000000000000005</v>
      </c>
      <c r="U51" s="53">
        <v>2.2999999999999998</v>
      </c>
      <c r="V51" s="54">
        <v>28</v>
      </c>
      <c r="W51" s="54">
        <v>28</v>
      </c>
      <c r="AA51" t="s">
        <v>122</v>
      </c>
      <c r="AB51" s="24">
        <v>2.6</v>
      </c>
      <c r="AC51" s="24">
        <v>2.5499999999999998</v>
      </c>
      <c r="AD51" s="8">
        <f t="shared" si="32"/>
        <v>-1.9230769230769333</v>
      </c>
      <c r="AF51" s="50"/>
      <c r="AG51" s="53">
        <v>0.13800000000000001</v>
      </c>
      <c r="AH51" s="53">
        <v>0.14499999999999999</v>
      </c>
      <c r="AI51" s="53">
        <v>-6.9999999999999785E-3</v>
      </c>
      <c r="AJ51" s="54">
        <v>18</v>
      </c>
      <c r="AK51" s="54">
        <v>-18</v>
      </c>
      <c r="AN51" s="38" t="s">
        <v>218</v>
      </c>
      <c r="AO51" s="14">
        <v>4250</v>
      </c>
      <c r="AP51" s="14">
        <v>0</v>
      </c>
      <c r="AQ51" s="8">
        <f t="shared" si="28"/>
        <v>-100</v>
      </c>
      <c r="BA51" s="38" t="s">
        <v>218</v>
      </c>
      <c r="BB51" s="14">
        <v>4250</v>
      </c>
      <c r="BC51" s="14">
        <v>0</v>
      </c>
      <c r="BD51" s="8">
        <f t="shared" si="29"/>
        <v>-100</v>
      </c>
      <c r="BO51" s="38" t="s">
        <v>218</v>
      </c>
      <c r="BP51" s="14">
        <v>4250</v>
      </c>
      <c r="BQ51" s="14">
        <v>0</v>
      </c>
      <c r="BR51" s="8">
        <f t="shared" si="30"/>
        <v>-100</v>
      </c>
    </row>
    <row r="52" spans="1:70" x14ac:dyDescent="0.25">
      <c r="A52" s="38" t="s">
        <v>221</v>
      </c>
      <c r="B52" s="14">
        <v>0</v>
      </c>
      <c r="C52" s="14">
        <v>298.8</v>
      </c>
      <c r="D52" s="8">
        <v>100</v>
      </c>
      <c r="F52" s="50"/>
      <c r="G52" s="53">
        <v>1.03</v>
      </c>
      <c r="H52" s="53">
        <v>1.58</v>
      </c>
      <c r="I52" s="53">
        <v>-0.55000000000000004</v>
      </c>
      <c r="J52" s="54">
        <v>479.5</v>
      </c>
      <c r="K52" s="54">
        <v>-479.5</v>
      </c>
      <c r="M52" s="13" t="s">
        <v>106</v>
      </c>
      <c r="N52" s="14">
        <v>5.5</v>
      </c>
      <c r="O52" s="14">
        <v>0</v>
      </c>
      <c r="P52" s="8">
        <f t="shared" ref="P52" si="34">IFERROR((100*(O52-N52)/N52), "")</f>
        <v>-100</v>
      </c>
      <c r="R52" s="50"/>
      <c r="S52" s="53">
        <v>9.1</v>
      </c>
      <c r="T52" s="53">
        <v>9</v>
      </c>
      <c r="U52" s="53">
        <v>9.9999999999999645E-2</v>
      </c>
      <c r="V52" s="54">
        <v>2.5</v>
      </c>
      <c r="W52" s="54">
        <v>2.5</v>
      </c>
      <c r="AA52" t="s">
        <v>124</v>
      </c>
      <c r="AB52" s="24">
        <v>1.32</v>
      </c>
      <c r="AC52" s="25">
        <v>1.23</v>
      </c>
      <c r="AD52" s="8">
        <f t="shared" si="32"/>
        <v>-6.8181818181818237</v>
      </c>
      <c r="AF52" s="50"/>
      <c r="AG52" s="53">
        <v>6.43</v>
      </c>
      <c r="AH52" s="53">
        <v>6.85</v>
      </c>
      <c r="AI52" s="53">
        <v>-0.41999999999999993</v>
      </c>
      <c r="AJ52" s="54">
        <v>163</v>
      </c>
      <c r="AK52" s="54">
        <v>-163</v>
      </c>
      <c r="AN52" s="38" t="s">
        <v>221</v>
      </c>
      <c r="AO52" s="14">
        <v>0</v>
      </c>
      <c r="AP52" s="14">
        <v>298.8</v>
      </c>
      <c r="AQ52" s="8">
        <v>100</v>
      </c>
      <c r="BA52" s="38" t="s">
        <v>221</v>
      </c>
      <c r="BB52" s="14">
        <v>0</v>
      </c>
      <c r="BC52" s="14">
        <v>298.8</v>
      </c>
      <c r="BD52" s="8">
        <v>100</v>
      </c>
      <c r="BO52" s="38" t="s">
        <v>221</v>
      </c>
      <c r="BP52" s="14">
        <v>0</v>
      </c>
      <c r="BQ52" s="14">
        <v>298.8</v>
      </c>
      <c r="BR52" s="8">
        <v>100</v>
      </c>
    </row>
    <row r="53" spans="1:70" x14ac:dyDescent="0.25">
      <c r="A53" s="38" t="s">
        <v>224</v>
      </c>
      <c r="B53" s="14">
        <v>718</v>
      </c>
      <c r="C53" s="14">
        <v>45</v>
      </c>
      <c r="D53" s="8">
        <f t="shared" si="17"/>
        <v>-93.732590529247915</v>
      </c>
      <c r="F53" s="50"/>
      <c r="G53" s="53">
        <v>0.83</v>
      </c>
      <c r="H53" s="53">
        <v>0.8</v>
      </c>
      <c r="I53" s="53">
        <v>2.9999999999999916E-2</v>
      </c>
      <c r="J53" s="54">
        <v>120.5</v>
      </c>
      <c r="K53" s="54">
        <v>120.5</v>
      </c>
      <c r="M53" s="6" t="s">
        <v>105</v>
      </c>
      <c r="N53" s="8">
        <v>0</v>
      </c>
      <c r="O53" s="8">
        <v>91.715872607581389</v>
      </c>
      <c r="P53" s="8">
        <v>100</v>
      </c>
      <c r="R53" s="50"/>
      <c r="S53" s="53">
        <v>8.4</v>
      </c>
      <c r="T53" s="53">
        <v>8.1999999999999993</v>
      </c>
      <c r="U53" s="53">
        <v>0.20000000000000107</v>
      </c>
      <c r="V53" s="54">
        <v>10</v>
      </c>
      <c r="W53" s="54">
        <v>10</v>
      </c>
      <c r="AA53" t="s">
        <v>126</v>
      </c>
      <c r="AB53" s="24">
        <v>5.14</v>
      </c>
      <c r="AC53" s="24">
        <v>4.59</v>
      </c>
      <c r="AD53" s="8">
        <f t="shared" si="32"/>
        <v>-10.700389105058363</v>
      </c>
      <c r="AF53" s="50"/>
      <c r="AG53" s="53">
        <v>47.4</v>
      </c>
      <c r="AH53" s="53">
        <v>46.8</v>
      </c>
      <c r="AI53" s="53">
        <v>0.60000000000000142</v>
      </c>
      <c r="AJ53" s="54">
        <v>172</v>
      </c>
      <c r="AK53" s="54">
        <v>172</v>
      </c>
      <c r="AN53" s="38" t="s">
        <v>224</v>
      </c>
      <c r="AO53" s="14">
        <v>718</v>
      </c>
      <c r="AP53" s="14">
        <v>45</v>
      </c>
      <c r="AQ53" s="8">
        <f t="shared" ref="AQ53" si="35">IFERROR((100*(AP53-AO53)/AO53), "")</f>
        <v>-93.732590529247915</v>
      </c>
      <c r="BA53" s="38" t="s">
        <v>224</v>
      </c>
      <c r="BB53" s="14">
        <v>718</v>
      </c>
      <c r="BC53" s="14">
        <v>45</v>
      </c>
      <c r="BD53" s="8">
        <f t="shared" ref="BD53" si="36">IFERROR((100*(BC53-BB53)/BB53), "")</f>
        <v>-93.732590529247915</v>
      </c>
      <c r="BO53" s="38" t="s">
        <v>224</v>
      </c>
      <c r="BP53" s="14">
        <v>718</v>
      </c>
      <c r="BQ53" s="14">
        <v>45</v>
      </c>
      <c r="BR53" s="8">
        <f t="shared" ref="BR53" si="37">IFERROR((100*(BQ53-BP53)/BP53), "")</f>
        <v>-93.732590529247915</v>
      </c>
    </row>
    <row r="54" spans="1:70" x14ac:dyDescent="0.25">
      <c r="A54" s="6" t="s">
        <v>75</v>
      </c>
      <c r="B54" s="8">
        <v>10.183410531114857</v>
      </c>
      <c r="C54" s="8">
        <v>0</v>
      </c>
      <c r="D54" s="8">
        <f t="shared" ref="D54:D57" si="38">IFERROR((100*(C54-B54)/B54), "")</f>
        <v>-100</v>
      </c>
      <c r="F54" s="50"/>
      <c r="G54" s="53">
        <v>1.1000000000000001</v>
      </c>
      <c r="H54" s="53">
        <v>0</v>
      </c>
      <c r="I54" s="53">
        <v>1.1000000000000001</v>
      </c>
      <c r="J54" s="54">
        <v>555.5</v>
      </c>
      <c r="K54" s="54">
        <v>555.5</v>
      </c>
      <c r="M54" s="13" t="s">
        <v>106</v>
      </c>
      <c r="N54" s="14">
        <v>33.700000000000003</v>
      </c>
      <c r="O54" s="14">
        <v>32.5</v>
      </c>
      <c r="P54" s="8">
        <f t="shared" ref="P54" si="39">IFERROR((100*(O54-N54)/N54), "")</f>
        <v>-3.5608308605341326</v>
      </c>
      <c r="R54" s="50"/>
      <c r="S54" s="53">
        <v>10.7</v>
      </c>
      <c r="T54" s="53">
        <v>12.7</v>
      </c>
      <c r="U54" s="53">
        <v>-2</v>
      </c>
      <c r="V54" s="54">
        <v>26</v>
      </c>
      <c r="W54" s="54">
        <v>-26</v>
      </c>
      <c r="AA54" t="s">
        <v>128</v>
      </c>
      <c r="AB54" s="24">
        <v>6.32</v>
      </c>
      <c r="AC54" s="24">
        <v>5.67</v>
      </c>
      <c r="AD54" s="8">
        <f t="shared" si="32"/>
        <v>-10.284810126582283</v>
      </c>
      <c r="AF54" s="50"/>
      <c r="AG54" s="53">
        <v>0.29699999999999999</v>
      </c>
      <c r="AH54" s="53">
        <v>0.22</v>
      </c>
      <c r="AI54" s="53">
        <v>7.6999999999999985E-2</v>
      </c>
      <c r="AJ54" s="54">
        <v>91</v>
      </c>
      <c r="AK54" s="54">
        <v>91</v>
      </c>
      <c r="AN54" s="6" t="s">
        <v>75</v>
      </c>
      <c r="AO54" s="8">
        <v>10.183410531114857</v>
      </c>
      <c r="AP54" s="8">
        <v>0</v>
      </c>
      <c r="AQ54" s="8">
        <f t="shared" ref="AQ54:AQ57" si="40">IFERROR((100*(AP54-AO54)/AO54), "")</f>
        <v>-100</v>
      </c>
      <c r="BA54" s="6" t="s">
        <v>75</v>
      </c>
      <c r="BB54" s="8">
        <v>10.183410531114857</v>
      </c>
      <c r="BC54" s="8">
        <v>0</v>
      </c>
      <c r="BD54" s="8">
        <f t="shared" ref="BD54:BD57" si="41">IFERROR((100*(BC54-BB54)/BB54), "")</f>
        <v>-100</v>
      </c>
      <c r="BO54" s="6" t="s">
        <v>75</v>
      </c>
      <c r="BP54" s="8">
        <v>10.183410531114857</v>
      </c>
      <c r="BQ54" s="8">
        <v>0</v>
      </c>
      <c r="BR54" s="8">
        <f t="shared" ref="BR54:BR57" si="42">IFERROR((100*(BQ54-BP54)/BP54), "")</f>
        <v>-100</v>
      </c>
    </row>
    <row r="55" spans="1:70" x14ac:dyDescent="0.25">
      <c r="A55" s="13" t="s">
        <v>79</v>
      </c>
      <c r="B55" s="14">
        <v>11.4</v>
      </c>
      <c r="C55" s="14">
        <v>0</v>
      </c>
      <c r="D55" s="8">
        <f t="shared" si="38"/>
        <v>-100</v>
      </c>
      <c r="F55" s="50"/>
      <c r="G55" s="53">
        <v>2.1</v>
      </c>
      <c r="H55" s="53">
        <v>0</v>
      </c>
      <c r="I55" s="53">
        <v>2.1</v>
      </c>
      <c r="J55" s="54">
        <v>644</v>
      </c>
      <c r="K55" s="54">
        <v>644</v>
      </c>
      <c r="M55" s="21" t="s">
        <v>98</v>
      </c>
      <c r="N55" s="20">
        <v>0.108187410539588</v>
      </c>
      <c r="O55" s="20">
        <v>0</v>
      </c>
      <c r="P55" s="8">
        <f t="shared" ref="P55" si="43">IFERROR((100*(O55-N55)/N55), "")</f>
        <v>-100</v>
      </c>
      <c r="R55" s="50"/>
      <c r="S55" s="53">
        <v>1.1463481633100419</v>
      </c>
      <c r="T55" s="53">
        <v>0</v>
      </c>
      <c r="U55" s="53">
        <v>1.1463481633100419</v>
      </c>
      <c r="V55" s="54">
        <v>20</v>
      </c>
      <c r="W55" s="54">
        <v>20</v>
      </c>
      <c r="AA55" t="s">
        <v>130</v>
      </c>
      <c r="AB55" s="24">
        <v>4.72</v>
      </c>
      <c r="AC55" s="24">
        <v>5.17</v>
      </c>
      <c r="AD55" s="8">
        <f t="shared" si="32"/>
        <v>9.5338983050847492</v>
      </c>
      <c r="AF55" s="50"/>
      <c r="AG55" s="53">
        <v>1.46</v>
      </c>
      <c r="AH55" s="53">
        <v>1.43</v>
      </c>
      <c r="AI55" s="53">
        <v>3.0000000000000027E-2</v>
      </c>
      <c r="AJ55" s="54">
        <v>54</v>
      </c>
      <c r="AK55" s="54">
        <v>54</v>
      </c>
      <c r="AN55" s="13" t="s">
        <v>79</v>
      </c>
      <c r="AO55" s="14">
        <v>11.4</v>
      </c>
      <c r="AP55" s="14">
        <v>0</v>
      </c>
      <c r="AQ55" s="8">
        <f t="shared" si="40"/>
        <v>-100</v>
      </c>
      <c r="BA55" s="13" t="s">
        <v>79</v>
      </c>
      <c r="BB55" s="14">
        <v>11.4</v>
      </c>
      <c r="BC55" s="14">
        <v>0</v>
      </c>
      <c r="BD55" s="8">
        <f t="shared" si="41"/>
        <v>-100</v>
      </c>
      <c r="BO55" s="13" t="s">
        <v>79</v>
      </c>
      <c r="BP55" s="14">
        <v>11.4</v>
      </c>
      <c r="BQ55" s="14">
        <v>0</v>
      </c>
      <c r="BR55" s="8">
        <f t="shared" si="42"/>
        <v>-100</v>
      </c>
    </row>
    <row r="56" spans="1:70" x14ac:dyDescent="0.25">
      <c r="A56" s="13" t="s">
        <v>92</v>
      </c>
      <c r="B56" s="14">
        <v>59.5</v>
      </c>
      <c r="C56" s="14">
        <v>0</v>
      </c>
      <c r="D56" s="8">
        <f t="shared" si="38"/>
        <v>-100</v>
      </c>
      <c r="F56" s="50"/>
      <c r="G56" s="53">
        <v>30</v>
      </c>
      <c r="H56" s="53">
        <v>0</v>
      </c>
      <c r="I56" s="53">
        <v>30</v>
      </c>
      <c r="J56" s="54">
        <v>917.5</v>
      </c>
      <c r="K56" s="54">
        <v>917.5</v>
      </c>
      <c r="M56" s="6" t="s">
        <v>65</v>
      </c>
      <c r="N56" s="8">
        <v>0</v>
      </c>
      <c r="O56" s="8">
        <v>27.730486300875853</v>
      </c>
      <c r="P56" s="8">
        <v>100</v>
      </c>
      <c r="R56" s="50"/>
      <c r="S56" s="53">
        <v>10.7</v>
      </c>
      <c r="T56" s="53">
        <v>9.5</v>
      </c>
      <c r="U56" s="53">
        <v>1.1999999999999993</v>
      </c>
      <c r="V56" s="54">
        <v>21.5</v>
      </c>
      <c r="W56" s="54">
        <v>21.5</v>
      </c>
      <c r="AA56" t="s">
        <v>109</v>
      </c>
      <c r="AB56" s="25">
        <v>0.27900000000000003</v>
      </c>
      <c r="AC56" s="24">
        <v>1.9</v>
      </c>
      <c r="AD56" s="8">
        <f>IFERROR((100*(AC56-AB56)/AB56), "")</f>
        <v>581.00358422939064</v>
      </c>
      <c r="AF56" s="50"/>
      <c r="AG56" s="53">
        <v>1.96</v>
      </c>
      <c r="AH56" s="53">
        <v>1.68</v>
      </c>
      <c r="AI56" s="53">
        <v>0.28000000000000003</v>
      </c>
      <c r="AJ56" s="54">
        <v>147</v>
      </c>
      <c r="AK56" s="54">
        <v>147</v>
      </c>
      <c r="AN56" s="13" t="s">
        <v>92</v>
      </c>
      <c r="AO56" s="14">
        <v>59.5</v>
      </c>
      <c r="AP56" s="14">
        <v>0</v>
      </c>
      <c r="AQ56" s="8">
        <f t="shared" si="40"/>
        <v>-100</v>
      </c>
      <c r="BA56" s="13" t="s">
        <v>92</v>
      </c>
      <c r="BB56" s="14">
        <v>59.5</v>
      </c>
      <c r="BC56" s="14">
        <v>0</v>
      </c>
      <c r="BD56" s="8">
        <f t="shared" si="41"/>
        <v>-100</v>
      </c>
      <c r="BO56" s="13" t="s">
        <v>92</v>
      </c>
      <c r="BP56" s="14">
        <v>59.5</v>
      </c>
      <c r="BQ56" s="14">
        <v>0</v>
      </c>
      <c r="BR56" s="8">
        <f t="shared" si="42"/>
        <v>-100</v>
      </c>
    </row>
    <row r="57" spans="1:70" x14ac:dyDescent="0.25">
      <c r="A57" s="13" t="s">
        <v>106</v>
      </c>
      <c r="B57" s="14">
        <v>17.899999999999999</v>
      </c>
      <c r="C57" s="14">
        <v>8.5</v>
      </c>
      <c r="D57" s="8">
        <f t="shared" si="38"/>
        <v>-52.513966480446925</v>
      </c>
      <c r="F57" s="50"/>
      <c r="G57" s="53">
        <v>4250</v>
      </c>
      <c r="H57" s="53">
        <v>0</v>
      </c>
      <c r="I57" s="53">
        <v>4250</v>
      </c>
      <c r="J57" s="54">
        <v>1087</v>
      </c>
      <c r="K57" s="54">
        <v>1087</v>
      </c>
      <c r="M57" s="13" t="s">
        <v>89</v>
      </c>
      <c r="N57" s="14">
        <v>10.3</v>
      </c>
      <c r="O57" s="14">
        <v>0</v>
      </c>
      <c r="P57" s="8">
        <f t="shared" ref="P57:P58" si="44">IFERROR((100*(O57-N57)/N57), "")</f>
        <v>-100</v>
      </c>
      <c r="R57" s="50"/>
      <c r="S57" s="53">
        <v>0</v>
      </c>
      <c r="T57" s="53">
        <v>2.2000000000000002</v>
      </c>
      <c r="U57" s="53">
        <v>-2.2000000000000002</v>
      </c>
      <c r="V57" s="54">
        <v>27</v>
      </c>
      <c r="W57" s="54">
        <v>-27</v>
      </c>
      <c r="AA57" t="s">
        <v>118</v>
      </c>
      <c r="AB57" s="25">
        <v>0.113</v>
      </c>
      <c r="AC57" s="25">
        <v>0.104</v>
      </c>
      <c r="AD57" s="8">
        <f t="shared" ref="AD57:AD60" si="45">IFERROR((100*(AC57-AB57)/AB57), "")</f>
        <v>-7.9646017699115115</v>
      </c>
      <c r="AF57" s="50"/>
      <c r="AG57" s="53">
        <v>2.6</v>
      </c>
      <c r="AH57" s="53">
        <v>2.5499999999999998</v>
      </c>
      <c r="AI57" s="53">
        <v>5.0000000000000266E-2</v>
      </c>
      <c r="AJ57" s="54">
        <v>75</v>
      </c>
      <c r="AK57" s="54">
        <v>75</v>
      </c>
      <c r="AN57" s="13" t="s">
        <v>106</v>
      </c>
      <c r="AO57" s="14">
        <v>17.899999999999999</v>
      </c>
      <c r="AP57" s="14">
        <v>8.5</v>
      </c>
      <c r="AQ57" s="8">
        <f t="shared" si="40"/>
        <v>-52.513966480446925</v>
      </c>
      <c r="BA57" s="13" t="s">
        <v>106</v>
      </c>
      <c r="BB57" s="14">
        <v>17.899999999999999</v>
      </c>
      <c r="BC57" s="14">
        <v>8.5</v>
      </c>
      <c r="BD57" s="8">
        <f t="shared" si="41"/>
        <v>-52.513966480446925</v>
      </c>
      <c r="BO57" s="13" t="s">
        <v>106</v>
      </c>
      <c r="BP57" s="14">
        <v>17.899999999999999</v>
      </c>
      <c r="BQ57" s="14">
        <v>8.5</v>
      </c>
      <c r="BR57" s="8">
        <f t="shared" si="42"/>
        <v>-52.513966480446925</v>
      </c>
    </row>
    <row r="58" spans="1:70" x14ac:dyDescent="0.25">
      <c r="A58" t="s">
        <v>109</v>
      </c>
      <c r="B58" s="24">
        <v>1.64</v>
      </c>
      <c r="C58" s="25">
        <v>0.16700000000000001</v>
      </c>
      <c r="D58" s="8">
        <f>IFERROR((100*(C58-B58)/B58), "")</f>
        <v>-89.817073170731703</v>
      </c>
      <c r="F58" s="50"/>
      <c r="G58" s="53">
        <v>0</v>
      </c>
      <c r="H58" s="53">
        <v>298.8</v>
      </c>
      <c r="I58" s="53">
        <v>-298.8</v>
      </c>
      <c r="J58" s="54">
        <v>1045</v>
      </c>
      <c r="K58" s="54">
        <v>-1045</v>
      </c>
      <c r="M58" s="13" t="s">
        <v>92</v>
      </c>
      <c r="N58" s="14">
        <v>7.3</v>
      </c>
      <c r="O58" s="14">
        <v>0</v>
      </c>
      <c r="P58" s="8">
        <f t="shared" si="44"/>
        <v>-100</v>
      </c>
      <c r="R58" s="50"/>
      <c r="S58" s="53">
        <v>5.5</v>
      </c>
      <c r="T58" s="53">
        <v>0</v>
      </c>
      <c r="U58" s="53">
        <v>5.5</v>
      </c>
      <c r="V58" s="54">
        <v>42</v>
      </c>
      <c r="W58" s="54">
        <v>42</v>
      </c>
      <c r="AA58" t="s">
        <v>120</v>
      </c>
      <c r="AB58" s="25">
        <v>0.24199999999999999</v>
      </c>
      <c r="AC58" s="25">
        <v>0.105</v>
      </c>
      <c r="AD58" s="8">
        <f t="shared" si="45"/>
        <v>-56.611570247933891</v>
      </c>
      <c r="AF58" s="50"/>
      <c r="AG58" s="53">
        <v>1.32</v>
      </c>
      <c r="AH58" s="53">
        <v>1.23</v>
      </c>
      <c r="AI58" s="53">
        <v>9.000000000000008E-2</v>
      </c>
      <c r="AJ58" s="54">
        <v>96</v>
      </c>
      <c r="AK58" s="54">
        <v>96</v>
      </c>
      <c r="AN58" t="s">
        <v>109</v>
      </c>
      <c r="AO58" s="24">
        <v>1.64</v>
      </c>
      <c r="AP58" s="25">
        <v>0.16700000000000001</v>
      </c>
      <c r="AQ58" s="8">
        <f>IFERROR((100*(AP58-AO58)/AO58), "")</f>
        <v>-89.817073170731703</v>
      </c>
      <c r="BA58" t="s">
        <v>109</v>
      </c>
      <c r="BB58" s="24">
        <v>1.64</v>
      </c>
      <c r="BC58" s="25">
        <v>0.16700000000000001</v>
      </c>
      <c r="BD58" s="8">
        <f>IFERROR((100*(BC58-BB58)/BB58), "")</f>
        <v>-89.817073170731703</v>
      </c>
      <c r="BO58" t="s">
        <v>109</v>
      </c>
      <c r="BP58" s="24">
        <v>1.64</v>
      </c>
      <c r="BQ58" s="25">
        <v>0.16700000000000001</v>
      </c>
      <c r="BR58" s="8">
        <f>IFERROR((100*(BQ58-BP58)/BP58), "")</f>
        <v>-89.817073170731703</v>
      </c>
    </row>
    <row r="59" spans="1:70" x14ac:dyDescent="0.25">
      <c r="A59" t="s">
        <v>112</v>
      </c>
      <c r="B59" s="24">
        <v>3.05</v>
      </c>
      <c r="C59" s="24">
        <v>2.48</v>
      </c>
      <c r="D59" s="8">
        <f t="shared" ref="D59:D68" si="46">IFERROR((100*(C59-B59)/B59), "")</f>
        <v>-18.688524590163929</v>
      </c>
      <c r="F59" s="50"/>
      <c r="G59" s="53">
        <v>718</v>
      </c>
      <c r="H59" s="53">
        <v>45</v>
      </c>
      <c r="I59" s="53">
        <v>673</v>
      </c>
      <c r="J59" s="54">
        <v>1065</v>
      </c>
      <c r="K59" s="54">
        <v>1065</v>
      </c>
      <c r="M59" s="13" t="s">
        <v>79</v>
      </c>
      <c r="N59" s="14">
        <v>12.9</v>
      </c>
      <c r="O59" s="14">
        <v>0</v>
      </c>
      <c r="P59" s="8">
        <f t="shared" ref="P59:P67" si="47">IFERROR((100*(O59-N59)/N59), "")</f>
        <v>-100</v>
      </c>
      <c r="R59" s="50"/>
      <c r="S59" s="53">
        <v>0</v>
      </c>
      <c r="T59" s="53">
        <v>91.715872607581389</v>
      </c>
      <c r="U59" s="53">
        <v>-91.715872607581389</v>
      </c>
      <c r="V59" s="54">
        <v>107</v>
      </c>
      <c r="W59" s="54">
        <v>-107</v>
      </c>
      <c r="AA59" t="s">
        <v>122</v>
      </c>
      <c r="AB59" s="25">
        <v>0.20300000000000001</v>
      </c>
      <c r="AC59" s="25">
        <v>0.22800000000000001</v>
      </c>
      <c r="AD59" s="8">
        <f t="shared" si="45"/>
        <v>12.315270935960589</v>
      </c>
      <c r="AF59" s="50"/>
      <c r="AG59" s="53">
        <v>5.14</v>
      </c>
      <c r="AH59" s="53">
        <v>4.59</v>
      </c>
      <c r="AI59" s="53">
        <v>0.54999999999999982</v>
      </c>
      <c r="AJ59" s="54">
        <v>168</v>
      </c>
      <c r="AK59" s="54">
        <v>168</v>
      </c>
      <c r="AN59" t="s">
        <v>112</v>
      </c>
      <c r="AO59" s="24">
        <v>3.05</v>
      </c>
      <c r="AP59" s="24">
        <v>2.48</v>
      </c>
      <c r="AQ59" s="8">
        <f t="shared" ref="AQ59:AQ68" si="48">IFERROR((100*(AP59-AO59)/AO59), "")</f>
        <v>-18.688524590163929</v>
      </c>
      <c r="BA59" t="s">
        <v>112</v>
      </c>
      <c r="BB59" s="24">
        <v>3.05</v>
      </c>
      <c r="BC59" s="24">
        <v>2.48</v>
      </c>
      <c r="BD59" s="8">
        <f t="shared" ref="BD59:BD68" si="49">IFERROR((100*(BC59-BB59)/BB59), "")</f>
        <v>-18.688524590163929</v>
      </c>
      <c r="BO59" t="s">
        <v>112</v>
      </c>
      <c r="BP59" s="24">
        <v>3.05</v>
      </c>
      <c r="BQ59" s="24">
        <v>2.48</v>
      </c>
      <c r="BR59" s="8">
        <f t="shared" ref="BR59:BR68" si="50">IFERROR((100*(BQ59-BP59)/BP59), "")</f>
        <v>-18.688524590163929</v>
      </c>
    </row>
    <row r="60" spans="1:70" x14ac:dyDescent="0.25">
      <c r="A60" t="s">
        <v>114</v>
      </c>
      <c r="B60" s="25">
        <v>0.39300000000000002</v>
      </c>
      <c r="C60" s="25">
        <v>0</v>
      </c>
      <c r="D60" s="8">
        <f t="shared" si="46"/>
        <v>-100</v>
      </c>
      <c r="F60" s="50"/>
      <c r="G60" s="53">
        <v>10.183410531114857</v>
      </c>
      <c r="H60" s="53">
        <v>0</v>
      </c>
      <c r="I60" s="53">
        <v>10.183410531114857</v>
      </c>
      <c r="J60" s="54">
        <v>825</v>
      </c>
      <c r="K60" s="54">
        <v>825</v>
      </c>
      <c r="M60" s="13" t="s">
        <v>84</v>
      </c>
      <c r="N60" s="14">
        <v>27.4</v>
      </c>
      <c r="O60" s="14">
        <v>0</v>
      </c>
      <c r="P60" s="8">
        <f t="shared" si="47"/>
        <v>-100</v>
      </c>
      <c r="R60" s="50"/>
      <c r="S60" s="53">
        <v>33.700000000000003</v>
      </c>
      <c r="T60" s="53">
        <v>32.5</v>
      </c>
      <c r="U60" s="53">
        <v>1.2000000000000028</v>
      </c>
      <c r="V60" s="54">
        <v>21.5</v>
      </c>
      <c r="W60" s="54">
        <v>21.5</v>
      </c>
      <c r="AA60" t="s">
        <v>126</v>
      </c>
      <c r="AB60" s="25">
        <v>0.53300000000000003</v>
      </c>
      <c r="AC60" s="25">
        <v>0.184</v>
      </c>
      <c r="AD60" s="8">
        <f t="shared" si="45"/>
        <v>-65.478424015009395</v>
      </c>
      <c r="AF60" s="50"/>
      <c r="AG60" s="53">
        <v>6.32</v>
      </c>
      <c r="AH60" s="53">
        <v>5.67</v>
      </c>
      <c r="AI60" s="53">
        <v>0.65000000000000036</v>
      </c>
      <c r="AJ60" s="54">
        <v>176</v>
      </c>
      <c r="AK60" s="54">
        <v>176</v>
      </c>
      <c r="AN60" t="s">
        <v>114</v>
      </c>
      <c r="AO60" s="25">
        <v>0.39300000000000002</v>
      </c>
      <c r="AP60" s="25">
        <v>0</v>
      </c>
      <c r="AQ60" s="8">
        <f t="shared" si="48"/>
        <v>-100</v>
      </c>
      <c r="BA60" t="s">
        <v>114</v>
      </c>
      <c r="BB60" s="25">
        <v>0.39300000000000002</v>
      </c>
      <c r="BC60" s="25">
        <v>0</v>
      </c>
      <c r="BD60" s="8">
        <f t="shared" si="49"/>
        <v>-100</v>
      </c>
      <c r="BO60" t="s">
        <v>114</v>
      </c>
      <c r="BP60" s="25">
        <v>0.39300000000000002</v>
      </c>
      <c r="BQ60" s="25">
        <v>0</v>
      </c>
      <c r="BR60" s="8">
        <f t="shared" si="50"/>
        <v>-100</v>
      </c>
    </row>
    <row r="61" spans="1:70" x14ac:dyDescent="0.25">
      <c r="A61" t="s">
        <v>118</v>
      </c>
      <c r="B61" s="24">
        <v>1.56</v>
      </c>
      <c r="C61" s="25">
        <v>0.104</v>
      </c>
      <c r="D61" s="8">
        <f t="shared" si="46"/>
        <v>-93.333333333333329</v>
      </c>
      <c r="F61" s="50"/>
      <c r="G61" s="53">
        <v>11.4</v>
      </c>
      <c r="H61" s="53">
        <v>0</v>
      </c>
      <c r="I61" s="53">
        <v>11.4</v>
      </c>
      <c r="J61" s="54">
        <v>839.5</v>
      </c>
      <c r="K61" s="54">
        <v>839.5</v>
      </c>
      <c r="M61" s="13" t="s">
        <v>87</v>
      </c>
      <c r="N61" s="14">
        <v>17.399999999999999</v>
      </c>
      <c r="O61" s="14">
        <v>0</v>
      </c>
      <c r="P61" s="8">
        <f t="shared" si="47"/>
        <v>-100</v>
      </c>
      <c r="R61" s="50"/>
      <c r="S61" s="53">
        <v>0.108187410539588</v>
      </c>
      <c r="T61" s="53">
        <v>0</v>
      </c>
      <c r="U61" s="53">
        <v>0.108187410539588</v>
      </c>
      <c r="V61" s="54">
        <v>4</v>
      </c>
      <c r="W61" s="54">
        <v>4</v>
      </c>
      <c r="AA61" t="s">
        <v>130</v>
      </c>
      <c r="AB61" s="25">
        <v>0</v>
      </c>
      <c r="AC61" s="25">
        <v>0.182</v>
      </c>
      <c r="AD61" s="8">
        <v>100</v>
      </c>
      <c r="AF61" s="50"/>
      <c r="AG61" s="53">
        <v>4.72</v>
      </c>
      <c r="AH61" s="53">
        <v>5.17</v>
      </c>
      <c r="AI61" s="53">
        <v>-0.45000000000000018</v>
      </c>
      <c r="AJ61" s="54">
        <v>164</v>
      </c>
      <c r="AK61" s="54">
        <v>-164</v>
      </c>
      <c r="AN61" t="s">
        <v>118</v>
      </c>
      <c r="AO61" s="24">
        <v>1.56</v>
      </c>
      <c r="AP61" s="25">
        <v>0.104</v>
      </c>
      <c r="AQ61" s="8">
        <f t="shared" si="48"/>
        <v>-93.333333333333329</v>
      </c>
      <c r="BA61" t="s">
        <v>118</v>
      </c>
      <c r="BB61" s="24">
        <v>1.56</v>
      </c>
      <c r="BC61" s="25">
        <v>0.104</v>
      </c>
      <c r="BD61" s="8">
        <f t="shared" si="49"/>
        <v>-93.333333333333329</v>
      </c>
      <c r="BO61" t="s">
        <v>118</v>
      </c>
      <c r="BP61" s="24">
        <v>1.56</v>
      </c>
      <c r="BQ61" s="25">
        <v>0.104</v>
      </c>
      <c r="BR61" s="8">
        <f t="shared" si="50"/>
        <v>-93.333333333333329</v>
      </c>
    </row>
    <row r="62" spans="1:70" x14ac:dyDescent="0.25">
      <c r="A62" t="s">
        <v>120</v>
      </c>
      <c r="B62" s="24">
        <v>1.86</v>
      </c>
      <c r="C62" s="25">
        <v>0</v>
      </c>
      <c r="D62" s="8">
        <f t="shared" si="46"/>
        <v>-100</v>
      </c>
      <c r="F62" s="50"/>
      <c r="G62" s="53">
        <v>59.5</v>
      </c>
      <c r="H62" s="53">
        <v>0</v>
      </c>
      <c r="I62" s="53">
        <v>59.5</v>
      </c>
      <c r="J62" s="54">
        <v>966</v>
      </c>
      <c r="K62" s="54">
        <v>966</v>
      </c>
      <c r="M62" s="13" t="s">
        <v>92</v>
      </c>
      <c r="N62" s="14">
        <v>40.700000000000003</v>
      </c>
      <c r="O62" s="14">
        <v>0</v>
      </c>
      <c r="P62" s="8">
        <f t="shared" si="47"/>
        <v>-100</v>
      </c>
      <c r="R62" s="50"/>
      <c r="S62" s="53">
        <v>0</v>
      </c>
      <c r="T62" s="53">
        <v>27.730486300875853</v>
      </c>
      <c r="U62" s="53">
        <v>-27.730486300875853</v>
      </c>
      <c r="V62" s="54">
        <v>86</v>
      </c>
      <c r="W62" s="54">
        <v>-86</v>
      </c>
      <c r="AA62" t="s">
        <v>109</v>
      </c>
      <c r="AB62" s="24">
        <v>1.26</v>
      </c>
      <c r="AC62" s="24">
        <v>1.24</v>
      </c>
      <c r="AD62" s="8">
        <f>IFERROR((100*(AC62-AB62)/AB62), "")</f>
        <v>-1.5873015873015888</v>
      </c>
      <c r="AF62" s="50"/>
      <c r="AG62" s="53">
        <v>0.27900000000000003</v>
      </c>
      <c r="AH62" s="53">
        <v>1.9</v>
      </c>
      <c r="AI62" s="53">
        <v>-1.621</v>
      </c>
      <c r="AJ62" s="54">
        <v>200</v>
      </c>
      <c r="AK62" s="54">
        <v>-200</v>
      </c>
      <c r="AN62" t="s">
        <v>120</v>
      </c>
      <c r="AO62" s="24">
        <v>1.86</v>
      </c>
      <c r="AP62" s="25">
        <v>0</v>
      </c>
      <c r="AQ62" s="8">
        <f t="shared" si="48"/>
        <v>-100</v>
      </c>
      <c r="BA62" t="s">
        <v>120</v>
      </c>
      <c r="BB62" s="24">
        <v>1.86</v>
      </c>
      <c r="BC62" s="25">
        <v>0</v>
      </c>
      <c r="BD62" s="8">
        <f t="shared" si="49"/>
        <v>-100</v>
      </c>
      <c r="BO62" t="s">
        <v>120</v>
      </c>
      <c r="BP62" s="24">
        <v>1.86</v>
      </c>
      <c r="BQ62" s="25">
        <v>0</v>
      </c>
      <c r="BR62" s="8">
        <f t="shared" si="50"/>
        <v>-100</v>
      </c>
    </row>
    <row r="63" spans="1:70" x14ac:dyDescent="0.25">
      <c r="A63" t="s">
        <v>122</v>
      </c>
      <c r="B63" s="24">
        <v>2.87</v>
      </c>
      <c r="C63" s="25">
        <v>0.68100000000000005</v>
      </c>
      <c r="D63" s="8">
        <f t="shared" si="46"/>
        <v>-76.271777003484317</v>
      </c>
      <c r="F63" s="50"/>
      <c r="G63" s="53">
        <v>17.899999999999999</v>
      </c>
      <c r="H63" s="53">
        <v>8.5</v>
      </c>
      <c r="I63" s="53">
        <v>9.3999999999999986</v>
      </c>
      <c r="J63" s="54">
        <v>805</v>
      </c>
      <c r="K63" s="54">
        <v>805</v>
      </c>
      <c r="M63" s="13" t="s">
        <v>94</v>
      </c>
      <c r="N63" s="14">
        <v>3.8</v>
      </c>
      <c r="O63" s="14">
        <v>0</v>
      </c>
      <c r="P63" s="8">
        <f t="shared" si="47"/>
        <v>-100</v>
      </c>
      <c r="R63" s="50"/>
      <c r="S63" s="53">
        <v>10.3</v>
      </c>
      <c r="T63" s="53">
        <v>0</v>
      </c>
      <c r="U63" s="53">
        <v>10.3</v>
      </c>
      <c r="V63" s="54">
        <v>58</v>
      </c>
      <c r="W63" s="54">
        <v>58</v>
      </c>
      <c r="AA63" t="s">
        <v>112</v>
      </c>
      <c r="AB63" s="24">
        <v>4.1100000000000003</v>
      </c>
      <c r="AC63" s="24">
        <v>4.22</v>
      </c>
      <c r="AD63" s="8">
        <f t="shared" ref="AD63:AD71" si="51">IFERROR((100*(AC63-AB63)/AB63), "")</f>
        <v>2.6763990267639763</v>
      </c>
      <c r="AF63" s="50"/>
      <c r="AG63" s="53">
        <v>0.113</v>
      </c>
      <c r="AH63" s="53">
        <v>0.104</v>
      </c>
      <c r="AI63" s="53">
        <v>9.000000000000008E-3</v>
      </c>
      <c r="AJ63" s="54">
        <v>20.5</v>
      </c>
      <c r="AK63" s="54">
        <v>20.5</v>
      </c>
      <c r="AN63" t="s">
        <v>122</v>
      </c>
      <c r="AO63" s="24">
        <v>2.87</v>
      </c>
      <c r="AP63" s="25">
        <v>0.68100000000000005</v>
      </c>
      <c r="AQ63" s="8">
        <f t="shared" si="48"/>
        <v>-76.271777003484317</v>
      </c>
      <c r="BA63" t="s">
        <v>122</v>
      </c>
      <c r="BB63" s="24">
        <v>2.87</v>
      </c>
      <c r="BC63" s="25">
        <v>0.68100000000000005</v>
      </c>
      <c r="BD63" s="8">
        <f t="shared" si="49"/>
        <v>-76.271777003484317</v>
      </c>
      <c r="BO63" t="s">
        <v>122</v>
      </c>
      <c r="BP63" s="24">
        <v>2.87</v>
      </c>
      <c r="BQ63" s="25">
        <v>0.68100000000000005</v>
      </c>
      <c r="BR63" s="8">
        <f t="shared" si="50"/>
        <v>-76.271777003484317</v>
      </c>
    </row>
    <row r="64" spans="1:70" x14ac:dyDescent="0.25">
      <c r="A64" t="s">
        <v>124</v>
      </c>
      <c r="B64" s="24">
        <v>1.51</v>
      </c>
      <c r="C64" s="25">
        <v>0</v>
      </c>
      <c r="D64" s="8">
        <f t="shared" si="46"/>
        <v>-100</v>
      </c>
      <c r="F64" s="50"/>
      <c r="G64" s="53">
        <v>1.64</v>
      </c>
      <c r="H64" s="53">
        <v>0.16700000000000001</v>
      </c>
      <c r="I64" s="53">
        <v>1.4729999999999999</v>
      </c>
      <c r="J64" s="54">
        <v>592</v>
      </c>
      <c r="K64" s="54">
        <v>592</v>
      </c>
      <c r="M64" s="13" t="s">
        <v>95</v>
      </c>
      <c r="N64" s="14">
        <v>17.2</v>
      </c>
      <c r="O64" s="14">
        <v>0</v>
      </c>
      <c r="P64" s="8">
        <f t="shared" si="47"/>
        <v>-100</v>
      </c>
      <c r="R64" s="50"/>
      <c r="S64" s="53">
        <v>7.3</v>
      </c>
      <c r="T64" s="53">
        <v>0</v>
      </c>
      <c r="U64" s="53">
        <v>7.3</v>
      </c>
      <c r="V64" s="54">
        <v>48</v>
      </c>
      <c r="W64" s="54">
        <v>48</v>
      </c>
      <c r="AA64" t="s">
        <v>114</v>
      </c>
      <c r="AB64" s="25">
        <v>0.23599999999999999</v>
      </c>
      <c r="AC64" s="25">
        <v>0.25</v>
      </c>
      <c r="AD64" s="8">
        <f t="shared" si="51"/>
        <v>5.932203389830514</v>
      </c>
      <c r="AF64" s="50"/>
      <c r="AG64" s="53">
        <v>0.24199999999999999</v>
      </c>
      <c r="AH64" s="53">
        <v>0.105</v>
      </c>
      <c r="AI64" s="53">
        <v>0.13700000000000001</v>
      </c>
      <c r="AJ64" s="54">
        <v>114</v>
      </c>
      <c r="AK64" s="54">
        <v>114</v>
      </c>
      <c r="AN64" t="s">
        <v>124</v>
      </c>
      <c r="AO64" s="24">
        <v>1.51</v>
      </c>
      <c r="AP64" s="25">
        <v>0</v>
      </c>
      <c r="AQ64" s="8">
        <f t="shared" si="48"/>
        <v>-100</v>
      </c>
      <c r="BA64" t="s">
        <v>124</v>
      </c>
      <c r="BB64" s="24">
        <v>1.51</v>
      </c>
      <c r="BC64" s="25">
        <v>0</v>
      </c>
      <c r="BD64" s="8">
        <f t="shared" si="49"/>
        <v>-100</v>
      </c>
      <c r="BO64" t="s">
        <v>124</v>
      </c>
      <c r="BP64" s="24">
        <v>1.51</v>
      </c>
      <c r="BQ64" s="25">
        <v>0</v>
      </c>
      <c r="BR64" s="8">
        <f t="shared" si="50"/>
        <v>-100</v>
      </c>
    </row>
    <row r="65" spans="1:70" ht="45" x14ac:dyDescent="0.25">
      <c r="A65" t="s">
        <v>126</v>
      </c>
      <c r="B65" s="24">
        <v>2.99</v>
      </c>
      <c r="C65" s="25">
        <v>0</v>
      </c>
      <c r="D65" s="8">
        <f t="shared" si="46"/>
        <v>-99.999999999999986</v>
      </c>
      <c r="F65" s="50"/>
      <c r="G65" s="53">
        <v>3.05</v>
      </c>
      <c r="H65" s="53">
        <v>2.48</v>
      </c>
      <c r="I65" s="53">
        <v>0.56999999999999984</v>
      </c>
      <c r="J65" s="54">
        <v>482</v>
      </c>
      <c r="K65" s="54">
        <v>482</v>
      </c>
      <c r="M65" s="16" t="s">
        <v>97</v>
      </c>
      <c r="N65" s="20">
        <v>0.32378404713495196</v>
      </c>
      <c r="O65" s="20">
        <v>0</v>
      </c>
      <c r="P65" s="8">
        <f t="shared" si="47"/>
        <v>-99.999999999999986</v>
      </c>
      <c r="R65" s="50"/>
      <c r="S65" s="53">
        <v>12.9</v>
      </c>
      <c r="T65" s="53">
        <v>0</v>
      </c>
      <c r="U65" s="53">
        <v>12.9</v>
      </c>
      <c r="V65" s="54">
        <v>64</v>
      </c>
      <c r="W65" s="54">
        <v>64</v>
      </c>
      <c r="AA65" t="s">
        <v>118</v>
      </c>
      <c r="AB65" s="24">
        <v>1.1299999999999999</v>
      </c>
      <c r="AC65" s="24">
        <v>1.1000000000000001</v>
      </c>
      <c r="AD65" s="8">
        <f t="shared" si="51"/>
        <v>-2.654867256637151</v>
      </c>
      <c r="AF65" s="50"/>
      <c r="AG65" s="53">
        <v>0.20300000000000001</v>
      </c>
      <c r="AH65" s="53">
        <v>0.22800000000000001</v>
      </c>
      <c r="AI65" s="53">
        <v>-2.4999999999999994E-2</v>
      </c>
      <c r="AJ65" s="54">
        <v>47.5</v>
      </c>
      <c r="AK65" s="54">
        <v>-47.5</v>
      </c>
      <c r="AN65" t="s">
        <v>126</v>
      </c>
      <c r="AO65" s="24">
        <v>2.99</v>
      </c>
      <c r="AP65" s="25">
        <v>0</v>
      </c>
      <c r="AQ65" s="8">
        <f t="shared" si="48"/>
        <v>-99.999999999999986</v>
      </c>
      <c r="BA65" t="s">
        <v>126</v>
      </c>
      <c r="BB65" s="24">
        <v>2.99</v>
      </c>
      <c r="BC65" s="25">
        <v>0</v>
      </c>
      <c r="BD65" s="8">
        <f t="shared" si="49"/>
        <v>-99.999999999999986</v>
      </c>
      <c r="BO65" t="s">
        <v>126</v>
      </c>
      <c r="BP65" s="24">
        <v>2.99</v>
      </c>
      <c r="BQ65" s="25">
        <v>0</v>
      </c>
      <c r="BR65" s="8">
        <f t="shared" si="50"/>
        <v>-99.999999999999986</v>
      </c>
    </row>
    <row r="66" spans="1:70" x14ac:dyDescent="0.25">
      <c r="A66" t="s">
        <v>128</v>
      </c>
      <c r="B66" s="26">
        <v>26.4</v>
      </c>
      <c r="C66" s="24">
        <v>1.06</v>
      </c>
      <c r="D66" s="8">
        <f t="shared" si="46"/>
        <v>-95.984848484848484</v>
      </c>
      <c r="F66" s="50"/>
      <c r="G66" s="53">
        <v>0.39300000000000002</v>
      </c>
      <c r="H66" s="53">
        <v>0</v>
      </c>
      <c r="I66" s="53">
        <v>0.39300000000000002</v>
      </c>
      <c r="J66" s="54">
        <v>443</v>
      </c>
      <c r="K66" s="54">
        <v>443</v>
      </c>
      <c r="M66" s="21" t="s">
        <v>98</v>
      </c>
      <c r="N66" s="20">
        <v>0.25808337271968601</v>
      </c>
      <c r="O66" s="20">
        <v>0</v>
      </c>
      <c r="P66" s="8">
        <f t="shared" si="47"/>
        <v>-100</v>
      </c>
      <c r="R66" s="50"/>
      <c r="S66" s="53">
        <v>27.4</v>
      </c>
      <c r="T66" s="53">
        <v>0</v>
      </c>
      <c r="U66" s="53">
        <v>27.4</v>
      </c>
      <c r="V66" s="54">
        <v>85</v>
      </c>
      <c r="W66" s="54">
        <v>85</v>
      </c>
      <c r="AA66" t="s">
        <v>120</v>
      </c>
      <c r="AB66" s="24">
        <v>1.88</v>
      </c>
      <c r="AC66" s="24">
        <v>2.0699999999999998</v>
      </c>
      <c r="AD66" s="8">
        <f t="shared" si="51"/>
        <v>10.106382978723401</v>
      </c>
      <c r="AF66" s="50"/>
      <c r="AG66" s="53">
        <v>0.53300000000000003</v>
      </c>
      <c r="AH66" s="53">
        <v>0.184</v>
      </c>
      <c r="AI66" s="53">
        <v>0.34900000000000003</v>
      </c>
      <c r="AJ66" s="54">
        <v>155</v>
      </c>
      <c r="AK66" s="54">
        <v>155</v>
      </c>
      <c r="AN66" t="s">
        <v>128</v>
      </c>
      <c r="AO66" s="26">
        <v>26.4</v>
      </c>
      <c r="AP66" s="24">
        <v>1.06</v>
      </c>
      <c r="AQ66" s="8">
        <f t="shared" si="48"/>
        <v>-95.984848484848484</v>
      </c>
      <c r="BA66" t="s">
        <v>128</v>
      </c>
      <c r="BB66" s="26">
        <v>26.4</v>
      </c>
      <c r="BC66" s="24">
        <v>1.06</v>
      </c>
      <c r="BD66" s="8">
        <f t="shared" si="49"/>
        <v>-95.984848484848484</v>
      </c>
      <c r="BO66" t="s">
        <v>128</v>
      </c>
      <c r="BP66" s="26">
        <v>26.4</v>
      </c>
      <c r="BQ66" s="24">
        <v>1.06</v>
      </c>
      <c r="BR66" s="8">
        <f t="shared" si="50"/>
        <v>-95.984848484848484</v>
      </c>
    </row>
    <row r="67" spans="1:70" x14ac:dyDescent="0.25">
      <c r="A67" t="s">
        <v>130</v>
      </c>
      <c r="B67" s="24">
        <v>3.94</v>
      </c>
      <c r="C67" s="24">
        <v>1.82</v>
      </c>
      <c r="D67" s="8">
        <f t="shared" si="46"/>
        <v>-53.807106598984774</v>
      </c>
      <c r="F67" s="50"/>
      <c r="G67" s="53">
        <v>1.56</v>
      </c>
      <c r="H67" s="53">
        <v>0.104</v>
      </c>
      <c r="I67" s="53">
        <v>1.456</v>
      </c>
      <c r="J67" s="54">
        <v>591</v>
      </c>
      <c r="K67" s="54">
        <v>591</v>
      </c>
      <c r="M67" s="21" t="s">
        <v>101</v>
      </c>
      <c r="N67" s="20">
        <v>0.15465350908796999</v>
      </c>
      <c r="O67" s="20">
        <v>0</v>
      </c>
      <c r="P67" s="8">
        <f t="shared" si="47"/>
        <v>-100</v>
      </c>
      <c r="R67" s="50"/>
      <c r="S67" s="53">
        <v>17.399999999999999</v>
      </c>
      <c r="T67" s="53">
        <v>0</v>
      </c>
      <c r="U67" s="53">
        <v>17.399999999999999</v>
      </c>
      <c r="V67" s="54">
        <v>73</v>
      </c>
      <c r="W67" s="54">
        <v>73</v>
      </c>
      <c r="AA67" t="s">
        <v>122</v>
      </c>
      <c r="AB67" s="24">
        <v>1.43</v>
      </c>
      <c r="AC67" s="24">
        <v>1.43</v>
      </c>
      <c r="AD67" s="8">
        <f t="shared" si="51"/>
        <v>0</v>
      </c>
      <c r="AF67" s="50"/>
      <c r="AG67" s="53">
        <v>0</v>
      </c>
      <c r="AH67" s="53">
        <v>0.182</v>
      </c>
      <c r="AI67" s="53">
        <v>-0.182</v>
      </c>
      <c r="AJ67" s="54">
        <v>122</v>
      </c>
      <c r="AK67" s="54">
        <v>-122</v>
      </c>
      <c r="AN67" t="s">
        <v>130</v>
      </c>
      <c r="AO67" s="24">
        <v>3.94</v>
      </c>
      <c r="AP67" s="24">
        <v>1.82</v>
      </c>
      <c r="AQ67" s="8">
        <f t="shared" si="48"/>
        <v>-53.807106598984774</v>
      </c>
      <c r="BA67" t="s">
        <v>130</v>
      </c>
      <c r="BB67" s="24">
        <v>3.94</v>
      </c>
      <c r="BC67" s="24">
        <v>1.82</v>
      </c>
      <c r="BD67" s="8">
        <f t="shared" si="49"/>
        <v>-53.807106598984774</v>
      </c>
      <c r="BO67" t="s">
        <v>130</v>
      </c>
      <c r="BP67" s="24">
        <v>3.94</v>
      </c>
      <c r="BQ67" s="24">
        <v>1.82</v>
      </c>
      <c r="BR67" s="8">
        <f t="shared" si="50"/>
        <v>-53.807106598984774</v>
      </c>
    </row>
    <row r="68" spans="1:70" x14ac:dyDescent="0.25">
      <c r="A68" t="s">
        <v>132</v>
      </c>
      <c r="B68" s="25">
        <v>0.107</v>
      </c>
      <c r="C68" s="25">
        <v>0</v>
      </c>
      <c r="D68" s="8">
        <f t="shared" si="46"/>
        <v>-100</v>
      </c>
      <c r="F68" s="50"/>
      <c r="G68" s="53">
        <v>1.86</v>
      </c>
      <c r="H68" s="53">
        <v>0</v>
      </c>
      <c r="I68" s="53">
        <v>1.86</v>
      </c>
      <c r="J68" s="54">
        <v>625</v>
      </c>
      <c r="K68" s="54">
        <v>625</v>
      </c>
      <c r="M68" s="13" t="s">
        <v>106</v>
      </c>
      <c r="N68" s="14">
        <v>5.5</v>
      </c>
      <c r="O68" s="14">
        <v>7.3</v>
      </c>
      <c r="P68" s="8">
        <f t="shared" ref="P68" si="52">IFERROR((100*(O68-N68)/N68), "")</f>
        <v>32.72727272727272</v>
      </c>
      <c r="R68" s="50"/>
      <c r="S68" s="53">
        <v>40.700000000000003</v>
      </c>
      <c r="T68" s="53">
        <v>0</v>
      </c>
      <c r="U68" s="53">
        <v>40.700000000000003</v>
      </c>
      <c r="V68" s="54">
        <v>96</v>
      </c>
      <c r="W68" s="54">
        <v>96</v>
      </c>
      <c r="AA68" t="s">
        <v>124</v>
      </c>
      <c r="AB68" s="24">
        <v>1.25</v>
      </c>
      <c r="AC68" s="24">
        <v>1.34</v>
      </c>
      <c r="AD68" s="8">
        <f t="shared" si="51"/>
        <v>7.2000000000000055</v>
      </c>
      <c r="AF68" s="50"/>
      <c r="AG68" s="53">
        <v>1.26</v>
      </c>
      <c r="AH68" s="53">
        <v>1.24</v>
      </c>
      <c r="AI68" s="53">
        <v>2.0000000000000018E-2</v>
      </c>
      <c r="AJ68" s="54">
        <v>41</v>
      </c>
      <c r="AK68" s="54">
        <v>41</v>
      </c>
      <c r="AN68" t="s">
        <v>132</v>
      </c>
      <c r="AO68" s="25">
        <v>0.107</v>
      </c>
      <c r="AP68" s="25">
        <v>0</v>
      </c>
      <c r="AQ68" s="8">
        <f t="shared" si="48"/>
        <v>-100</v>
      </c>
      <c r="BA68" t="s">
        <v>132</v>
      </c>
      <c r="BB68" s="25">
        <v>0.107</v>
      </c>
      <c r="BC68" s="25">
        <v>0</v>
      </c>
      <c r="BD68" s="8">
        <f t="shared" si="49"/>
        <v>-100</v>
      </c>
      <c r="BO68" t="s">
        <v>132</v>
      </c>
      <c r="BP68" s="25">
        <v>0.107</v>
      </c>
      <c r="BQ68" s="25">
        <v>0</v>
      </c>
      <c r="BR68" s="8">
        <f t="shared" si="50"/>
        <v>-100</v>
      </c>
    </row>
    <row r="69" spans="1:70" x14ac:dyDescent="0.25">
      <c r="A69" s="6" t="s">
        <v>134</v>
      </c>
      <c r="B69" s="8">
        <v>40.797816766297082</v>
      </c>
      <c r="C69" s="8">
        <v>0</v>
      </c>
      <c r="D69" s="8">
        <f>IFERROR((100*(C69-B69)/B69), "")</f>
        <v>-100</v>
      </c>
      <c r="F69" s="50"/>
      <c r="G69" s="53">
        <v>2.87</v>
      </c>
      <c r="H69" s="53">
        <v>0.68100000000000005</v>
      </c>
      <c r="I69" s="53">
        <v>2.1890000000000001</v>
      </c>
      <c r="J69" s="54">
        <v>650</v>
      </c>
      <c r="K69" s="54">
        <v>650</v>
      </c>
      <c r="M69" s="13" t="s">
        <v>106</v>
      </c>
      <c r="N69" s="14">
        <v>46</v>
      </c>
      <c r="O69" s="14">
        <v>42.7</v>
      </c>
      <c r="P69" s="8">
        <f t="shared" ref="P69" si="53">IFERROR((100*(O69-N69)/N69), "")</f>
        <v>-7.1739130434782545</v>
      </c>
      <c r="R69" s="50"/>
      <c r="S69" s="53">
        <v>3.8</v>
      </c>
      <c r="T69" s="53">
        <v>0</v>
      </c>
      <c r="U69" s="53">
        <v>3.8</v>
      </c>
      <c r="V69" s="54">
        <v>36</v>
      </c>
      <c r="W69" s="54">
        <v>36</v>
      </c>
      <c r="AA69" t="s">
        <v>126</v>
      </c>
      <c r="AB69" s="24">
        <v>3.41</v>
      </c>
      <c r="AC69" s="24">
        <v>3.87</v>
      </c>
      <c r="AD69" s="8">
        <f t="shared" si="51"/>
        <v>13.48973607038123</v>
      </c>
      <c r="AF69" s="50"/>
      <c r="AG69" s="53">
        <v>4.1100000000000003</v>
      </c>
      <c r="AH69" s="53">
        <v>4.22</v>
      </c>
      <c r="AI69" s="53">
        <v>-0.10999999999999943</v>
      </c>
      <c r="AJ69" s="54">
        <v>104</v>
      </c>
      <c r="AK69" s="54">
        <v>-104</v>
      </c>
      <c r="AN69" s="6" t="s">
        <v>134</v>
      </c>
      <c r="AO69" s="8">
        <v>40.797816766297082</v>
      </c>
      <c r="AP69" s="8">
        <v>0</v>
      </c>
      <c r="AQ69" s="8">
        <f>IFERROR((100*(AP69-AO69)/AO69), "")</f>
        <v>-100</v>
      </c>
      <c r="BA69" s="6" t="s">
        <v>134</v>
      </c>
      <c r="BB69" s="8">
        <v>40.797816766297082</v>
      </c>
      <c r="BC69" s="8">
        <v>0</v>
      </c>
      <c r="BD69" s="8">
        <f>IFERROR((100*(BC69-BB69)/BB69), "")</f>
        <v>-100</v>
      </c>
      <c r="BO69" s="6" t="s">
        <v>134</v>
      </c>
      <c r="BP69" s="8">
        <v>40.797816766297082</v>
      </c>
      <c r="BQ69" s="8">
        <v>0</v>
      </c>
      <c r="BR69" s="8">
        <f>IFERROR((100*(BQ69-BP69)/BP69), "")</f>
        <v>-100</v>
      </c>
    </row>
    <row r="70" spans="1:70" x14ac:dyDescent="0.25">
      <c r="A70" s="6" t="s">
        <v>135</v>
      </c>
      <c r="B70" s="8">
        <v>372.0028129512624</v>
      </c>
      <c r="C70" s="8">
        <v>0</v>
      </c>
      <c r="D70" s="8">
        <f t="shared" ref="D70:D74" si="54">IFERROR((100*(C70-B70)/B70), "")</f>
        <v>-100</v>
      </c>
      <c r="F70" s="50"/>
      <c r="G70" s="53">
        <v>1.51</v>
      </c>
      <c r="H70" s="53">
        <v>0</v>
      </c>
      <c r="I70" s="53">
        <v>1.51</v>
      </c>
      <c r="J70" s="54">
        <v>600</v>
      </c>
      <c r="K70" s="54">
        <v>600</v>
      </c>
      <c r="M70" s="10" t="s">
        <v>77</v>
      </c>
      <c r="N70" s="12">
        <v>0.3</v>
      </c>
      <c r="O70" s="11">
        <v>0</v>
      </c>
      <c r="P70" s="8">
        <f t="shared" ref="P70:P75" si="55">IFERROR((100*(O70-N70)/N70), "")</f>
        <v>-100</v>
      </c>
      <c r="R70" s="50"/>
      <c r="S70" s="53">
        <v>17.2</v>
      </c>
      <c r="T70" s="53">
        <v>0</v>
      </c>
      <c r="U70" s="53">
        <v>17.2</v>
      </c>
      <c r="V70" s="54">
        <v>72</v>
      </c>
      <c r="W70" s="54">
        <v>72</v>
      </c>
      <c r="AA70" t="s">
        <v>128</v>
      </c>
      <c r="AB70" s="26">
        <v>25.7</v>
      </c>
      <c r="AC70" s="26">
        <v>28.3</v>
      </c>
      <c r="AD70" s="8">
        <f t="shared" si="51"/>
        <v>10.116731517509733</v>
      </c>
      <c r="AF70" s="50"/>
      <c r="AG70" s="53">
        <v>0.23599999999999999</v>
      </c>
      <c r="AH70" s="53">
        <v>0.25</v>
      </c>
      <c r="AI70" s="53">
        <v>-1.4000000000000012E-2</v>
      </c>
      <c r="AJ70" s="54">
        <v>29.5</v>
      </c>
      <c r="AK70" s="54">
        <v>-29.5</v>
      </c>
      <c r="AN70" s="6" t="s">
        <v>135</v>
      </c>
      <c r="AO70" s="8">
        <v>372.0028129512624</v>
      </c>
      <c r="AP70" s="8">
        <v>0</v>
      </c>
      <c r="AQ70" s="8">
        <f t="shared" ref="AQ70" si="56">IFERROR((100*(AP70-AO70)/AO70), "")</f>
        <v>-100</v>
      </c>
      <c r="BA70" s="6" t="s">
        <v>135</v>
      </c>
      <c r="BB70" s="8">
        <v>372.0028129512624</v>
      </c>
      <c r="BC70" s="8">
        <v>0</v>
      </c>
      <c r="BD70" s="8">
        <f t="shared" ref="BD70" si="57">IFERROR((100*(BC70-BB70)/BB70), "")</f>
        <v>-100</v>
      </c>
      <c r="BO70" s="6" t="s">
        <v>135</v>
      </c>
      <c r="BP70" s="8">
        <v>372.0028129512624</v>
      </c>
      <c r="BQ70" s="8">
        <v>0</v>
      </c>
      <c r="BR70" s="8">
        <f t="shared" ref="BR70" si="58">IFERROR((100*(BQ70-BP70)/BP70), "")</f>
        <v>-100</v>
      </c>
    </row>
    <row r="71" spans="1:70" x14ac:dyDescent="0.25">
      <c r="A71" s="6" t="s">
        <v>140</v>
      </c>
      <c r="B71" s="8">
        <v>0</v>
      </c>
      <c r="C71" s="8">
        <v>3300</v>
      </c>
      <c r="D71" s="8">
        <v>100</v>
      </c>
      <c r="F71" s="50"/>
      <c r="G71" s="53">
        <v>2.99</v>
      </c>
      <c r="H71" s="53">
        <v>0</v>
      </c>
      <c r="I71" s="53">
        <v>2.99</v>
      </c>
      <c r="J71" s="54">
        <v>688</v>
      </c>
      <c r="K71" s="54">
        <v>688</v>
      </c>
      <c r="M71" s="13" t="s">
        <v>78</v>
      </c>
      <c r="N71" s="14">
        <v>12.1</v>
      </c>
      <c r="O71" s="14">
        <v>0</v>
      </c>
      <c r="P71" s="8">
        <f t="shared" si="55"/>
        <v>-100</v>
      </c>
      <c r="R71" s="50"/>
      <c r="S71" s="53">
        <v>0.32378404713495196</v>
      </c>
      <c r="T71" s="53">
        <v>0</v>
      </c>
      <c r="U71" s="53">
        <v>0.32378404713495196</v>
      </c>
      <c r="V71" s="54">
        <v>15</v>
      </c>
      <c r="W71" s="54">
        <v>15</v>
      </c>
      <c r="AA71" t="s">
        <v>130</v>
      </c>
      <c r="AB71" s="25">
        <v>0.98899999999999999</v>
      </c>
      <c r="AC71" s="25">
        <v>0.90700000000000003</v>
      </c>
      <c r="AD71" s="8">
        <f t="shared" si="51"/>
        <v>-8.2912032355915031</v>
      </c>
      <c r="AF71" s="50"/>
      <c r="AG71" s="53">
        <v>1.1299999999999999</v>
      </c>
      <c r="AH71" s="53">
        <v>1.1000000000000001</v>
      </c>
      <c r="AI71" s="53">
        <v>2.9999999999999805E-2</v>
      </c>
      <c r="AJ71" s="54">
        <v>54</v>
      </c>
      <c r="AK71" s="54">
        <v>54</v>
      </c>
      <c r="AN71" s="6" t="s">
        <v>140</v>
      </c>
      <c r="AO71" s="8">
        <v>0</v>
      </c>
      <c r="AP71" s="8">
        <v>3300</v>
      </c>
      <c r="AQ71" s="8">
        <v>100</v>
      </c>
      <c r="BA71" s="6" t="s">
        <v>140</v>
      </c>
      <c r="BB71" s="8">
        <v>0</v>
      </c>
      <c r="BC71" s="8">
        <v>3300</v>
      </c>
      <c r="BD71" s="8">
        <v>100</v>
      </c>
      <c r="BO71" s="6" t="s">
        <v>140</v>
      </c>
      <c r="BP71" s="8">
        <v>0</v>
      </c>
      <c r="BQ71" s="8">
        <v>3300</v>
      </c>
      <c r="BR71" s="8">
        <v>100</v>
      </c>
    </row>
    <row r="72" spans="1:70" x14ac:dyDescent="0.25">
      <c r="A72" s="6" t="s">
        <v>142</v>
      </c>
      <c r="B72" s="8">
        <v>0</v>
      </c>
      <c r="C72" s="8">
        <v>32</v>
      </c>
      <c r="D72" s="8" t="str">
        <f t="shared" si="54"/>
        <v/>
      </c>
      <c r="F72" s="50"/>
      <c r="G72" s="53">
        <v>26.4</v>
      </c>
      <c r="H72" s="53">
        <v>1.06</v>
      </c>
      <c r="I72" s="53">
        <v>25.34</v>
      </c>
      <c r="J72" s="54">
        <v>898</v>
      </c>
      <c r="K72" s="54">
        <v>898</v>
      </c>
      <c r="M72" s="13" t="s">
        <v>82</v>
      </c>
      <c r="N72" s="14">
        <v>7.8</v>
      </c>
      <c r="O72" s="14">
        <v>0</v>
      </c>
      <c r="P72" s="8">
        <f t="shared" si="55"/>
        <v>-100</v>
      </c>
      <c r="R72" s="50"/>
      <c r="S72" s="53">
        <v>0.25808337271968601</v>
      </c>
      <c r="T72" s="53">
        <v>0</v>
      </c>
      <c r="U72" s="53">
        <v>0.25808337271968601</v>
      </c>
      <c r="V72" s="54">
        <v>11</v>
      </c>
      <c r="W72" s="54">
        <v>11</v>
      </c>
      <c r="AA72" t="s">
        <v>109</v>
      </c>
      <c r="AB72" s="25">
        <v>0.10299999999999999</v>
      </c>
      <c r="AC72" s="25">
        <v>9.9900000000000003E-2</v>
      </c>
      <c r="AD72" s="8">
        <f>IFERROR((100*(AC72-AB72)/AB72), "")</f>
        <v>-3.0097087378640697</v>
      </c>
      <c r="AF72" s="50"/>
      <c r="AG72" s="53">
        <v>1.88</v>
      </c>
      <c r="AH72" s="53">
        <v>2.0699999999999998</v>
      </c>
      <c r="AI72" s="53">
        <v>-0.18999999999999995</v>
      </c>
      <c r="AJ72" s="54">
        <v>126</v>
      </c>
      <c r="AK72" s="54">
        <v>-126</v>
      </c>
      <c r="AN72" s="6" t="s">
        <v>142</v>
      </c>
      <c r="AO72" s="8">
        <v>0</v>
      </c>
      <c r="AP72" s="8">
        <v>32</v>
      </c>
      <c r="AQ72" s="8" t="str">
        <f t="shared" ref="AQ72:AQ74" si="59">IFERROR((100*(AP72-AO72)/AO72), "")</f>
        <v/>
      </c>
      <c r="BA72" s="6" t="s">
        <v>142</v>
      </c>
      <c r="BB72" s="8">
        <v>0</v>
      </c>
      <c r="BC72" s="8">
        <v>32</v>
      </c>
      <c r="BD72" s="8" t="str">
        <f t="shared" ref="BD72:BD74" si="60">IFERROR((100*(BC72-BB72)/BB72), "")</f>
        <v/>
      </c>
      <c r="BO72" s="6" t="s">
        <v>142</v>
      </c>
      <c r="BP72" s="8">
        <v>0</v>
      </c>
      <c r="BQ72" s="8">
        <v>32</v>
      </c>
      <c r="BR72" s="8" t="str">
        <f t="shared" ref="BR72:BR74" si="61">IFERROR((100*(BQ72-BP72)/BP72), "")</f>
        <v/>
      </c>
    </row>
    <row r="73" spans="1:70" x14ac:dyDescent="0.25">
      <c r="A73" s="6" t="s">
        <v>145</v>
      </c>
      <c r="B73" s="8">
        <v>470</v>
      </c>
      <c r="C73" s="8">
        <v>0</v>
      </c>
      <c r="D73" s="8">
        <f t="shared" si="54"/>
        <v>-100</v>
      </c>
      <c r="F73" s="50"/>
      <c r="G73" s="53">
        <v>3.94</v>
      </c>
      <c r="H73" s="53">
        <v>1.82</v>
      </c>
      <c r="I73" s="53">
        <v>2.12</v>
      </c>
      <c r="J73" s="54">
        <v>647</v>
      </c>
      <c r="K73" s="54">
        <v>647</v>
      </c>
      <c r="M73" s="13" t="s">
        <v>87</v>
      </c>
      <c r="N73" s="14">
        <v>5.9</v>
      </c>
      <c r="O73" s="14">
        <v>0</v>
      </c>
      <c r="P73" s="8">
        <f t="shared" si="55"/>
        <v>-100</v>
      </c>
      <c r="R73" s="50"/>
      <c r="S73" s="53">
        <v>0.15465350908796999</v>
      </c>
      <c r="T73" s="53">
        <v>0</v>
      </c>
      <c r="U73" s="53">
        <v>0.15465350908796999</v>
      </c>
      <c r="V73" s="54">
        <v>7</v>
      </c>
      <c r="W73" s="54">
        <v>7</v>
      </c>
      <c r="AA73" t="s">
        <v>112</v>
      </c>
      <c r="AB73" s="25">
        <v>0.57499999999999996</v>
      </c>
      <c r="AC73" s="25">
        <v>0</v>
      </c>
      <c r="AD73" s="8">
        <f t="shared" ref="AD73:AD80" si="62">IFERROR((100*(AC73-AB73)/AB73), "")</f>
        <v>-100</v>
      </c>
      <c r="AF73" s="50"/>
      <c r="AG73" s="53">
        <v>1.43</v>
      </c>
      <c r="AH73" s="53">
        <v>1.43</v>
      </c>
      <c r="AI73" s="53">
        <v>0</v>
      </c>
      <c r="AJ73" s="54">
        <v>1.5</v>
      </c>
      <c r="AK73" s="54">
        <v>1.5</v>
      </c>
      <c r="AN73" s="6" t="s">
        <v>145</v>
      </c>
      <c r="AO73" s="8">
        <v>470</v>
      </c>
      <c r="AP73" s="8">
        <v>0</v>
      </c>
      <c r="AQ73" s="8">
        <f t="shared" si="59"/>
        <v>-100</v>
      </c>
      <c r="BA73" s="6" t="s">
        <v>145</v>
      </c>
      <c r="BB73" s="8">
        <v>470</v>
      </c>
      <c r="BC73" s="8">
        <v>0</v>
      </c>
      <c r="BD73" s="8">
        <f t="shared" si="60"/>
        <v>-100</v>
      </c>
      <c r="BO73" s="6" t="s">
        <v>145</v>
      </c>
      <c r="BP73" s="8">
        <v>470</v>
      </c>
      <c r="BQ73" s="8">
        <v>0</v>
      </c>
      <c r="BR73" s="8">
        <f t="shared" si="61"/>
        <v>-100</v>
      </c>
    </row>
    <row r="74" spans="1:70" x14ac:dyDescent="0.25">
      <c r="A74" s="6" t="s">
        <v>146</v>
      </c>
      <c r="B74" s="8">
        <v>65</v>
      </c>
      <c r="C74" s="8">
        <v>0</v>
      </c>
      <c r="D74" s="8">
        <f t="shared" si="54"/>
        <v>-100</v>
      </c>
      <c r="F74" s="50"/>
      <c r="G74" s="53">
        <v>0.107</v>
      </c>
      <c r="H74" s="53">
        <v>0</v>
      </c>
      <c r="I74" s="53">
        <v>0.107</v>
      </c>
      <c r="J74" s="54">
        <v>267</v>
      </c>
      <c r="K74" s="54">
        <v>267</v>
      </c>
      <c r="M74" s="13" t="s">
        <v>89</v>
      </c>
      <c r="N74" s="14">
        <v>47.2</v>
      </c>
      <c r="O74" s="14">
        <v>22.2</v>
      </c>
      <c r="P74" s="8">
        <f t="shared" si="55"/>
        <v>-52.96610169491526</v>
      </c>
      <c r="R74" s="50"/>
      <c r="S74" s="53">
        <v>5.5</v>
      </c>
      <c r="T74" s="53">
        <v>7.3</v>
      </c>
      <c r="U74" s="53">
        <v>-1.7999999999999998</v>
      </c>
      <c r="V74" s="54">
        <v>25</v>
      </c>
      <c r="W74" s="54">
        <v>-25</v>
      </c>
      <c r="AA74" t="s">
        <v>118</v>
      </c>
      <c r="AB74" s="25">
        <v>0.23400000000000001</v>
      </c>
      <c r="AC74" s="25">
        <v>0.25800000000000001</v>
      </c>
      <c r="AD74" s="8">
        <f t="shared" si="62"/>
        <v>10.256410256410254</v>
      </c>
      <c r="AF74" s="50"/>
      <c r="AG74" s="53">
        <v>1.25</v>
      </c>
      <c r="AH74" s="53">
        <v>1.34</v>
      </c>
      <c r="AI74" s="53">
        <v>-9.000000000000008E-2</v>
      </c>
      <c r="AJ74" s="54">
        <v>96</v>
      </c>
      <c r="AK74" s="54">
        <v>-96</v>
      </c>
      <c r="AN74" s="6" t="s">
        <v>146</v>
      </c>
      <c r="AO74" s="8">
        <v>65</v>
      </c>
      <c r="AP74" s="8">
        <v>0</v>
      </c>
      <c r="AQ74" s="8">
        <f t="shared" si="59"/>
        <v>-100</v>
      </c>
      <c r="BA74" s="6" t="s">
        <v>146</v>
      </c>
      <c r="BB74" s="8">
        <v>65</v>
      </c>
      <c r="BC74" s="8">
        <v>0</v>
      </c>
      <c r="BD74" s="8">
        <f t="shared" si="60"/>
        <v>-100</v>
      </c>
      <c r="BO74" s="6" t="s">
        <v>146</v>
      </c>
      <c r="BP74" s="8">
        <v>65</v>
      </c>
      <c r="BQ74" s="8">
        <v>0</v>
      </c>
      <c r="BR74" s="8">
        <f t="shared" si="61"/>
        <v>-100</v>
      </c>
    </row>
    <row r="75" spans="1:70" x14ac:dyDescent="0.25">
      <c r="A75" s="13" t="s">
        <v>147</v>
      </c>
      <c r="B75" s="14">
        <v>69.8</v>
      </c>
      <c r="C75" s="14">
        <v>137.80000000000001</v>
      </c>
      <c r="D75" s="8">
        <f>IFERROR((100*(C75-B75)/B75), "")</f>
        <v>97.421203438395452</v>
      </c>
      <c r="F75" s="50"/>
      <c r="G75" s="53">
        <v>40.797816766297082</v>
      </c>
      <c r="H75" s="53">
        <v>0</v>
      </c>
      <c r="I75" s="53">
        <v>40.797816766297082</v>
      </c>
      <c r="J75" s="54">
        <v>941</v>
      </c>
      <c r="K75" s="54">
        <v>941</v>
      </c>
      <c r="M75" s="13" t="s">
        <v>96</v>
      </c>
      <c r="N75" s="14">
        <v>45.9</v>
      </c>
      <c r="O75" s="14">
        <v>26.7</v>
      </c>
      <c r="P75" s="8">
        <f t="shared" si="55"/>
        <v>-41.830065359477125</v>
      </c>
      <c r="R75" s="50"/>
      <c r="S75" s="53">
        <v>46</v>
      </c>
      <c r="T75" s="53">
        <v>42.7</v>
      </c>
      <c r="U75" s="53">
        <v>3.2999999999999972</v>
      </c>
      <c r="V75" s="54">
        <v>34</v>
      </c>
      <c r="W75" s="54">
        <v>34</v>
      </c>
      <c r="AA75" t="s">
        <v>120</v>
      </c>
      <c r="AB75" s="25">
        <v>0.255</v>
      </c>
      <c r="AC75" s="25">
        <v>0.28899999999999998</v>
      </c>
      <c r="AD75" s="8">
        <f t="shared" si="62"/>
        <v>13.333333333333323</v>
      </c>
      <c r="AF75" s="50"/>
      <c r="AG75" s="53">
        <v>3.41</v>
      </c>
      <c r="AH75" s="53">
        <v>3.87</v>
      </c>
      <c r="AI75" s="53">
        <v>-0.45999999999999996</v>
      </c>
      <c r="AJ75" s="54">
        <v>165</v>
      </c>
      <c r="AK75" s="54">
        <v>-165</v>
      </c>
      <c r="AN75" s="13" t="s">
        <v>147</v>
      </c>
      <c r="AO75" s="14">
        <v>69.8</v>
      </c>
      <c r="AP75" s="14">
        <v>137.80000000000001</v>
      </c>
      <c r="AQ75" s="8">
        <f>IFERROR((100*(AP75-AO75)/AO75), "")</f>
        <v>97.421203438395452</v>
      </c>
      <c r="BA75" s="13" t="s">
        <v>147</v>
      </c>
      <c r="BB75" s="14">
        <v>69.8</v>
      </c>
      <c r="BC75" s="14">
        <v>137.80000000000001</v>
      </c>
      <c r="BD75" s="8">
        <f>IFERROR((100*(BC75-BB75)/BB75), "")</f>
        <v>97.421203438395452</v>
      </c>
      <c r="BO75" s="13" t="s">
        <v>147</v>
      </c>
      <c r="BP75" s="14">
        <v>69.8</v>
      </c>
      <c r="BQ75" s="14">
        <v>137.80000000000001</v>
      </c>
      <c r="BR75" s="8">
        <f>IFERROR((100*(BQ75-BP75)/BP75), "")</f>
        <v>97.421203438395452</v>
      </c>
    </row>
    <row r="76" spans="1:70" x14ac:dyDescent="0.25">
      <c r="A76" s="13" t="s">
        <v>150</v>
      </c>
      <c r="B76" s="14">
        <v>7.5999999999999998E-2</v>
      </c>
      <c r="C76" s="14">
        <v>0</v>
      </c>
      <c r="D76" s="8">
        <f t="shared" ref="D76:D98" si="63">IFERROR((100*(C76-B76)/B76), "")</f>
        <v>-100</v>
      </c>
      <c r="F76" s="50"/>
      <c r="G76" s="53">
        <v>372.0028129512624</v>
      </c>
      <c r="H76" s="53">
        <v>0</v>
      </c>
      <c r="I76" s="53">
        <v>372.0028129512624</v>
      </c>
      <c r="J76" s="54">
        <v>1051</v>
      </c>
      <c r="K76" s="54">
        <v>1051</v>
      </c>
      <c r="M76" s="6" t="s">
        <v>59</v>
      </c>
      <c r="N76" s="8">
        <v>5.0064000000000002</v>
      </c>
      <c r="O76" s="8">
        <v>0</v>
      </c>
      <c r="P76" s="8">
        <f t="shared" ref="P76:P86" si="64">IFERROR((100*(O76-N76)/N76), "")</f>
        <v>-100</v>
      </c>
      <c r="R76" s="50"/>
      <c r="S76" s="53">
        <v>0.3</v>
      </c>
      <c r="T76" s="53">
        <v>0</v>
      </c>
      <c r="U76" s="53">
        <v>0.3</v>
      </c>
      <c r="V76" s="54">
        <v>13.5</v>
      </c>
      <c r="W76" s="54">
        <v>13.5</v>
      </c>
      <c r="AA76" t="s">
        <v>122</v>
      </c>
      <c r="AB76" s="25">
        <v>0.29699999999999999</v>
      </c>
      <c r="AC76" s="25">
        <v>0.32500000000000001</v>
      </c>
      <c r="AD76" s="8">
        <f t="shared" si="62"/>
        <v>9.4276094276094362</v>
      </c>
      <c r="AF76" s="50"/>
      <c r="AG76" s="53">
        <v>25.7</v>
      </c>
      <c r="AH76" s="53">
        <v>28.3</v>
      </c>
      <c r="AI76" s="53">
        <v>-2.6000000000000014</v>
      </c>
      <c r="AJ76" s="54">
        <v>210</v>
      </c>
      <c r="AK76" s="54">
        <v>-210</v>
      </c>
      <c r="AN76" s="13" t="s">
        <v>150</v>
      </c>
      <c r="AO76" s="14">
        <v>7.5999999999999998E-2</v>
      </c>
      <c r="AP76" s="14">
        <v>0</v>
      </c>
      <c r="AQ76" s="8">
        <f t="shared" ref="AQ76:AQ90" si="65">IFERROR((100*(AP76-AO76)/AO76), "")</f>
        <v>-100</v>
      </c>
      <c r="BA76" s="13" t="s">
        <v>150</v>
      </c>
      <c r="BB76" s="14">
        <v>7.5999999999999998E-2</v>
      </c>
      <c r="BC76" s="14">
        <v>0</v>
      </c>
      <c r="BD76" s="8">
        <f t="shared" ref="BD76:BD90" si="66">IFERROR((100*(BC76-BB76)/BB76), "")</f>
        <v>-100</v>
      </c>
      <c r="BO76" s="13" t="s">
        <v>150</v>
      </c>
      <c r="BP76" s="14">
        <v>7.5999999999999998E-2</v>
      </c>
      <c r="BQ76" s="14">
        <v>0</v>
      </c>
      <c r="BR76" s="8">
        <f t="shared" ref="BR76:BR90" si="67">IFERROR((100*(BQ76-BP76)/BP76), "")</f>
        <v>-100</v>
      </c>
    </row>
    <row r="77" spans="1:70" x14ac:dyDescent="0.25">
      <c r="A77" s="35" t="s">
        <v>154</v>
      </c>
      <c r="B77" s="14">
        <v>0.6</v>
      </c>
      <c r="C77" s="14">
        <v>0.59000000000000008</v>
      </c>
      <c r="D77" s="8">
        <f t="shared" si="63"/>
        <v>-1.6666666666666496</v>
      </c>
      <c r="F77" s="50"/>
      <c r="G77" s="53">
        <v>0</v>
      </c>
      <c r="H77" s="53">
        <v>3300</v>
      </c>
      <c r="I77" s="53">
        <v>-3300</v>
      </c>
      <c r="J77" s="54">
        <v>1084</v>
      </c>
      <c r="K77" s="54">
        <v>-1084</v>
      </c>
      <c r="M77" s="6" t="s">
        <v>61</v>
      </c>
      <c r="N77" s="8">
        <v>2.7826499999999998</v>
      </c>
      <c r="O77" s="8">
        <v>0</v>
      </c>
      <c r="P77" s="8">
        <f t="shared" si="64"/>
        <v>-100</v>
      </c>
      <c r="R77" s="50"/>
      <c r="S77" s="53">
        <v>12.1</v>
      </c>
      <c r="T77" s="53">
        <v>0</v>
      </c>
      <c r="U77" s="53">
        <v>12.1</v>
      </c>
      <c r="V77" s="54">
        <v>63</v>
      </c>
      <c r="W77" s="54">
        <v>63</v>
      </c>
      <c r="AA77" t="s">
        <v>124</v>
      </c>
      <c r="AB77" s="25">
        <v>0.22600000000000001</v>
      </c>
      <c r="AC77" s="25">
        <v>0.26</v>
      </c>
      <c r="AD77" s="8">
        <f t="shared" si="62"/>
        <v>15.044247787610621</v>
      </c>
      <c r="AF77" s="50"/>
      <c r="AG77" s="53">
        <v>0.98899999999999999</v>
      </c>
      <c r="AH77" s="53">
        <v>0.90700000000000003</v>
      </c>
      <c r="AI77" s="53">
        <v>8.1999999999999962E-2</v>
      </c>
      <c r="AJ77" s="54">
        <v>92</v>
      </c>
      <c r="AK77" s="54">
        <v>92</v>
      </c>
      <c r="AN77" s="35" t="s">
        <v>154</v>
      </c>
      <c r="AO77" s="14">
        <v>0.6</v>
      </c>
      <c r="AP77" s="14">
        <v>0.59000000000000008</v>
      </c>
      <c r="AQ77" s="8">
        <f t="shared" si="65"/>
        <v>-1.6666666666666496</v>
      </c>
      <c r="BA77" s="35" t="s">
        <v>154</v>
      </c>
      <c r="BB77" s="14">
        <v>0.6</v>
      </c>
      <c r="BC77" s="14">
        <v>0.59000000000000008</v>
      </c>
      <c r="BD77" s="8">
        <f t="shared" si="66"/>
        <v>-1.6666666666666496</v>
      </c>
      <c r="BO77" s="35" t="s">
        <v>154</v>
      </c>
      <c r="BP77" s="14">
        <v>0.6</v>
      </c>
      <c r="BQ77" s="14">
        <v>0.59000000000000008</v>
      </c>
      <c r="BR77" s="8">
        <f t="shared" si="67"/>
        <v>-1.6666666666666496</v>
      </c>
    </row>
    <row r="78" spans="1:70" x14ac:dyDescent="0.25">
      <c r="A78" s="13" t="s">
        <v>156</v>
      </c>
      <c r="B78" s="14">
        <v>63.3</v>
      </c>
      <c r="C78" s="14">
        <v>58</v>
      </c>
      <c r="D78" s="8">
        <f t="shared" si="63"/>
        <v>-8.3728278041074216</v>
      </c>
      <c r="F78" s="50"/>
      <c r="G78" s="53">
        <v>0</v>
      </c>
      <c r="H78" s="53">
        <v>32</v>
      </c>
      <c r="I78" s="53">
        <v>-32</v>
      </c>
      <c r="J78" s="54">
        <v>922</v>
      </c>
      <c r="K78" s="54">
        <v>-922</v>
      </c>
      <c r="M78" s="6" t="s">
        <v>64</v>
      </c>
      <c r="N78" s="8">
        <v>33.673749999999998</v>
      </c>
      <c r="O78" s="8">
        <v>0</v>
      </c>
      <c r="P78" s="8">
        <f t="shared" si="64"/>
        <v>-100</v>
      </c>
      <c r="R78" s="50"/>
      <c r="S78" s="53">
        <v>7.8</v>
      </c>
      <c r="T78" s="53">
        <v>0</v>
      </c>
      <c r="U78" s="53">
        <v>7.8</v>
      </c>
      <c r="V78" s="54">
        <v>49</v>
      </c>
      <c r="W78" s="54">
        <v>49</v>
      </c>
      <c r="AA78" t="s">
        <v>126</v>
      </c>
      <c r="AB78" s="25">
        <v>0.41399999999999998</v>
      </c>
      <c r="AC78" s="25">
        <v>0.45100000000000001</v>
      </c>
      <c r="AD78" s="8">
        <f t="shared" si="62"/>
        <v>8.937198067632858</v>
      </c>
      <c r="AF78" s="50"/>
      <c r="AG78" s="53">
        <v>0.10299999999999999</v>
      </c>
      <c r="AH78" s="53">
        <v>9.9900000000000003E-2</v>
      </c>
      <c r="AI78" s="53">
        <v>3.0999999999999917E-3</v>
      </c>
      <c r="AJ78" s="54">
        <v>11</v>
      </c>
      <c r="AK78" s="54">
        <v>11</v>
      </c>
      <c r="AN78" s="13" t="s">
        <v>156</v>
      </c>
      <c r="AO78" s="14">
        <v>63.3</v>
      </c>
      <c r="AP78" s="14">
        <v>58</v>
      </c>
      <c r="AQ78" s="8">
        <f t="shared" si="65"/>
        <v>-8.3728278041074216</v>
      </c>
      <c r="BA78" s="13" t="s">
        <v>156</v>
      </c>
      <c r="BB78" s="14">
        <v>63.3</v>
      </c>
      <c r="BC78" s="14">
        <v>58</v>
      </c>
      <c r="BD78" s="8">
        <f t="shared" si="66"/>
        <v>-8.3728278041074216</v>
      </c>
      <c r="BO78" s="13" t="s">
        <v>156</v>
      </c>
      <c r="BP78" s="14">
        <v>63.3</v>
      </c>
      <c r="BQ78" s="14">
        <v>58</v>
      </c>
      <c r="BR78" s="8">
        <f t="shared" si="67"/>
        <v>-8.3728278041074216</v>
      </c>
    </row>
    <row r="79" spans="1:70" x14ac:dyDescent="0.25">
      <c r="A79" s="13" t="s">
        <v>160</v>
      </c>
      <c r="B79" s="14">
        <v>0.1176</v>
      </c>
      <c r="C79" s="14">
        <v>3.39E-2</v>
      </c>
      <c r="D79" s="8">
        <f t="shared" si="63"/>
        <v>-71.173469387755091</v>
      </c>
      <c r="F79" s="50"/>
      <c r="G79" s="53">
        <v>470</v>
      </c>
      <c r="H79" s="53">
        <v>0</v>
      </c>
      <c r="I79" s="53">
        <v>470</v>
      </c>
      <c r="J79" s="54">
        <v>1055</v>
      </c>
      <c r="K79" s="54">
        <v>1055</v>
      </c>
      <c r="M79" s="6" t="s">
        <v>67</v>
      </c>
      <c r="N79" s="8">
        <v>14.182650000000001</v>
      </c>
      <c r="O79" s="8">
        <v>0</v>
      </c>
      <c r="P79" s="8">
        <f t="shared" si="64"/>
        <v>-100</v>
      </c>
      <c r="R79" s="50"/>
      <c r="S79" s="53">
        <v>5.9</v>
      </c>
      <c r="T79" s="53">
        <v>0</v>
      </c>
      <c r="U79" s="53">
        <v>5.9</v>
      </c>
      <c r="V79" s="54">
        <v>44</v>
      </c>
      <c r="W79" s="54">
        <v>44</v>
      </c>
      <c r="AA79" t="s">
        <v>128</v>
      </c>
      <c r="AB79" s="25">
        <v>0.83699999999999997</v>
      </c>
      <c r="AC79" s="25">
        <v>0.91</v>
      </c>
      <c r="AD79" s="8">
        <f t="shared" si="62"/>
        <v>8.7216248506571166</v>
      </c>
      <c r="AF79" s="50"/>
      <c r="AG79" s="53">
        <v>0.57499999999999996</v>
      </c>
      <c r="AH79" s="53">
        <v>0</v>
      </c>
      <c r="AI79" s="53">
        <v>0.57499999999999996</v>
      </c>
      <c r="AJ79" s="54">
        <v>170</v>
      </c>
      <c r="AK79" s="54">
        <v>170</v>
      </c>
      <c r="AN79" s="13" t="s">
        <v>160</v>
      </c>
      <c r="AO79" s="14">
        <v>0.1176</v>
      </c>
      <c r="AP79" s="14">
        <v>3.39E-2</v>
      </c>
      <c r="AQ79" s="8">
        <f t="shared" si="65"/>
        <v>-71.173469387755091</v>
      </c>
      <c r="BA79" s="13" t="s">
        <v>160</v>
      </c>
      <c r="BB79" s="14">
        <v>0.1176</v>
      </c>
      <c r="BC79" s="14">
        <v>3.39E-2</v>
      </c>
      <c r="BD79" s="8">
        <f t="shared" si="66"/>
        <v>-71.173469387755091</v>
      </c>
      <c r="BO79" s="13" t="s">
        <v>160</v>
      </c>
      <c r="BP79" s="14">
        <v>0.1176</v>
      </c>
      <c r="BQ79" s="14">
        <v>3.39E-2</v>
      </c>
      <c r="BR79" s="8">
        <f t="shared" si="67"/>
        <v>-71.173469387755091</v>
      </c>
    </row>
    <row r="80" spans="1:70" x14ac:dyDescent="0.25">
      <c r="A80" s="13" t="s">
        <v>162</v>
      </c>
      <c r="B80" s="14">
        <v>40.520000000000003</v>
      </c>
      <c r="C80" s="14">
        <v>39.340000000000003</v>
      </c>
      <c r="D80" s="8">
        <f t="shared" si="63"/>
        <v>-2.9121421520236912</v>
      </c>
      <c r="F80" s="50"/>
      <c r="G80" s="53">
        <v>65</v>
      </c>
      <c r="H80" s="53">
        <v>0</v>
      </c>
      <c r="I80" s="53">
        <v>65</v>
      </c>
      <c r="J80" s="54">
        <v>974.5</v>
      </c>
      <c r="K80" s="54">
        <v>974.5</v>
      </c>
      <c r="M80" s="6" t="s">
        <v>68</v>
      </c>
      <c r="N80" s="8">
        <v>25.917149999999999</v>
      </c>
      <c r="O80" s="8">
        <v>0</v>
      </c>
      <c r="P80" s="8">
        <f t="shared" si="64"/>
        <v>-100.00000000000001</v>
      </c>
      <c r="R80" s="50"/>
      <c r="S80" s="53">
        <v>47.2</v>
      </c>
      <c r="T80" s="53">
        <v>22.2</v>
      </c>
      <c r="U80" s="53">
        <v>25.000000000000004</v>
      </c>
      <c r="V80" s="54">
        <v>81.5</v>
      </c>
      <c r="W80" s="54">
        <v>81.5</v>
      </c>
      <c r="AA80" t="s">
        <v>130</v>
      </c>
      <c r="AB80" s="25">
        <v>0.311</v>
      </c>
      <c r="AC80" s="25">
        <v>0.314</v>
      </c>
      <c r="AD80" s="8">
        <f t="shared" si="62"/>
        <v>0.96463022508038676</v>
      </c>
      <c r="AF80" s="50"/>
      <c r="AG80" s="53">
        <v>0.23400000000000001</v>
      </c>
      <c r="AH80" s="53">
        <v>0.25800000000000001</v>
      </c>
      <c r="AI80" s="53">
        <v>-2.3999999999999994E-2</v>
      </c>
      <c r="AJ80" s="54">
        <v>46</v>
      </c>
      <c r="AK80" s="54">
        <v>-46</v>
      </c>
      <c r="AN80" s="13" t="s">
        <v>162</v>
      </c>
      <c r="AO80" s="14">
        <v>40.520000000000003</v>
      </c>
      <c r="AP80" s="14">
        <v>39.340000000000003</v>
      </c>
      <c r="AQ80" s="8">
        <f t="shared" si="65"/>
        <v>-2.9121421520236912</v>
      </c>
      <c r="BA80" s="13" t="s">
        <v>162</v>
      </c>
      <c r="BB80" s="14">
        <v>40.520000000000003</v>
      </c>
      <c r="BC80" s="14">
        <v>39.340000000000003</v>
      </c>
      <c r="BD80" s="8">
        <f t="shared" si="66"/>
        <v>-2.9121421520236912</v>
      </c>
      <c r="BO80" s="13" t="s">
        <v>162</v>
      </c>
      <c r="BP80" s="14">
        <v>40.520000000000003</v>
      </c>
      <c r="BQ80" s="14">
        <v>39.340000000000003</v>
      </c>
      <c r="BR80" s="8">
        <f t="shared" si="67"/>
        <v>-2.9121421520236912</v>
      </c>
    </row>
    <row r="81" spans="1:70" x14ac:dyDescent="0.25">
      <c r="A81" s="13" t="s">
        <v>165</v>
      </c>
      <c r="B81" s="14">
        <v>43.931199999999997</v>
      </c>
      <c r="C81" s="14">
        <v>46.057400000000001</v>
      </c>
      <c r="D81" s="8">
        <f t="shared" si="63"/>
        <v>4.8398404778380844</v>
      </c>
      <c r="F81" s="50"/>
      <c r="G81" s="53">
        <v>69.8</v>
      </c>
      <c r="H81" s="53">
        <v>137.80000000000001</v>
      </c>
      <c r="I81" s="53">
        <v>-68.000000000000014</v>
      </c>
      <c r="J81" s="54">
        <v>977</v>
      </c>
      <c r="K81" s="54">
        <v>-977</v>
      </c>
      <c r="M81" s="6" t="s">
        <v>73</v>
      </c>
      <c r="N81" s="8">
        <v>6.9919499999999992</v>
      </c>
      <c r="O81" s="8">
        <v>0</v>
      </c>
      <c r="P81" s="8">
        <f t="shared" si="64"/>
        <v>-100</v>
      </c>
      <c r="R81" s="50"/>
      <c r="S81" s="53">
        <v>45.9</v>
      </c>
      <c r="T81" s="53">
        <v>26.7</v>
      </c>
      <c r="U81" s="53">
        <v>19.2</v>
      </c>
      <c r="V81" s="54">
        <v>77</v>
      </c>
      <c r="W81" s="54">
        <v>77</v>
      </c>
      <c r="AA81" t="s">
        <v>109</v>
      </c>
      <c r="AB81" s="25">
        <v>0.27400000000000002</v>
      </c>
      <c r="AC81" s="25">
        <v>0.27200000000000002</v>
      </c>
      <c r="AD81" s="8">
        <f>IFERROR((100*(AC81-AB81)/AB81), "")</f>
        <v>-0.72992700729927062</v>
      </c>
      <c r="AF81" s="50"/>
      <c r="AG81" s="53">
        <v>0.255</v>
      </c>
      <c r="AH81" s="53">
        <v>0.28899999999999998</v>
      </c>
      <c r="AI81" s="53">
        <v>-3.3999999999999975E-2</v>
      </c>
      <c r="AJ81" s="54">
        <v>60</v>
      </c>
      <c r="AK81" s="54">
        <v>-60</v>
      </c>
      <c r="AN81" s="13" t="s">
        <v>165</v>
      </c>
      <c r="AO81" s="14">
        <v>43.931199999999997</v>
      </c>
      <c r="AP81" s="14">
        <v>46.057400000000001</v>
      </c>
      <c r="AQ81" s="8">
        <f t="shared" si="65"/>
        <v>4.8398404778380844</v>
      </c>
      <c r="BA81" s="13" t="s">
        <v>165</v>
      </c>
      <c r="BB81" s="14">
        <v>43.931199999999997</v>
      </c>
      <c r="BC81" s="14">
        <v>46.057400000000001</v>
      </c>
      <c r="BD81" s="8">
        <f t="shared" si="66"/>
        <v>4.8398404778380844</v>
      </c>
      <c r="BO81" s="13" t="s">
        <v>165</v>
      </c>
      <c r="BP81" s="14">
        <v>43.931199999999997</v>
      </c>
      <c r="BQ81" s="14">
        <v>46.057400000000001</v>
      </c>
      <c r="BR81" s="8">
        <f t="shared" si="67"/>
        <v>4.8398404778380844</v>
      </c>
    </row>
    <row r="82" spans="1:70" x14ac:dyDescent="0.25">
      <c r="A82" s="13" t="s">
        <v>170</v>
      </c>
      <c r="B82" s="14">
        <v>37.199999999999996</v>
      </c>
      <c r="C82" s="14">
        <v>12.1</v>
      </c>
      <c r="D82" s="8">
        <f t="shared" si="63"/>
        <v>-67.473118279569889</v>
      </c>
      <c r="F82" s="50"/>
      <c r="G82" s="53">
        <v>7.5999999999999998E-2</v>
      </c>
      <c r="H82" s="53">
        <v>0</v>
      </c>
      <c r="I82" s="53">
        <v>7.5999999999999998E-2</v>
      </c>
      <c r="J82" s="54">
        <v>222</v>
      </c>
      <c r="K82" s="54">
        <v>222</v>
      </c>
      <c r="M82" s="6" t="s">
        <v>75</v>
      </c>
      <c r="N82" s="8">
        <v>11.29185</v>
      </c>
      <c r="O82" s="8">
        <v>0</v>
      </c>
      <c r="P82" s="8">
        <f t="shared" si="64"/>
        <v>-100</v>
      </c>
      <c r="R82" s="50"/>
      <c r="S82" s="53">
        <v>5.0064000000000002</v>
      </c>
      <c r="T82" s="53">
        <v>0</v>
      </c>
      <c r="U82" s="53">
        <v>5.0064000000000002</v>
      </c>
      <c r="V82" s="54">
        <v>41</v>
      </c>
      <c r="W82" s="54">
        <v>41</v>
      </c>
      <c r="AA82" t="s">
        <v>112</v>
      </c>
      <c r="AB82" s="24">
        <v>1.18</v>
      </c>
      <c r="AC82" s="24">
        <v>1.19</v>
      </c>
      <c r="AD82" s="8">
        <f t="shared" ref="AD82:AD88" si="68">IFERROR((100*(AC82-AB82)/AB82), "")</f>
        <v>0.84745762711864492</v>
      </c>
      <c r="AF82" s="50"/>
      <c r="AG82" s="53">
        <v>0.29699999999999999</v>
      </c>
      <c r="AH82" s="53">
        <v>0.32500000000000001</v>
      </c>
      <c r="AI82" s="53">
        <v>-2.8000000000000025E-2</v>
      </c>
      <c r="AJ82" s="54">
        <v>49.5</v>
      </c>
      <c r="AK82" s="54">
        <v>-49.5</v>
      </c>
      <c r="AN82" s="13" t="s">
        <v>170</v>
      </c>
      <c r="AO82" s="14">
        <v>37.199999999999996</v>
      </c>
      <c r="AP82" s="14">
        <v>12.1</v>
      </c>
      <c r="AQ82" s="8">
        <f t="shared" si="65"/>
        <v>-67.473118279569889</v>
      </c>
      <c r="BA82" s="13" t="s">
        <v>170</v>
      </c>
      <c r="BB82" s="14">
        <v>37.199999999999996</v>
      </c>
      <c r="BC82" s="14">
        <v>12.1</v>
      </c>
      <c r="BD82" s="8">
        <f t="shared" si="66"/>
        <v>-67.473118279569889</v>
      </c>
      <c r="BO82" s="13" t="s">
        <v>170</v>
      </c>
      <c r="BP82" s="14">
        <v>37.199999999999996</v>
      </c>
      <c r="BQ82" s="14">
        <v>12.1</v>
      </c>
      <c r="BR82" s="8">
        <f t="shared" si="67"/>
        <v>-67.473118279569889</v>
      </c>
    </row>
    <row r="83" spans="1:70" x14ac:dyDescent="0.25">
      <c r="A83" s="13" t="s">
        <v>172</v>
      </c>
      <c r="B83" s="14">
        <v>0.22170000000000001</v>
      </c>
      <c r="C83" s="14">
        <v>1.2165999999999999</v>
      </c>
      <c r="D83" s="8">
        <f t="shared" si="63"/>
        <v>448.75958502480825</v>
      </c>
      <c r="F83" s="50"/>
      <c r="G83" s="53">
        <v>0.6</v>
      </c>
      <c r="H83" s="53">
        <v>0.59000000000000008</v>
      </c>
      <c r="I83" s="53">
        <v>9.9999999999998979E-3</v>
      </c>
      <c r="J83" s="54">
        <v>48.5</v>
      </c>
      <c r="K83" s="54">
        <v>48.5</v>
      </c>
      <c r="M83" s="13" t="s">
        <v>79</v>
      </c>
      <c r="N83" s="14">
        <v>15.9</v>
      </c>
      <c r="O83" s="14">
        <v>0</v>
      </c>
      <c r="P83" s="8">
        <f t="shared" si="64"/>
        <v>-100</v>
      </c>
      <c r="R83" s="50"/>
      <c r="S83" s="53">
        <v>2.7826499999999998</v>
      </c>
      <c r="T83" s="53">
        <v>0</v>
      </c>
      <c r="U83" s="53">
        <v>2.7826499999999998</v>
      </c>
      <c r="V83" s="54">
        <v>30</v>
      </c>
      <c r="W83" s="54">
        <v>30</v>
      </c>
      <c r="AA83" t="s">
        <v>118</v>
      </c>
      <c r="AB83" s="25">
        <v>0.17299999999999999</v>
      </c>
      <c r="AC83" s="25">
        <v>0.157</v>
      </c>
      <c r="AD83" s="8">
        <f t="shared" si="68"/>
        <v>-9.2485549132947913</v>
      </c>
      <c r="AF83" s="50"/>
      <c r="AG83" s="53">
        <v>0.22600000000000001</v>
      </c>
      <c r="AH83" s="53">
        <v>0.26</v>
      </c>
      <c r="AI83" s="53">
        <v>-3.4000000000000002E-2</v>
      </c>
      <c r="AJ83" s="54">
        <v>60</v>
      </c>
      <c r="AK83" s="54">
        <v>-60</v>
      </c>
      <c r="AN83" s="13" t="s">
        <v>172</v>
      </c>
      <c r="AO83" s="14">
        <v>0.22170000000000001</v>
      </c>
      <c r="AP83" s="14">
        <v>1.2165999999999999</v>
      </c>
      <c r="AQ83" s="8">
        <f t="shared" si="65"/>
        <v>448.75958502480825</v>
      </c>
      <c r="BA83" s="13" t="s">
        <v>172</v>
      </c>
      <c r="BB83" s="14">
        <v>0.22170000000000001</v>
      </c>
      <c r="BC83" s="14">
        <v>1.2165999999999999</v>
      </c>
      <c r="BD83" s="8">
        <f t="shared" si="66"/>
        <v>448.75958502480825</v>
      </c>
      <c r="BO83" s="13" t="s">
        <v>172</v>
      </c>
      <c r="BP83" s="14">
        <v>0.22170000000000001</v>
      </c>
      <c r="BQ83" s="14">
        <v>1.2165999999999999</v>
      </c>
      <c r="BR83" s="8">
        <f t="shared" si="67"/>
        <v>448.75958502480825</v>
      </c>
    </row>
    <row r="84" spans="1:70" x14ac:dyDescent="0.25">
      <c r="A84" s="13" t="s">
        <v>174</v>
      </c>
      <c r="B84" s="14">
        <v>106.89999999999999</v>
      </c>
      <c r="C84" s="14">
        <v>0</v>
      </c>
      <c r="D84" s="8">
        <f t="shared" si="63"/>
        <v>-100.00000000000001</v>
      </c>
      <c r="F84" s="50"/>
      <c r="G84" s="53">
        <v>63.3</v>
      </c>
      <c r="H84" s="53">
        <v>58</v>
      </c>
      <c r="I84" s="53">
        <v>5.2999999999999972</v>
      </c>
      <c r="J84" s="54">
        <v>752</v>
      </c>
      <c r="K84" s="54">
        <v>752</v>
      </c>
      <c r="M84" s="13" t="s">
        <v>87</v>
      </c>
      <c r="N84" s="14">
        <v>16.3</v>
      </c>
      <c r="O84" s="14">
        <v>0</v>
      </c>
      <c r="P84" s="8">
        <f t="shared" si="64"/>
        <v>-100</v>
      </c>
      <c r="R84" s="50"/>
      <c r="S84" s="53">
        <v>33.673749999999998</v>
      </c>
      <c r="T84" s="53">
        <v>0</v>
      </c>
      <c r="U84" s="53">
        <v>33.673749999999998</v>
      </c>
      <c r="V84" s="54">
        <v>93</v>
      </c>
      <c r="W84" s="54">
        <v>93</v>
      </c>
      <c r="AA84" t="s">
        <v>120</v>
      </c>
      <c r="AB84" s="25">
        <v>0.153</v>
      </c>
      <c r="AC84" s="25">
        <v>0.13300000000000001</v>
      </c>
      <c r="AD84" s="8">
        <f t="shared" si="68"/>
        <v>-13.071895424836596</v>
      </c>
      <c r="AF84" s="50"/>
      <c r="AG84" s="53">
        <v>0.41399999999999998</v>
      </c>
      <c r="AH84" s="53">
        <v>0.45100000000000001</v>
      </c>
      <c r="AI84" s="53">
        <v>-3.7000000000000033E-2</v>
      </c>
      <c r="AJ84" s="54">
        <v>62</v>
      </c>
      <c r="AK84" s="54">
        <v>-62</v>
      </c>
      <c r="AN84" s="13" t="s">
        <v>174</v>
      </c>
      <c r="AO84" s="14">
        <v>106.89999999999999</v>
      </c>
      <c r="AP84" s="14">
        <v>0</v>
      </c>
      <c r="AQ84" s="8">
        <f t="shared" si="65"/>
        <v>-100.00000000000001</v>
      </c>
      <c r="BA84" s="13" t="s">
        <v>174</v>
      </c>
      <c r="BB84" s="14">
        <v>106.89999999999999</v>
      </c>
      <c r="BC84" s="14">
        <v>0</v>
      </c>
      <c r="BD84" s="8">
        <f t="shared" si="66"/>
        <v>-100.00000000000001</v>
      </c>
      <c r="BO84" s="13" t="s">
        <v>174</v>
      </c>
      <c r="BP84" s="14">
        <v>106.89999999999999</v>
      </c>
      <c r="BQ84" s="14">
        <v>0</v>
      </c>
      <c r="BR84" s="8">
        <f t="shared" si="67"/>
        <v>-100.00000000000001</v>
      </c>
    </row>
    <row r="85" spans="1:70" x14ac:dyDescent="0.25">
      <c r="A85" s="13" t="s">
        <v>176</v>
      </c>
      <c r="B85" s="14">
        <v>0.27</v>
      </c>
      <c r="C85" s="14">
        <v>0</v>
      </c>
      <c r="D85" s="8">
        <f t="shared" si="63"/>
        <v>-100</v>
      </c>
      <c r="F85" s="50"/>
      <c r="G85" s="53">
        <v>0.1176</v>
      </c>
      <c r="H85" s="53">
        <v>3.39E-2</v>
      </c>
      <c r="I85" s="53">
        <v>8.3699999999999997E-2</v>
      </c>
      <c r="J85" s="54">
        <v>240</v>
      </c>
      <c r="K85" s="54">
        <v>240</v>
      </c>
      <c r="M85" s="6" t="s">
        <v>102</v>
      </c>
      <c r="N85" s="8">
        <v>3.9241597667505674</v>
      </c>
      <c r="O85" s="8">
        <v>0.6869005938150694</v>
      </c>
      <c r="P85" s="8">
        <f t="shared" si="64"/>
        <v>-82.495600723620299</v>
      </c>
      <c r="R85" s="50"/>
      <c r="S85" s="53">
        <v>14.182650000000001</v>
      </c>
      <c r="T85" s="53">
        <v>0</v>
      </c>
      <c r="U85" s="53">
        <v>14.182650000000001</v>
      </c>
      <c r="V85" s="54">
        <v>67</v>
      </c>
      <c r="W85" s="54">
        <v>67</v>
      </c>
      <c r="AA85" t="s">
        <v>122</v>
      </c>
      <c r="AB85" s="25">
        <v>0.23</v>
      </c>
      <c r="AC85" s="25">
        <v>0.23599999999999999</v>
      </c>
      <c r="AD85" s="8">
        <f t="shared" si="68"/>
        <v>2.6086956521739033</v>
      </c>
      <c r="AF85" s="50"/>
      <c r="AG85" s="53">
        <v>0.83699999999999997</v>
      </c>
      <c r="AH85" s="53">
        <v>0.91</v>
      </c>
      <c r="AI85" s="53">
        <v>-7.3000000000000065E-2</v>
      </c>
      <c r="AJ85" s="54">
        <v>90</v>
      </c>
      <c r="AK85" s="54">
        <v>-90</v>
      </c>
      <c r="AN85" s="13" t="s">
        <v>176</v>
      </c>
      <c r="AO85" s="14">
        <v>0.27</v>
      </c>
      <c r="AP85" s="14">
        <v>0</v>
      </c>
      <c r="AQ85" s="8">
        <f t="shared" si="65"/>
        <v>-100</v>
      </c>
      <c r="BA85" s="13" t="s">
        <v>176</v>
      </c>
      <c r="BB85" s="14">
        <v>0.27</v>
      </c>
      <c r="BC85" s="14">
        <v>0</v>
      </c>
      <c r="BD85" s="8">
        <f t="shared" si="66"/>
        <v>-100</v>
      </c>
      <c r="BO85" s="13" t="s">
        <v>176</v>
      </c>
      <c r="BP85" s="14">
        <v>0.27</v>
      </c>
      <c r="BQ85" s="14">
        <v>0</v>
      </c>
      <c r="BR85" s="8">
        <f t="shared" si="67"/>
        <v>-100</v>
      </c>
    </row>
    <row r="86" spans="1:70" x14ac:dyDescent="0.25">
      <c r="A86" s="13" t="s">
        <v>178</v>
      </c>
      <c r="B86" s="14">
        <v>14.28</v>
      </c>
      <c r="C86" s="14">
        <v>13.6</v>
      </c>
      <c r="D86" s="8">
        <f t="shared" si="63"/>
        <v>-4.7619047619047601</v>
      </c>
      <c r="F86" s="50"/>
      <c r="G86" s="53">
        <v>40.520000000000003</v>
      </c>
      <c r="H86" s="53">
        <v>39.340000000000003</v>
      </c>
      <c r="I86" s="53">
        <v>1.1799999999999997</v>
      </c>
      <c r="J86" s="54">
        <v>563.5</v>
      </c>
      <c r="K86" s="54">
        <v>563.5</v>
      </c>
      <c r="M86" s="13" t="s">
        <v>106</v>
      </c>
      <c r="N86" s="14">
        <v>7.4</v>
      </c>
      <c r="O86" s="14">
        <v>6.8</v>
      </c>
      <c r="P86" s="8">
        <f t="shared" si="64"/>
        <v>-8.1081081081081159</v>
      </c>
      <c r="R86" s="50"/>
      <c r="S86" s="53">
        <v>25.917149999999999</v>
      </c>
      <c r="T86" s="53">
        <v>0</v>
      </c>
      <c r="U86" s="53">
        <v>25.917149999999999</v>
      </c>
      <c r="V86" s="54">
        <v>83</v>
      </c>
      <c r="W86" s="54">
        <v>83</v>
      </c>
      <c r="AA86" t="s">
        <v>124</v>
      </c>
      <c r="AB86" s="25">
        <v>0.185</v>
      </c>
      <c r="AC86" s="25">
        <v>0.188</v>
      </c>
      <c r="AD86" s="8">
        <f t="shared" si="68"/>
        <v>1.621621621621623</v>
      </c>
      <c r="AF86" s="50"/>
      <c r="AG86" s="53">
        <v>0.311</v>
      </c>
      <c r="AH86" s="53">
        <v>0.314</v>
      </c>
      <c r="AI86" s="53">
        <v>-3.0000000000000027E-3</v>
      </c>
      <c r="AJ86" s="54">
        <v>9</v>
      </c>
      <c r="AK86" s="54">
        <v>-9</v>
      </c>
      <c r="AN86" s="13" t="s">
        <v>178</v>
      </c>
      <c r="AO86" s="14">
        <v>14.28</v>
      </c>
      <c r="AP86" s="14">
        <v>13.6</v>
      </c>
      <c r="AQ86" s="8">
        <f t="shared" si="65"/>
        <v>-4.7619047619047601</v>
      </c>
      <c r="BA86" s="13" t="s">
        <v>178</v>
      </c>
      <c r="BB86" s="14">
        <v>14.28</v>
      </c>
      <c r="BC86" s="14">
        <v>13.6</v>
      </c>
      <c r="BD86" s="8">
        <f t="shared" si="66"/>
        <v>-4.7619047619047601</v>
      </c>
      <c r="BO86" s="13" t="s">
        <v>178</v>
      </c>
      <c r="BP86" s="14">
        <v>14.28</v>
      </c>
      <c r="BQ86" s="14">
        <v>13.6</v>
      </c>
      <c r="BR86" s="8">
        <f t="shared" si="67"/>
        <v>-4.7619047619047601</v>
      </c>
    </row>
    <row r="87" spans="1:70" x14ac:dyDescent="0.25">
      <c r="A87" s="13" t="s">
        <v>180</v>
      </c>
      <c r="B87" s="14">
        <v>27.7</v>
      </c>
      <c r="C87" s="14">
        <v>0</v>
      </c>
      <c r="D87" s="8">
        <f t="shared" si="63"/>
        <v>-100</v>
      </c>
      <c r="F87" s="50"/>
      <c r="G87" s="53">
        <v>43.931199999999997</v>
      </c>
      <c r="H87" s="53">
        <v>46.057400000000001</v>
      </c>
      <c r="I87" s="53">
        <v>-2.1262000000000043</v>
      </c>
      <c r="J87" s="54">
        <v>648</v>
      </c>
      <c r="K87" s="54">
        <v>-648</v>
      </c>
      <c r="M87" s="13" t="s">
        <v>106</v>
      </c>
      <c r="N87" s="14">
        <v>36.299999999999997</v>
      </c>
      <c r="O87" s="14">
        <v>35.5</v>
      </c>
      <c r="P87" s="8">
        <f t="shared" ref="P87" si="69">IFERROR((100*(O87-N87)/N87), "")</f>
        <v>-2.2038567493112873</v>
      </c>
      <c r="R87" s="50"/>
      <c r="S87" s="53">
        <v>6.9919499999999992</v>
      </c>
      <c r="T87" s="53">
        <v>0</v>
      </c>
      <c r="U87" s="53">
        <v>6.9919499999999992</v>
      </c>
      <c r="V87" s="54">
        <v>46</v>
      </c>
      <c r="W87" s="54">
        <v>46</v>
      </c>
      <c r="AA87" t="s">
        <v>126</v>
      </c>
      <c r="AB87" s="25">
        <v>0.34200000000000003</v>
      </c>
      <c r="AC87" s="25">
        <v>0.35099999999999998</v>
      </c>
      <c r="AD87" s="8">
        <f t="shared" si="68"/>
        <v>2.631578947368407</v>
      </c>
      <c r="AF87" s="50"/>
      <c r="AG87" s="53">
        <v>0.27400000000000002</v>
      </c>
      <c r="AH87" s="53">
        <v>0.27200000000000002</v>
      </c>
      <c r="AI87" s="53">
        <v>2.0000000000000018E-3</v>
      </c>
      <c r="AJ87" s="54">
        <v>6.5</v>
      </c>
      <c r="AK87" s="54">
        <v>6.5</v>
      </c>
      <c r="AN87" s="13" t="s">
        <v>180</v>
      </c>
      <c r="AO87" s="14">
        <v>27.7</v>
      </c>
      <c r="AP87" s="14">
        <v>0</v>
      </c>
      <c r="AQ87" s="8">
        <f t="shared" si="65"/>
        <v>-100</v>
      </c>
      <c r="BA87" s="13" t="s">
        <v>180</v>
      </c>
      <c r="BB87" s="14">
        <v>27.7</v>
      </c>
      <c r="BC87" s="14">
        <v>0</v>
      </c>
      <c r="BD87" s="8">
        <f t="shared" si="66"/>
        <v>-100</v>
      </c>
      <c r="BO87" s="13" t="s">
        <v>180</v>
      </c>
      <c r="BP87" s="14">
        <v>27.7</v>
      </c>
      <c r="BQ87" s="14">
        <v>0</v>
      </c>
      <c r="BR87" s="8">
        <f t="shared" si="67"/>
        <v>-100</v>
      </c>
    </row>
    <row r="88" spans="1:70" x14ac:dyDescent="0.25">
      <c r="A88" s="13" t="s">
        <v>182</v>
      </c>
      <c r="B88" s="14">
        <v>1.4</v>
      </c>
      <c r="C88" s="14">
        <v>0</v>
      </c>
      <c r="D88" s="8">
        <f t="shared" si="63"/>
        <v>-100</v>
      </c>
      <c r="F88" s="50"/>
      <c r="G88" s="53">
        <v>37.199999999999996</v>
      </c>
      <c r="H88" s="53">
        <v>12.1</v>
      </c>
      <c r="I88" s="53">
        <v>25.099999999999994</v>
      </c>
      <c r="J88" s="54">
        <v>895</v>
      </c>
      <c r="K88" s="54">
        <v>895</v>
      </c>
      <c r="M88" s="21" t="s">
        <v>98</v>
      </c>
      <c r="N88" s="20">
        <v>0.131490603110024</v>
      </c>
      <c r="O88" s="20">
        <v>0</v>
      </c>
      <c r="P88" s="8">
        <f t="shared" ref="P88:P89" si="70">IFERROR((100*(O88-N88)/N88), "")</f>
        <v>-100</v>
      </c>
      <c r="R88" s="50"/>
      <c r="S88" s="53">
        <v>11.29185</v>
      </c>
      <c r="T88" s="53">
        <v>0</v>
      </c>
      <c r="U88" s="53">
        <v>11.29185</v>
      </c>
      <c r="V88" s="54">
        <v>61</v>
      </c>
      <c r="W88" s="54">
        <v>61</v>
      </c>
      <c r="AA88" t="s">
        <v>130</v>
      </c>
      <c r="AB88" s="25">
        <v>0.152</v>
      </c>
      <c r="AC88" s="25">
        <v>0.24</v>
      </c>
      <c r="AD88" s="8">
        <f t="shared" si="68"/>
        <v>57.89473684210526</v>
      </c>
      <c r="AF88" s="50"/>
      <c r="AG88" s="53">
        <v>1.18</v>
      </c>
      <c r="AH88" s="53">
        <v>1.19</v>
      </c>
      <c r="AI88" s="53">
        <v>-1.0000000000000009E-2</v>
      </c>
      <c r="AJ88" s="54">
        <v>23.5</v>
      </c>
      <c r="AK88" s="54">
        <v>-23.5</v>
      </c>
      <c r="AN88" s="13" t="s">
        <v>182</v>
      </c>
      <c r="AO88" s="14">
        <v>1.4</v>
      </c>
      <c r="AP88" s="14">
        <v>0</v>
      </c>
      <c r="AQ88" s="8">
        <f t="shared" si="65"/>
        <v>-100</v>
      </c>
      <c r="BA88" s="13" t="s">
        <v>182</v>
      </c>
      <c r="BB88" s="14">
        <v>1.4</v>
      </c>
      <c r="BC88" s="14">
        <v>0</v>
      </c>
      <c r="BD88" s="8">
        <f t="shared" si="66"/>
        <v>-100</v>
      </c>
      <c r="BO88" s="13" t="s">
        <v>182</v>
      </c>
      <c r="BP88" s="14">
        <v>1.4</v>
      </c>
      <c r="BQ88" s="14">
        <v>0</v>
      </c>
      <c r="BR88" s="8">
        <f t="shared" si="67"/>
        <v>-100</v>
      </c>
    </row>
    <row r="89" spans="1:70" x14ac:dyDescent="0.25">
      <c r="A89" s="13" t="s">
        <v>190</v>
      </c>
      <c r="B89" s="37">
        <v>1.24E-2</v>
      </c>
      <c r="C89" s="37">
        <v>0.24260000000000001</v>
      </c>
      <c r="D89" s="8">
        <f t="shared" si="63"/>
        <v>1856.4516129032261</v>
      </c>
      <c r="F89" s="50"/>
      <c r="G89" s="53">
        <v>0.22170000000000001</v>
      </c>
      <c r="H89" s="53">
        <v>1.2165999999999999</v>
      </c>
      <c r="I89" s="53">
        <v>-0.9948999999999999</v>
      </c>
      <c r="J89" s="54">
        <v>545</v>
      </c>
      <c r="K89" s="54">
        <v>-545</v>
      </c>
      <c r="M89" s="13" t="s">
        <v>106</v>
      </c>
      <c r="N89" s="14">
        <v>29.8</v>
      </c>
      <c r="O89" s="14">
        <v>29.9</v>
      </c>
      <c r="P89" s="8">
        <f t="shared" si="70"/>
        <v>0.33557046979865057</v>
      </c>
      <c r="R89" s="50"/>
      <c r="S89" s="53">
        <v>15.9</v>
      </c>
      <c r="T89" s="53">
        <v>0</v>
      </c>
      <c r="U89" s="53">
        <v>15.9</v>
      </c>
      <c r="V89" s="54">
        <v>69</v>
      </c>
      <c r="W89" s="54">
        <v>69</v>
      </c>
      <c r="AA89" t="s">
        <v>109</v>
      </c>
      <c r="AB89" s="25">
        <v>0.10100000000000001</v>
      </c>
      <c r="AC89" s="25">
        <v>9.64E-2</v>
      </c>
      <c r="AD89" s="8">
        <f>IFERROR((100*(AC89-AB89)/AB89), "")</f>
        <v>-4.5544554455445612</v>
      </c>
      <c r="AF89" s="50"/>
      <c r="AG89" s="53">
        <v>0.17299999999999999</v>
      </c>
      <c r="AH89" s="53">
        <v>0.157</v>
      </c>
      <c r="AI89" s="53">
        <v>1.5999999999999986E-2</v>
      </c>
      <c r="AJ89" s="54">
        <v>33.5</v>
      </c>
      <c r="AK89" s="54">
        <v>33.5</v>
      </c>
      <c r="AN89" s="13" t="s">
        <v>190</v>
      </c>
      <c r="AO89" s="37">
        <v>1.24E-2</v>
      </c>
      <c r="AP89" s="37">
        <v>0.24260000000000001</v>
      </c>
      <c r="AQ89" s="8">
        <f t="shared" si="65"/>
        <v>1856.4516129032261</v>
      </c>
      <c r="BA89" s="13" t="s">
        <v>190</v>
      </c>
      <c r="BB89" s="37">
        <v>1.24E-2</v>
      </c>
      <c r="BC89" s="37">
        <v>0.24260000000000001</v>
      </c>
      <c r="BD89" s="8">
        <f t="shared" si="66"/>
        <v>1856.4516129032261</v>
      </c>
      <c r="BO89" s="13" t="s">
        <v>190</v>
      </c>
      <c r="BP89" s="37">
        <v>1.24E-2</v>
      </c>
      <c r="BQ89" s="37">
        <v>0.24260000000000001</v>
      </c>
      <c r="BR89" s="8">
        <f t="shared" si="67"/>
        <v>1856.4516129032261</v>
      </c>
    </row>
    <row r="90" spans="1:70" x14ac:dyDescent="0.25">
      <c r="A90" s="13" t="s">
        <v>192</v>
      </c>
      <c r="B90" s="14">
        <v>3.496</v>
      </c>
      <c r="C90" s="14">
        <v>3.3730000000000002</v>
      </c>
      <c r="D90" s="8">
        <f t="shared" si="63"/>
        <v>-3.5183066361556001</v>
      </c>
      <c r="F90" s="50"/>
      <c r="G90" s="53">
        <v>106.89999999999999</v>
      </c>
      <c r="H90" s="53">
        <v>0</v>
      </c>
      <c r="I90" s="53">
        <v>106.89999999999999</v>
      </c>
      <c r="J90" s="54">
        <v>1002</v>
      </c>
      <c r="K90" s="54">
        <v>1002</v>
      </c>
      <c r="M90" s="6" t="s">
        <v>70</v>
      </c>
      <c r="N90" s="8">
        <v>0.56950000000000001</v>
      </c>
      <c r="O90" s="8">
        <v>0.58299999999999996</v>
      </c>
      <c r="P90" s="8">
        <f t="shared" ref="P90:P95" si="71">IFERROR((100*(O90-N90)/N90), "")</f>
        <v>2.3705004389815549</v>
      </c>
      <c r="R90" s="50"/>
      <c r="S90" s="53">
        <v>16.3</v>
      </c>
      <c r="T90" s="53">
        <v>0</v>
      </c>
      <c r="U90" s="53">
        <v>16.3</v>
      </c>
      <c r="V90" s="54">
        <v>70</v>
      </c>
      <c r="W90" s="54">
        <v>70</v>
      </c>
      <c r="AA90" t="s">
        <v>112</v>
      </c>
      <c r="AB90" s="25">
        <v>0.872</v>
      </c>
      <c r="AC90" s="25">
        <v>0.85599999999999998</v>
      </c>
      <c r="AD90" s="8">
        <f t="shared" ref="AD90:AD92" si="72">IFERROR((100*(AC90-AB90)/AB90), "")</f>
        <v>-1.8348623853211026</v>
      </c>
      <c r="AF90" s="50"/>
      <c r="AG90" s="53">
        <v>0.153</v>
      </c>
      <c r="AH90" s="53">
        <v>0.13300000000000001</v>
      </c>
      <c r="AI90" s="53">
        <v>1.999999999999999E-2</v>
      </c>
      <c r="AJ90" s="54">
        <v>41</v>
      </c>
      <c r="AK90" s="54">
        <v>41</v>
      </c>
      <c r="AN90" s="13" t="s">
        <v>192</v>
      </c>
      <c r="AO90" s="14">
        <v>3.496</v>
      </c>
      <c r="AP90" s="14">
        <v>3.3730000000000002</v>
      </c>
      <c r="AQ90" s="8">
        <f t="shared" si="65"/>
        <v>-3.5183066361556001</v>
      </c>
      <c r="BA90" s="13" t="s">
        <v>192</v>
      </c>
      <c r="BB90" s="14">
        <v>3.496</v>
      </c>
      <c r="BC90" s="14">
        <v>3.3730000000000002</v>
      </c>
      <c r="BD90" s="8">
        <f t="shared" si="66"/>
        <v>-3.5183066361556001</v>
      </c>
      <c r="BO90" s="13" t="s">
        <v>192</v>
      </c>
      <c r="BP90" s="14">
        <v>3.496</v>
      </c>
      <c r="BQ90" s="14">
        <v>3.3730000000000002</v>
      </c>
      <c r="BR90" s="8">
        <f t="shared" si="67"/>
        <v>-3.5183066361556001</v>
      </c>
    </row>
    <row r="91" spans="1:70" x14ac:dyDescent="0.25">
      <c r="A91" s="13" t="s">
        <v>194</v>
      </c>
      <c r="B91" s="14">
        <v>0</v>
      </c>
      <c r="C91" s="14">
        <v>1.35</v>
      </c>
      <c r="D91" s="8">
        <v>100</v>
      </c>
      <c r="F91" s="50"/>
      <c r="G91" s="53">
        <v>0.27</v>
      </c>
      <c r="H91" s="53">
        <v>0</v>
      </c>
      <c r="I91" s="53">
        <v>0.27</v>
      </c>
      <c r="J91" s="54">
        <v>389</v>
      </c>
      <c r="K91" s="54">
        <v>389</v>
      </c>
      <c r="M91" s="13" t="s">
        <v>87</v>
      </c>
      <c r="N91" s="14">
        <v>12.2</v>
      </c>
      <c r="O91" s="14">
        <v>8.5</v>
      </c>
      <c r="P91" s="8">
        <f t="shared" si="71"/>
        <v>-30.327868852459012</v>
      </c>
      <c r="R91" s="50"/>
      <c r="S91" s="53">
        <v>3.9241597667505674</v>
      </c>
      <c r="T91" s="53">
        <v>0.6869005938150694</v>
      </c>
      <c r="U91" s="53">
        <v>3.2372591729354978</v>
      </c>
      <c r="V91" s="54">
        <v>33</v>
      </c>
      <c r="W91" s="54">
        <v>33</v>
      </c>
      <c r="AA91" t="s">
        <v>118</v>
      </c>
      <c r="AB91" s="25">
        <v>0.10100000000000001</v>
      </c>
      <c r="AC91" s="25">
        <v>0.104</v>
      </c>
      <c r="AD91" s="8">
        <f t="shared" si="72"/>
        <v>2.9702970297029592</v>
      </c>
      <c r="AF91" s="50"/>
      <c r="AG91" s="53">
        <v>0.23</v>
      </c>
      <c r="AH91" s="53">
        <v>0.23599999999999999</v>
      </c>
      <c r="AI91" s="53">
        <v>-5.9999999999999776E-3</v>
      </c>
      <c r="AJ91" s="54">
        <v>16</v>
      </c>
      <c r="AK91" s="54">
        <v>-16</v>
      </c>
      <c r="AN91" s="13" t="s">
        <v>194</v>
      </c>
      <c r="AO91" s="14">
        <v>0</v>
      </c>
      <c r="AP91" s="14">
        <v>1.35</v>
      </c>
      <c r="AQ91" s="8">
        <v>100</v>
      </c>
      <c r="BA91" s="13" t="s">
        <v>194</v>
      </c>
      <c r="BB91" s="14">
        <v>0</v>
      </c>
      <c r="BC91" s="14">
        <v>1.35</v>
      </c>
      <c r="BD91" s="8">
        <v>100</v>
      </c>
      <c r="BO91" s="13" t="s">
        <v>194</v>
      </c>
      <c r="BP91" s="14">
        <v>0</v>
      </c>
      <c r="BQ91" s="14">
        <v>1.35</v>
      </c>
      <c r="BR91" s="8">
        <v>100</v>
      </c>
    </row>
    <row r="92" spans="1:70" x14ac:dyDescent="0.25">
      <c r="A92" s="13" t="s">
        <v>196</v>
      </c>
      <c r="B92" s="14">
        <v>0.31180000000000002</v>
      </c>
      <c r="C92" s="14">
        <v>0.48870000000000002</v>
      </c>
      <c r="D92" s="8">
        <f t="shared" si="63"/>
        <v>56.735086593970493</v>
      </c>
      <c r="F92" s="50"/>
      <c r="G92" s="53">
        <v>14.28</v>
      </c>
      <c r="H92" s="53">
        <v>13.6</v>
      </c>
      <c r="I92" s="53">
        <v>0.67999999999999972</v>
      </c>
      <c r="J92" s="54">
        <v>506.5</v>
      </c>
      <c r="K92" s="54">
        <v>506.5</v>
      </c>
      <c r="M92" s="13" t="s">
        <v>92</v>
      </c>
      <c r="N92" s="14">
        <v>32.9</v>
      </c>
      <c r="O92" s="14">
        <v>0</v>
      </c>
      <c r="P92" s="8">
        <f t="shared" si="71"/>
        <v>-100</v>
      </c>
      <c r="R92" s="50"/>
      <c r="S92" s="53">
        <v>7.4</v>
      </c>
      <c r="T92" s="53">
        <v>6.8</v>
      </c>
      <c r="U92" s="53">
        <v>0.60000000000000053</v>
      </c>
      <c r="V92" s="54">
        <v>16</v>
      </c>
      <c r="W92" s="54">
        <v>16</v>
      </c>
      <c r="AA92" t="s">
        <v>120</v>
      </c>
      <c r="AB92" s="25">
        <v>0.11899999999999999</v>
      </c>
      <c r="AC92" s="25">
        <v>0.105</v>
      </c>
      <c r="AD92" s="8">
        <f t="shared" si="72"/>
        <v>-11.76470588235294</v>
      </c>
      <c r="AF92" s="50"/>
      <c r="AG92" s="53">
        <v>0.185</v>
      </c>
      <c r="AH92" s="53">
        <v>0.188</v>
      </c>
      <c r="AI92" s="53">
        <v>-3.0000000000000027E-3</v>
      </c>
      <c r="AJ92" s="54">
        <v>9</v>
      </c>
      <c r="AK92" s="54">
        <v>-9</v>
      </c>
      <c r="AN92" s="13" t="s">
        <v>196</v>
      </c>
      <c r="AO92" s="14">
        <v>0.31180000000000002</v>
      </c>
      <c r="AP92" s="14">
        <v>0.48870000000000002</v>
      </c>
      <c r="AQ92" s="8">
        <f t="shared" ref="AQ92:AQ98" si="73">IFERROR((100*(AP92-AO92)/AO92), "")</f>
        <v>56.735086593970493</v>
      </c>
      <c r="BA92" s="13" t="s">
        <v>196</v>
      </c>
      <c r="BB92" s="14">
        <v>0.31180000000000002</v>
      </c>
      <c r="BC92" s="14">
        <v>0.48870000000000002</v>
      </c>
      <c r="BD92" s="8">
        <f t="shared" ref="BD92:BD98" si="74">IFERROR((100*(BC92-BB92)/BB92), "")</f>
        <v>56.735086593970493</v>
      </c>
      <c r="BO92" s="13" t="s">
        <v>196</v>
      </c>
      <c r="BP92" s="14">
        <v>0.31180000000000002</v>
      </c>
      <c r="BQ92" s="14">
        <v>0.48870000000000002</v>
      </c>
      <c r="BR92" s="8">
        <f t="shared" ref="BR92:BR98" si="75">IFERROR((100*(BQ92-BP92)/BP92), "")</f>
        <v>56.735086593970493</v>
      </c>
    </row>
    <row r="93" spans="1:70" x14ac:dyDescent="0.25">
      <c r="A93" s="13" t="s">
        <v>198</v>
      </c>
      <c r="B93" s="14">
        <v>34.25</v>
      </c>
      <c r="C93" s="14">
        <v>37.31</v>
      </c>
      <c r="D93" s="8">
        <f t="shared" si="63"/>
        <v>8.9343065693430717</v>
      </c>
      <c r="F93" s="50"/>
      <c r="G93" s="53">
        <v>27.7</v>
      </c>
      <c r="H93" s="53">
        <v>0</v>
      </c>
      <c r="I93" s="53">
        <v>27.7</v>
      </c>
      <c r="J93" s="54">
        <v>904</v>
      </c>
      <c r="K93" s="54">
        <v>904</v>
      </c>
      <c r="M93" s="13" t="s">
        <v>94</v>
      </c>
      <c r="N93" s="14">
        <v>4.0999999999999996</v>
      </c>
      <c r="O93" s="14">
        <v>0</v>
      </c>
      <c r="P93" s="8">
        <f t="shared" si="71"/>
        <v>-100</v>
      </c>
      <c r="R93" s="50"/>
      <c r="S93" s="53">
        <v>36.299999999999997</v>
      </c>
      <c r="T93" s="53">
        <v>35.5</v>
      </c>
      <c r="U93" s="53">
        <v>0.79999999999999716</v>
      </c>
      <c r="V93" s="54">
        <v>18</v>
      </c>
      <c r="W93" s="54">
        <v>18</v>
      </c>
      <c r="AA93" t="s">
        <v>122</v>
      </c>
      <c r="AB93" s="25">
        <v>0</v>
      </c>
      <c r="AC93" s="25">
        <v>0.16200000000000001</v>
      </c>
      <c r="AD93" s="8">
        <v>-100</v>
      </c>
      <c r="AF93" s="50"/>
      <c r="AG93" s="53">
        <v>0.34200000000000003</v>
      </c>
      <c r="AH93" s="53">
        <v>0.35099999999999998</v>
      </c>
      <c r="AI93" s="53">
        <v>-8.9999999999999525E-3</v>
      </c>
      <c r="AJ93" s="54">
        <v>20.5</v>
      </c>
      <c r="AK93" s="54">
        <v>-20.5</v>
      </c>
      <c r="AN93" s="13" t="s">
        <v>198</v>
      </c>
      <c r="AO93" s="14">
        <v>34.25</v>
      </c>
      <c r="AP93" s="14">
        <v>37.31</v>
      </c>
      <c r="AQ93" s="8">
        <f t="shared" si="73"/>
        <v>8.9343065693430717</v>
      </c>
      <c r="BA93" s="13" t="s">
        <v>198</v>
      </c>
      <c r="BB93" s="14">
        <v>34.25</v>
      </c>
      <c r="BC93" s="14">
        <v>37.31</v>
      </c>
      <c r="BD93" s="8">
        <f t="shared" si="74"/>
        <v>8.9343065693430717</v>
      </c>
      <c r="BO93" s="13" t="s">
        <v>198</v>
      </c>
      <c r="BP93" s="14">
        <v>34.25</v>
      </c>
      <c r="BQ93" s="14">
        <v>37.31</v>
      </c>
      <c r="BR93" s="8">
        <f t="shared" si="75"/>
        <v>8.9343065693430717</v>
      </c>
    </row>
    <row r="94" spans="1:70" x14ac:dyDescent="0.25">
      <c r="A94" s="13" t="s">
        <v>200</v>
      </c>
      <c r="B94" s="14">
        <v>381.40000000000003</v>
      </c>
      <c r="C94" s="14">
        <v>371.2</v>
      </c>
      <c r="D94" s="8">
        <f t="shared" si="63"/>
        <v>-2.6743576297850145</v>
      </c>
      <c r="F94" s="50"/>
      <c r="G94" s="53">
        <v>1.4</v>
      </c>
      <c r="H94" s="53">
        <v>0</v>
      </c>
      <c r="I94" s="53">
        <v>1.4</v>
      </c>
      <c r="J94" s="54">
        <v>587</v>
      </c>
      <c r="K94" s="54">
        <v>587</v>
      </c>
      <c r="M94" s="13" t="s">
        <v>95</v>
      </c>
      <c r="N94" s="14">
        <v>35.700000000000003</v>
      </c>
      <c r="O94" s="14">
        <v>0</v>
      </c>
      <c r="P94" s="8">
        <f t="shared" si="71"/>
        <v>-100</v>
      </c>
      <c r="R94" s="50"/>
      <c r="S94" s="53">
        <v>0.131490603110024</v>
      </c>
      <c r="T94" s="53">
        <v>0</v>
      </c>
      <c r="U94" s="53">
        <v>0.131490603110024</v>
      </c>
      <c r="V94" s="54">
        <v>5</v>
      </c>
      <c r="W94" s="54">
        <v>5</v>
      </c>
      <c r="AA94" t="s">
        <v>124</v>
      </c>
      <c r="AB94" s="25">
        <v>0.19800000000000001</v>
      </c>
      <c r="AC94" s="25">
        <v>0.17</v>
      </c>
      <c r="AD94" s="8">
        <f t="shared" ref="AD94:AD95" si="76">IFERROR((100*(AC94-AB94)/AB94), "")</f>
        <v>-14.14141414141414</v>
      </c>
      <c r="AF94" s="50"/>
      <c r="AG94" s="53">
        <v>0.152</v>
      </c>
      <c r="AH94" s="53">
        <v>0.24</v>
      </c>
      <c r="AI94" s="53">
        <v>-8.7999999999999995E-2</v>
      </c>
      <c r="AJ94" s="54">
        <v>93</v>
      </c>
      <c r="AK94" s="54">
        <v>-93</v>
      </c>
      <c r="AN94" s="13" t="s">
        <v>200</v>
      </c>
      <c r="AO94" s="14">
        <v>381.40000000000003</v>
      </c>
      <c r="AP94" s="14">
        <v>371.2</v>
      </c>
      <c r="AQ94" s="8">
        <f t="shared" si="73"/>
        <v>-2.6743576297850145</v>
      </c>
      <c r="BA94" s="13" t="s">
        <v>200</v>
      </c>
      <c r="BB94" s="14">
        <v>381.40000000000003</v>
      </c>
      <c r="BC94" s="14">
        <v>371.2</v>
      </c>
      <c r="BD94" s="8">
        <f t="shared" si="74"/>
        <v>-2.6743576297850145</v>
      </c>
      <c r="BO94" s="13" t="s">
        <v>200</v>
      </c>
      <c r="BP94" s="14">
        <v>381.40000000000003</v>
      </c>
      <c r="BQ94" s="14">
        <v>371.2</v>
      </c>
      <c r="BR94" s="8">
        <f t="shared" si="75"/>
        <v>-2.6743576297850145</v>
      </c>
    </row>
    <row r="95" spans="1:70" x14ac:dyDescent="0.25">
      <c r="A95" s="13" t="s">
        <v>202</v>
      </c>
      <c r="B95" s="14">
        <v>65.227500000000006</v>
      </c>
      <c r="C95" s="14">
        <v>64.912000000000006</v>
      </c>
      <c r="D95" s="8">
        <f t="shared" si="63"/>
        <v>-0.48369169445402643</v>
      </c>
      <c r="F95" s="50"/>
      <c r="G95" s="53">
        <v>1.24E-2</v>
      </c>
      <c r="H95" s="53">
        <v>0.24260000000000001</v>
      </c>
      <c r="I95" s="53">
        <v>-0.23020000000000002</v>
      </c>
      <c r="J95" s="54">
        <v>367</v>
      </c>
      <c r="K95" s="54">
        <v>-367</v>
      </c>
      <c r="M95" s="6" t="s">
        <v>102</v>
      </c>
      <c r="N95" s="8">
        <v>9.414005805515238</v>
      </c>
      <c r="O95" s="8">
        <v>10.905833279019747</v>
      </c>
      <c r="P95" s="8">
        <f t="shared" si="71"/>
        <v>15.84689349384632</v>
      </c>
      <c r="R95" s="50"/>
      <c r="S95" s="53">
        <v>29.8</v>
      </c>
      <c r="T95" s="53">
        <v>29.9</v>
      </c>
      <c r="U95" s="53">
        <v>-9.9999999999997868E-2</v>
      </c>
      <c r="V95" s="54">
        <v>2.5</v>
      </c>
      <c r="W95" s="54">
        <v>-2.5</v>
      </c>
      <c r="AA95" t="s">
        <v>130</v>
      </c>
      <c r="AB95" s="25">
        <v>0.10299999999999999</v>
      </c>
      <c r="AC95" s="25">
        <v>0.12</v>
      </c>
      <c r="AD95" s="8">
        <f t="shared" si="76"/>
        <v>16.50485436893204</v>
      </c>
      <c r="AF95" s="50"/>
      <c r="AG95" s="53">
        <v>0.10100000000000001</v>
      </c>
      <c r="AH95" s="53">
        <v>9.64E-2</v>
      </c>
      <c r="AI95" s="53">
        <v>4.6000000000000069E-3</v>
      </c>
      <c r="AJ95" s="54">
        <v>13</v>
      </c>
      <c r="AK95" s="54">
        <v>13</v>
      </c>
      <c r="AN95" s="13" t="s">
        <v>202</v>
      </c>
      <c r="AO95" s="14">
        <v>65.227500000000006</v>
      </c>
      <c r="AP95" s="14">
        <v>64.912000000000006</v>
      </c>
      <c r="AQ95" s="8">
        <f t="shared" si="73"/>
        <v>-0.48369169445402643</v>
      </c>
      <c r="BA95" s="13" t="s">
        <v>202</v>
      </c>
      <c r="BB95" s="14">
        <v>65.227500000000006</v>
      </c>
      <c r="BC95" s="14">
        <v>64.912000000000006</v>
      </c>
      <c r="BD95" s="8">
        <f t="shared" si="74"/>
        <v>-0.48369169445402643</v>
      </c>
      <c r="BO95" s="13" t="s">
        <v>202</v>
      </c>
      <c r="BP95" s="14">
        <v>65.227500000000006</v>
      </c>
      <c r="BQ95" s="14">
        <v>64.912000000000006</v>
      </c>
      <c r="BR95" s="8">
        <f t="shared" si="75"/>
        <v>-0.48369169445402643</v>
      </c>
    </row>
    <row r="96" spans="1:70" x14ac:dyDescent="0.25">
      <c r="A96" s="13" t="s">
        <v>204</v>
      </c>
      <c r="B96" s="14">
        <v>34.25</v>
      </c>
      <c r="C96" s="14">
        <v>35.56</v>
      </c>
      <c r="D96" s="8">
        <f t="shared" si="63"/>
        <v>3.8248175182481816</v>
      </c>
      <c r="F96" s="50"/>
      <c r="G96" s="53">
        <v>3.496</v>
      </c>
      <c r="H96" s="53">
        <v>3.3730000000000002</v>
      </c>
      <c r="I96" s="53">
        <v>0.12299999999999978</v>
      </c>
      <c r="J96" s="54">
        <v>292</v>
      </c>
      <c r="K96" s="54">
        <v>292</v>
      </c>
      <c r="M96" s="6" t="s">
        <v>58</v>
      </c>
      <c r="N96" s="8">
        <v>70.294299999999993</v>
      </c>
      <c r="O96" s="8">
        <v>0</v>
      </c>
      <c r="P96" s="8">
        <f t="shared" ref="P96:P105" si="77">IFERROR((100*(O96-N96)/N96), "")</f>
        <v>-100</v>
      </c>
      <c r="R96" s="50"/>
      <c r="S96" s="53">
        <v>0.56950000000000001</v>
      </c>
      <c r="T96" s="53">
        <v>0.58299999999999996</v>
      </c>
      <c r="U96" s="53">
        <v>-1.3499999999999956E-2</v>
      </c>
      <c r="V96" s="54">
        <v>1</v>
      </c>
      <c r="W96" s="54">
        <v>-1</v>
      </c>
      <c r="AA96" t="s">
        <v>109</v>
      </c>
      <c r="AB96" s="24">
        <v>1.0900000000000001</v>
      </c>
      <c r="AC96" s="24">
        <v>1.69</v>
      </c>
      <c r="AD96" s="8">
        <f>IFERROR((100*(AC96-AB96)/AB96), "")</f>
        <v>55.045871559633014</v>
      </c>
      <c r="AF96" s="50"/>
      <c r="AG96" s="53">
        <v>0.872</v>
      </c>
      <c r="AH96" s="53">
        <v>0.85599999999999998</v>
      </c>
      <c r="AI96" s="53">
        <v>1.6000000000000014E-2</v>
      </c>
      <c r="AJ96" s="54">
        <v>33.5</v>
      </c>
      <c r="AK96" s="54">
        <v>33.5</v>
      </c>
      <c r="AN96" s="13" t="s">
        <v>204</v>
      </c>
      <c r="AO96" s="14">
        <v>34.25</v>
      </c>
      <c r="AP96" s="14">
        <v>35.56</v>
      </c>
      <c r="AQ96" s="8">
        <f t="shared" si="73"/>
        <v>3.8248175182481816</v>
      </c>
      <c r="BA96" s="13" t="s">
        <v>204</v>
      </c>
      <c r="BB96" s="14">
        <v>34.25</v>
      </c>
      <c r="BC96" s="14">
        <v>35.56</v>
      </c>
      <c r="BD96" s="8">
        <f t="shared" si="74"/>
        <v>3.8248175182481816</v>
      </c>
      <c r="BO96" s="13" t="s">
        <v>204</v>
      </c>
      <c r="BP96" s="14">
        <v>34.25</v>
      </c>
      <c r="BQ96" s="14">
        <v>35.56</v>
      </c>
      <c r="BR96" s="8">
        <f t="shared" si="75"/>
        <v>3.8248175182481816</v>
      </c>
    </row>
    <row r="97" spans="1:70" x14ac:dyDescent="0.25">
      <c r="A97" s="13" t="s">
        <v>208</v>
      </c>
      <c r="B97" s="14">
        <v>0.45</v>
      </c>
      <c r="C97" s="14">
        <v>0.2</v>
      </c>
      <c r="D97" s="8">
        <f t="shared" si="63"/>
        <v>-55.555555555555557</v>
      </c>
      <c r="F97" s="50"/>
      <c r="G97" s="53">
        <v>0</v>
      </c>
      <c r="H97" s="53">
        <v>1.35</v>
      </c>
      <c r="I97" s="53">
        <v>-1.35</v>
      </c>
      <c r="J97" s="54">
        <v>583</v>
      </c>
      <c r="K97" s="54">
        <v>-583</v>
      </c>
      <c r="M97" s="6" t="s">
        <v>61</v>
      </c>
      <c r="N97" s="8">
        <v>28.071149999999999</v>
      </c>
      <c r="O97" s="8">
        <v>0</v>
      </c>
      <c r="P97" s="8">
        <f t="shared" si="77"/>
        <v>-100</v>
      </c>
      <c r="R97" s="50"/>
      <c r="S97" s="53">
        <v>12.2</v>
      </c>
      <c r="T97" s="53">
        <v>8.5</v>
      </c>
      <c r="U97" s="53">
        <v>3.6999999999999993</v>
      </c>
      <c r="V97" s="54">
        <v>35</v>
      </c>
      <c r="W97" s="54">
        <v>35</v>
      </c>
      <c r="AA97" t="s">
        <v>112</v>
      </c>
      <c r="AB97" s="26">
        <v>24.1</v>
      </c>
      <c r="AC97" s="26">
        <v>26.2</v>
      </c>
      <c r="AD97" s="8">
        <f t="shared" ref="AD97:AD104" si="78">IFERROR((100*(AC97-AB97)/AB97), "")</f>
        <v>8.7136929460580816</v>
      </c>
      <c r="AF97" s="50"/>
      <c r="AG97" s="53">
        <v>0.10100000000000001</v>
      </c>
      <c r="AH97" s="53">
        <v>0.104</v>
      </c>
      <c r="AI97" s="53">
        <v>-2.9999999999999888E-3</v>
      </c>
      <c r="AJ97" s="54">
        <v>9</v>
      </c>
      <c r="AK97" s="54">
        <v>-9</v>
      </c>
      <c r="AN97" s="13" t="s">
        <v>208</v>
      </c>
      <c r="AO97" s="14">
        <v>0.45</v>
      </c>
      <c r="AP97" s="14">
        <v>0.2</v>
      </c>
      <c r="AQ97" s="8">
        <f t="shared" si="73"/>
        <v>-55.555555555555557</v>
      </c>
      <c r="BA97" s="13" t="s">
        <v>208</v>
      </c>
      <c r="BB97" s="14">
        <v>0.45</v>
      </c>
      <c r="BC97" s="14">
        <v>0.2</v>
      </c>
      <c r="BD97" s="8">
        <f t="shared" si="74"/>
        <v>-55.555555555555557</v>
      </c>
      <c r="BO97" s="13" t="s">
        <v>208</v>
      </c>
      <c r="BP97" s="14">
        <v>0.45</v>
      </c>
      <c r="BQ97" s="14">
        <v>0.2</v>
      </c>
      <c r="BR97" s="8">
        <f t="shared" si="75"/>
        <v>-55.555555555555557</v>
      </c>
    </row>
    <row r="98" spans="1:70" x14ac:dyDescent="0.25">
      <c r="A98" s="13" t="s">
        <v>212</v>
      </c>
      <c r="B98" s="14">
        <v>2.2999999999999998</v>
      </c>
      <c r="C98" s="14">
        <v>1.1000000000000001</v>
      </c>
      <c r="D98" s="8">
        <f t="shared" si="63"/>
        <v>-52.173913043478251</v>
      </c>
      <c r="F98" s="50"/>
      <c r="G98" s="53">
        <v>0.31180000000000002</v>
      </c>
      <c r="H98" s="53">
        <v>0.48870000000000002</v>
      </c>
      <c r="I98" s="53">
        <v>-0.1769</v>
      </c>
      <c r="J98" s="54">
        <v>327</v>
      </c>
      <c r="K98" s="54">
        <v>-327</v>
      </c>
      <c r="M98" s="6" t="s">
        <v>70</v>
      </c>
      <c r="N98" s="8">
        <v>4.4536999999999995</v>
      </c>
      <c r="O98" s="8">
        <v>3.7458999999999998</v>
      </c>
      <c r="P98" s="8">
        <f t="shared" si="77"/>
        <v>-15.892404068527288</v>
      </c>
      <c r="R98" s="50"/>
      <c r="S98" s="53">
        <v>32.9</v>
      </c>
      <c r="T98" s="53">
        <v>0</v>
      </c>
      <c r="U98" s="53">
        <v>32.9</v>
      </c>
      <c r="V98" s="54">
        <v>92</v>
      </c>
      <c r="W98" s="54">
        <v>92</v>
      </c>
      <c r="AA98" t="s">
        <v>118</v>
      </c>
      <c r="AB98" s="25">
        <v>0.371</v>
      </c>
      <c r="AC98" s="25">
        <v>0.35699999999999998</v>
      </c>
      <c r="AD98" s="8">
        <f t="shared" si="78"/>
        <v>-3.773584905660381</v>
      </c>
      <c r="AF98" s="50"/>
      <c r="AG98" s="53">
        <v>0.11899999999999999</v>
      </c>
      <c r="AH98" s="53">
        <v>0.105</v>
      </c>
      <c r="AI98" s="53">
        <v>1.3999999999999999E-2</v>
      </c>
      <c r="AJ98" s="54">
        <v>29.5</v>
      </c>
      <c r="AK98" s="54">
        <v>29.5</v>
      </c>
      <c r="AN98" s="13" t="s">
        <v>212</v>
      </c>
      <c r="AO98" s="14">
        <v>2.2999999999999998</v>
      </c>
      <c r="AP98" s="14">
        <v>1.1000000000000001</v>
      </c>
      <c r="AQ98" s="8">
        <f t="shared" si="73"/>
        <v>-52.173913043478251</v>
      </c>
      <c r="BA98" s="13" t="s">
        <v>212</v>
      </c>
      <c r="BB98" s="14">
        <v>2.2999999999999998</v>
      </c>
      <c r="BC98" s="14">
        <v>1.1000000000000001</v>
      </c>
      <c r="BD98" s="8">
        <f t="shared" si="74"/>
        <v>-52.173913043478251</v>
      </c>
      <c r="BO98" s="13" t="s">
        <v>212</v>
      </c>
      <c r="BP98" s="14">
        <v>2.2999999999999998</v>
      </c>
      <c r="BQ98" s="14">
        <v>1.1000000000000001</v>
      </c>
      <c r="BR98" s="8">
        <f t="shared" si="75"/>
        <v>-52.173913043478251</v>
      </c>
    </row>
    <row r="99" spans="1:70" x14ac:dyDescent="0.25">
      <c r="A99" s="38" t="s">
        <v>221</v>
      </c>
      <c r="B99" s="14">
        <v>820.4</v>
      </c>
      <c r="C99" s="14">
        <v>0</v>
      </c>
      <c r="D99" s="8">
        <f>IFERROR((100*(C99-B99)/B99), "")</f>
        <v>-100</v>
      </c>
      <c r="F99" s="50"/>
      <c r="G99" s="53">
        <v>34.25</v>
      </c>
      <c r="H99" s="53">
        <v>37.31</v>
      </c>
      <c r="I99" s="53">
        <v>-3.0600000000000023</v>
      </c>
      <c r="J99" s="54">
        <v>694</v>
      </c>
      <c r="K99" s="54">
        <v>-694</v>
      </c>
      <c r="M99" s="13" t="s">
        <v>79</v>
      </c>
      <c r="N99" s="14">
        <v>18.7</v>
      </c>
      <c r="O99" s="14">
        <v>0</v>
      </c>
      <c r="P99" s="8">
        <f t="shared" si="77"/>
        <v>-100</v>
      </c>
      <c r="R99" s="50"/>
      <c r="S99" s="53">
        <v>4.0999999999999996</v>
      </c>
      <c r="T99" s="53">
        <v>0</v>
      </c>
      <c r="U99" s="53">
        <v>4.0999999999999996</v>
      </c>
      <c r="V99" s="54">
        <v>38</v>
      </c>
      <c r="W99" s="54">
        <v>38</v>
      </c>
      <c r="AA99" t="s">
        <v>120</v>
      </c>
      <c r="AB99" s="25">
        <v>0.46400000000000002</v>
      </c>
      <c r="AC99" s="25">
        <v>0.53600000000000003</v>
      </c>
      <c r="AD99" s="8">
        <f t="shared" si="78"/>
        <v>15.517241379310347</v>
      </c>
      <c r="AF99" s="50"/>
      <c r="AG99" s="53">
        <v>0</v>
      </c>
      <c r="AH99" s="53">
        <v>0.16200000000000001</v>
      </c>
      <c r="AI99" s="53">
        <v>-0.16200000000000001</v>
      </c>
      <c r="AJ99" s="54">
        <v>118</v>
      </c>
      <c r="AK99" s="54">
        <v>-118</v>
      </c>
      <c r="AN99" s="38" t="s">
        <v>221</v>
      </c>
      <c r="AO99" s="14">
        <v>820.4</v>
      </c>
      <c r="AP99" s="14">
        <v>0</v>
      </c>
      <c r="AQ99" s="8">
        <f>IFERROR((100*(AP99-AO99)/AO99), "")</f>
        <v>-100</v>
      </c>
      <c r="BA99" s="38" t="s">
        <v>221</v>
      </c>
      <c r="BB99" s="14">
        <v>820.4</v>
      </c>
      <c r="BC99" s="14">
        <v>0</v>
      </c>
      <c r="BD99" s="8">
        <f>IFERROR((100*(BC99-BB99)/BB99), "")</f>
        <v>-100</v>
      </c>
      <c r="BO99" s="38" t="s">
        <v>221</v>
      </c>
      <c r="BP99" s="14">
        <v>820.4</v>
      </c>
      <c r="BQ99" s="14">
        <v>0</v>
      </c>
      <c r="BR99" s="8">
        <f>IFERROR((100*(BQ99-BP99)/BP99), "")</f>
        <v>-100</v>
      </c>
    </row>
    <row r="100" spans="1:70" x14ac:dyDescent="0.25">
      <c r="A100" s="38" t="s">
        <v>224</v>
      </c>
      <c r="B100" s="14">
        <v>2257.3000000000002</v>
      </c>
      <c r="C100" s="14">
        <v>0</v>
      </c>
      <c r="D100" s="8">
        <f t="shared" ref="D100" si="79">IFERROR((100*(C100-B100)/B100), "")</f>
        <v>-100</v>
      </c>
      <c r="F100" s="50"/>
      <c r="G100" s="53">
        <v>381.40000000000003</v>
      </c>
      <c r="H100" s="53">
        <v>371.2</v>
      </c>
      <c r="I100" s="53">
        <v>10.200000000000045</v>
      </c>
      <c r="J100" s="54">
        <v>826.5</v>
      </c>
      <c r="K100" s="54">
        <v>826.5</v>
      </c>
      <c r="M100" s="13" t="s">
        <v>84</v>
      </c>
      <c r="N100" s="14">
        <v>47.4</v>
      </c>
      <c r="O100" s="14">
        <v>0</v>
      </c>
      <c r="P100" s="8">
        <f t="shared" si="77"/>
        <v>-100</v>
      </c>
      <c r="R100" s="50"/>
      <c r="S100" s="53">
        <v>35.700000000000003</v>
      </c>
      <c r="T100" s="53">
        <v>0</v>
      </c>
      <c r="U100" s="53">
        <v>35.700000000000003</v>
      </c>
      <c r="V100" s="54">
        <v>94.5</v>
      </c>
      <c r="W100" s="54">
        <v>94.5</v>
      </c>
      <c r="AA100" t="s">
        <v>122</v>
      </c>
      <c r="AB100" s="25">
        <v>0.753</v>
      </c>
      <c r="AC100" s="25">
        <v>0.84199999999999997</v>
      </c>
      <c r="AD100" s="8">
        <f t="shared" si="78"/>
        <v>11.819389110225758</v>
      </c>
      <c r="AF100" s="50"/>
      <c r="AG100" s="53">
        <v>0.19800000000000001</v>
      </c>
      <c r="AH100" s="53">
        <v>0.17</v>
      </c>
      <c r="AI100" s="53">
        <v>2.7999999999999997E-2</v>
      </c>
      <c r="AJ100" s="54">
        <v>49.5</v>
      </c>
      <c r="AK100" s="54">
        <v>49.5</v>
      </c>
      <c r="AN100" s="38" t="s">
        <v>224</v>
      </c>
      <c r="AO100" s="14">
        <v>2257.3000000000002</v>
      </c>
      <c r="AP100" s="14">
        <v>0</v>
      </c>
      <c r="AQ100" s="8">
        <f t="shared" ref="AQ100" si="80">IFERROR((100*(AP100-AO100)/AO100), "")</f>
        <v>-100</v>
      </c>
      <c r="BA100" s="38" t="s">
        <v>224</v>
      </c>
      <c r="BB100" s="14">
        <v>2257.3000000000002</v>
      </c>
      <c r="BC100" s="14">
        <v>0</v>
      </c>
      <c r="BD100" s="8">
        <f t="shared" ref="BD100" si="81">IFERROR((100*(BC100-BB100)/BB100), "")</f>
        <v>-100</v>
      </c>
      <c r="BO100" s="38" t="s">
        <v>224</v>
      </c>
      <c r="BP100" s="14">
        <v>2257.3000000000002</v>
      </c>
      <c r="BQ100" s="14">
        <v>0</v>
      </c>
      <c r="BR100" s="8">
        <f t="shared" ref="BR100" si="82">IFERROR((100*(BQ100-BP100)/BP100), "")</f>
        <v>-100</v>
      </c>
    </row>
    <row r="101" spans="1:70" x14ac:dyDescent="0.25">
      <c r="A101" s="6" t="s">
        <v>58</v>
      </c>
      <c r="B101" s="8">
        <v>61.863774493932894</v>
      </c>
      <c r="C101" s="8">
        <v>0</v>
      </c>
      <c r="D101" s="8">
        <f t="shared" ref="D101:D117" si="83">IFERROR((100*(C101-B101)/B101), "")</f>
        <v>-100</v>
      </c>
      <c r="F101" s="50"/>
      <c r="G101" s="53">
        <v>65.227500000000006</v>
      </c>
      <c r="H101" s="53">
        <v>64.912000000000006</v>
      </c>
      <c r="I101" s="53">
        <v>0.31550000000000011</v>
      </c>
      <c r="J101" s="54">
        <v>411</v>
      </c>
      <c r="K101" s="54">
        <v>411</v>
      </c>
      <c r="M101" s="13" t="s">
        <v>85</v>
      </c>
      <c r="N101" s="14">
        <v>8.1</v>
      </c>
      <c r="O101" s="14">
        <v>0</v>
      </c>
      <c r="P101" s="8">
        <f t="shared" si="77"/>
        <v>-100</v>
      </c>
      <c r="R101" s="50"/>
      <c r="S101" s="53">
        <v>9.414005805515238</v>
      </c>
      <c r="T101" s="53">
        <v>10.905833279019747</v>
      </c>
      <c r="U101" s="53">
        <v>-1.4918274735045092</v>
      </c>
      <c r="V101" s="54">
        <v>23</v>
      </c>
      <c r="W101" s="54">
        <v>-23</v>
      </c>
      <c r="AA101" t="s">
        <v>124</v>
      </c>
      <c r="AB101" s="25">
        <v>0.316</v>
      </c>
      <c r="AC101" s="25">
        <v>0.312</v>
      </c>
      <c r="AD101" s="8">
        <f t="shared" si="78"/>
        <v>-1.2658227848101278</v>
      </c>
      <c r="AF101" s="50"/>
      <c r="AG101" s="53">
        <v>0.10299999999999999</v>
      </c>
      <c r="AH101" s="53">
        <v>0.12</v>
      </c>
      <c r="AI101" s="53">
        <v>-1.7000000000000001E-2</v>
      </c>
      <c r="AJ101" s="54">
        <v>35</v>
      </c>
      <c r="AK101" s="54">
        <v>-35</v>
      </c>
      <c r="AN101" s="6" t="s">
        <v>58</v>
      </c>
      <c r="AO101" s="8">
        <v>61.863774493932894</v>
      </c>
      <c r="AP101" s="8">
        <v>0</v>
      </c>
      <c r="AQ101" s="8">
        <f t="shared" ref="AQ101:AQ117" si="84">IFERROR((100*(AP101-AO101)/AO101), "")</f>
        <v>-100</v>
      </c>
      <c r="BA101" s="6" t="s">
        <v>58</v>
      </c>
      <c r="BB101" s="8">
        <v>61.863774493932894</v>
      </c>
      <c r="BC101" s="8">
        <v>0</v>
      </c>
      <c r="BD101" s="8">
        <f t="shared" ref="BD101:BD117" si="85">IFERROR((100*(BC101-BB101)/BB101), "")</f>
        <v>-100</v>
      </c>
      <c r="BO101" s="6" t="s">
        <v>58</v>
      </c>
      <c r="BP101" s="8">
        <v>61.863774493932894</v>
      </c>
      <c r="BQ101" s="8">
        <v>0</v>
      </c>
      <c r="BR101" s="8">
        <f t="shared" ref="BR101:BR117" si="86">IFERROR((100*(BQ101-BP101)/BP101), "")</f>
        <v>-100</v>
      </c>
    </row>
    <row r="102" spans="1:70" x14ac:dyDescent="0.25">
      <c r="A102" s="6" t="s">
        <v>60</v>
      </c>
      <c r="B102" s="8">
        <v>11.739349792490934</v>
      </c>
      <c r="C102" s="8">
        <v>6.1458351743994539</v>
      </c>
      <c r="D102" s="8">
        <f t="shared" si="83"/>
        <v>-47.647567514082994</v>
      </c>
      <c r="F102" s="50"/>
      <c r="G102" s="53">
        <v>34.25</v>
      </c>
      <c r="H102" s="53">
        <v>35.56</v>
      </c>
      <c r="I102" s="53">
        <v>-1.3100000000000023</v>
      </c>
      <c r="J102" s="54">
        <v>582</v>
      </c>
      <c r="K102" s="54">
        <v>-582</v>
      </c>
      <c r="M102" s="13" t="s">
        <v>87</v>
      </c>
      <c r="N102" s="14">
        <v>10.6</v>
      </c>
      <c r="O102" s="14">
        <v>7.6</v>
      </c>
      <c r="P102" s="8">
        <f t="shared" si="77"/>
        <v>-28.30188679245283</v>
      </c>
      <c r="R102" s="50"/>
      <c r="S102" s="53">
        <v>70.294299999999993</v>
      </c>
      <c r="T102" s="53">
        <v>0</v>
      </c>
      <c r="U102" s="53">
        <v>70.294299999999993</v>
      </c>
      <c r="V102" s="54">
        <v>104</v>
      </c>
      <c r="W102" s="54">
        <v>104</v>
      </c>
      <c r="AA102" t="s">
        <v>126</v>
      </c>
      <c r="AB102" s="24">
        <v>1.1000000000000001</v>
      </c>
      <c r="AC102" s="24">
        <v>1.1399999999999999</v>
      </c>
      <c r="AD102" s="8">
        <f t="shared" si="78"/>
        <v>3.6363636363636189</v>
      </c>
      <c r="AF102" s="50"/>
      <c r="AG102" s="53">
        <v>1.0900000000000001</v>
      </c>
      <c r="AH102" s="53">
        <v>1.69</v>
      </c>
      <c r="AI102" s="53">
        <v>-0.59999999999999987</v>
      </c>
      <c r="AJ102" s="54">
        <v>172</v>
      </c>
      <c r="AK102" s="54">
        <v>-172</v>
      </c>
      <c r="AN102" s="6" t="s">
        <v>60</v>
      </c>
      <c r="AO102" s="8">
        <v>11.739349792490934</v>
      </c>
      <c r="AP102" s="8">
        <v>6.1458351743994539</v>
      </c>
      <c r="AQ102" s="8">
        <f t="shared" si="84"/>
        <v>-47.647567514082994</v>
      </c>
      <c r="BA102" s="6" t="s">
        <v>60</v>
      </c>
      <c r="BB102" s="8">
        <v>11.739349792490934</v>
      </c>
      <c r="BC102" s="8">
        <v>6.1458351743994539</v>
      </c>
      <c r="BD102" s="8">
        <f t="shared" si="85"/>
        <v>-47.647567514082994</v>
      </c>
      <c r="BO102" s="6" t="s">
        <v>60</v>
      </c>
      <c r="BP102" s="8">
        <v>11.739349792490934</v>
      </c>
      <c r="BQ102" s="8">
        <v>6.1458351743994539</v>
      </c>
      <c r="BR102" s="8">
        <f t="shared" si="86"/>
        <v>-47.647567514082994</v>
      </c>
    </row>
    <row r="103" spans="1:70" x14ac:dyDescent="0.25">
      <c r="A103" s="6" t="s">
        <v>61</v>
      </c>
      <c r="B103" s="8">
        <v>28.602472928707652</v>
      </c>
      <c r="C103" s="8">
        <v>0</v>
      </c>
      <c r="D103" s="8">
        <f t="shared" si="83"/>
        <v>-100</v>
      </c>
      <c r="F103" s="50"/>
      <c r="G103" s="53">
        <v>0.45</v>
      </c>
      <c r="H103" s="53">
        <v>0.2</v>
      </c>
      <c r="I103" s="53">
        <v>0.25</v>
      </c>
      <c r="J103" s="54">
        <v>376.5</v>
      </c>
      <c r="K103" s="54">
        <v>376.5</v>
      </c>
      <c r="M103" s="13" t="s">
        <v>91</v>
      </c>
      <c r="N103" s="14">
        <v>13.1</v>
      </c>
      <c r="O103" s="14">
        <v>0</v>
      </c>
      <c r="P103" s="8">
        <f t="shared" si="77"/>
        <v>-100</v>
      </c>
      <c r="R103" s="50"/>
      <c r="S103" s="53">
        <v>28.071149999999999</v>
      </c>
      <c r="T103" s="53">
        <v>0</v>
      </c>
      <c r="U103" s="53">
        <v>28.071149999999999</v>
      </c>
      <c r="V103" s="54">
        <v>87</v>
      </c>
      <c r="W103" s="54">
        <v>87</v>
      </c>
      <c r="AA103" t="s">
        <v>128</v>
      </c>
      <c r="AB103" s="24">
        <v>1.52</v>
      </c>
      <c r="AC103" s="24">
        <v>1.55</v>
      </c>
      <c r="AD103" s="8">
        <f t="shared" si="78"/>
        <v>1.9736842105263175</v>
      </c>
      <c r="AF103" s="50"/>
      <c r="AG103" s="53">
        <v>24.1</v>
      </c>
      <c r="AH103" s="53">
        <v>26.2</v>
      </c>
      <c r="AI103" s="53">
        <v>-2.0999999999999979</v>
      </c>
      <c r="AJ103" s="54">
        <v>207</v>
      </c>
      <c r="AK103" s="54">
        <v>-207</v>
      </c>
      <c r="AN103" s="6" t="s">
        <v>61</v>
      </c>
      <c r="AO103" s="8">
        <v>28.602472928707652</v>
      </c>
      <c r="AP103" s="8">
        <v>0</v>
      </c>
      <c r="AQ103" s="8">
        <f t="shared" si="84"/>
        <v>-100</v>
      </c>
      <c r="BA103" s="6" t="s">
        <v>61</v>
      </c>
      <c r="BB103" s="8">
        <v>28.602472928707652</v>
      </c>
      <c r="BC103" s="8">
        <v>0</v>
      </c>
      <c r="BD103" s="8">
        <f t="shared" si="85"/>
        <v>-100</v>
      </c>
      <c r="BO103" s="6" t="s">
        <v>61</v>
      </c>
      <c r="BP103" s="8">
        <v>28.602472928707652</v>
      </c>
      <c r="BQ103" s="8">
        <v>0</v>
      </c>
      <c r="BR103" s="8">
        <f t="shared" si="86"/>
        <v>-100</v>
      </c>
    </row>
    <row r="104" spans="1:70" x14ac:dyDescent="0.25">
      <c r="A104" s="6" t="s">
        <v>69</v>
      </c>
      <c r="B104" s="8">
        <v>29.18241854982854</v>
      </c>
      <c r="C104" s="8">
        <v>0</v>
      </c>
      <c r="D104" s="8">
        <f t="shared" si="83"/>
        <v>-100</v>
      </c>
      <c r="F104" s="50"/>
      <c r="G104" s="53">
        <v>2.2999999999999998</v>
      </c>
      <c r="H104" s="53">
        <v>1.1000000000000001</v>
      </c>
      <c r="I104" s="53">
        <v>1.1999999999999997</v>
      </c>
      <c r="J104" s="54">
        <v>568.5</v>
      </c>
      <c r="K104" s="54">
        <v>568.5</v>
      </c>
      <c r="M104" s="13" t="s">
        <v>92</v>
      </c>
      <c r="N104" s="14">
        <v>161.1</v>
      </c>
      <c r="O104" s="14">
        <v>0</v>
      </c>
      <c r="P104" s="8">
        <f t="shared" si="77"/>
        <v>-100</v>
      </c>
      <c r="R104" s="50"/>
      <c r="S104" s="53">
        <v>4.4536999999999995</v>
      </c>
      <c r="T104" s="53">
        <v>3.7458999999999998</v>
      </c>
      <c r="U104" s="53">
        <v>0.70779999999999976</v>
      </c>
      <c r="V104" s="54">
        <v>17</v>
      </c>
      <c r="W104" s="54">
        <v>17</v>
      </c>
      <c r="AA104" t="s">
        <v>130</v>
      </c>
      <c r="AB104" s="25">
        <v>0.78</v>
      </c>
      <c r="AC104" s="25">
        <v>0.95599999999999996</v>
      </c>
      <c r="AD104" s="8">
        <f t="shared" si="78"/>
        <v>22.564102564102555</v>
      </c>
      <c r="AF104" s="50"/>
      <c r="AG104" s="53">
        <v>0.371</v>
      </c>
      <c r="AH104" s="53">
        <v>0.35699999999999998</v>
      </c>
      <c r="AI104" s="53">
        <v>1.4000000000000012E-2</v>
      </c>
      <c r="AJ104" s="54">
        <v>29.5</v>
      </c>
      <c r="AK104" s="54">
        <v>29.5</v>
      </c>
      <c r="AN104" s="6" t="s">
        <v>69</v>
      </c>
      <c r="AO104" s="8">
        <v>29.18241854982854</v>
      </c>
      <c r="AP104" s="8">
        <v>0</v>
      </c>
      <c r="AQ104" s="8">
        <f t="shared" si="84"/>
        <v>-100</v>
      </c>
      <c r="BA104" s="6" t="s">
        <v>69</v>
      </c>
      <c r="BB104" s="8">
        <v>29.18241854982854</v>
      </c>
      <c r="BC104" s="8">
        <v>0</v>
      </c>
      <c r="BD104" s="8">
        <f t="shared" si="85"/>
        <v>-100</v>
      </c>
      <c r="BO104" s="6" t="s">
        <v>69</v>
      </c>
      <c r="BP104" s="8">
        <v>29.18241854982854</v>
      </c>
      <c r="BQ104" s="8">
        <v>0</v>
      </c>
      <c r="BR104" s="8">
        <f t="shared" si="86"/>
        <v>-100</v>
      </c>
    </row>
    <row r="105" spans="1:70" x14ac:dyDescent="0.25">
      <c r="A105" s="6" t="s">
        <v>75</v>
      </c>
      <c r="B105" s="8">
        <v>23.035341649713324</v>
      </c>
      <c r="C105" s="8">
        <v>0</v>
      </c>
      <c r="D105" s="8">
        <f t="shared" si="83"/>
        <v>-100</v>
      </c>
      <c r="F105" s="50"/>
      <c r="G105" s="53">
        <v>820.4</v>
      </c>
      <c r="H105" s="53">
        <v>0</v>
      </c>
      <c r="I105" s="53">
        <v>820.4</v>
      </c>
      <c r="J105" s="54">
        <v>1068</v>
      </c>
      <c r="K105" s="54">
        <v>1068</v>
      </c>
      <c r="M105" s="13" t="s">
        <v>106</v>
      </c>
      <c r="N105" s="14">
        <v>5.8</v>
      </c>
      <c r="O105" s="14">
        <v>5.5</v>
      </c>
      <c r="P105" s="8">
        <f t="shared" si="77"/>
        <v>-5.1724137931034457</v>
      </c>
      <c r="R105" s="50"/>
      <c r="S105" s="53">
        <v>18.7</v>
      </c>
      <c r="T105" s="53">
        <v>0</v>
      </c>
      <c r="U105" s="53">
        <v>18.7</v>
      </c>
      <c r="V105" s="54">
        <v>76</v>
      </c>
      <c r="W105" s="54">
        <v>76</v>
      </c>
      <c r="AA105" t="s">
        <v>109</v>
      </c>
      <c r="AB105" s="24">
        <v>6.71</v>
      </c>
      <c r="AC105" s="24">
        <v>6.51</v>
      </c>
      <c r="AD105" s="8">
        <f>IFERROR((100*(AC105-AB105)/AB105), "")</f>
        <v>-2.9806259314456063</v>
      </c>
      <c r="AF105" s="50"/>
      <c r="AG105" s="53">
        <v>0.46400000000000002</v>
      </c>
      <c r="AH105" s="53">
        <v>0.53600000000000003</v>
      </c>
      <c r="AI105" s="53">
        <v>-7.2000000000000008E-2</v>
      </c>
      <c r="AJ105" s="54">
        <v>88.5</v>
      </c>
      <c r="AK105" s="54">
        <v>-88.5</v>
      </c>
      <c r="AN105" s="6" t="s">
        <v>75</v>
      </c>
      <c r="AO105" s="8">
        <v>23.035341649713324</v>
      </c>
      <c r="AP105" s="8">
        <v>0</v>
      </c>
      <c r="AQ105" s="8">
        <f t="shared" si="84"/>
        <v>-100</v>
      </c>
      <c r="BA105" s="6" t="s">
        <v>75</v>
      </c>
      <c r="BB105" s="8">
        <v>23.035341649713324</v>
      </c>
      <c r="BC105" s="8">
        <v>0</v>
      </c>
      <c r="BD105" s="8">
        <f t="shared" si="85"/>
        <v>-100</v>
      </c>
      <c r="BO105" s="6" t="s">
        <v>75</v>
      </c>
      <c r="BP105" s="8">
        <v>23.035341649713324</v>
      </c>
      <c r="BQ105" s="8">
        <v>0</v>
      </c>
      <c r="BR105" s="8">
        <f t="shared" si="86"/>
        <v>-100</v>
      </c>
    </row>
    <row r="106" spans="1:70" x14ac:dyDescent="0.25">
      <c r="A106" s="6" t="s">
        <v>76</v>
      </c>
      <c r="B106" s="8">
        <v>16.640541638477945</v>
      </c>
      <c r="C106" s="8">
        <v>0</v>
      </c>
      <c r="D106" s="8">
        <f t="shared" si="83"/>
        <v>-100</v>
      </c>
      <c r="F106" s="50"/>
      <c r="G106" s="53">
        <v>2257.3000000000002</v>
      </c>
      <c r="H106" s="53">
        <v>0</v>
      </c>
      <c r="I106" s="53">
        <v>2257.3000000000002</v>
      </c>
      <c r="J106" s="54">
        <v>1081</v>
      </c>
      <c r="K106" s="54">
        <v>1081</v>
      </c>
      <c r="M106" s="13" t="s">
        <v>84</v>
      </c>
      <c r="N106" s="14">
        <v>10.4</v>
      </c>
      <c r="O106" s="14">
        <v>0</v>
      </c>
      <c r="P106" s="8">
        <f t="shared" ref="P106:P109" si="87">IFERROR((100*(O106-N106)/N106), "")</f>
        <v>-100</v>
      </c>
      <c r="R106" s="50"/>
      <c r="S106" s="53">
        <v>47.4</v>
      </c>
      <c r="T106" s="53">
        <v>0</v>
      </c>
      <c r="U106" s="53">
        <v>47.4</v>
      </c>
      <c r="V106" s="54">
        <v>97</v>
      </c>
      <c r="W106" s="54">
        <v>97</v>
      </c>
      <c r="AA106" t="s">
        <v>112</v>
      </c>
      <c r="AB106" s="24">
        <v>2.72</v>
      </c>
      <c r="AC106" s="24">
        <v>2.82</v>
      </c>
      <c r="AD106" s="8">
        <f t="shared" ref="AD106:AD114" si="88">IFERROR((100*(AC106-AB106)/AB106), "")</f>
        <v>3.6764705882352806</v>
      </c>
      <c r="AF106" s="50"/>
      <c r="AG106" s="53">
        <v>0.753</v>
      </c>
      <c r="AH106" s="53">
        <v>0.84199999999999997</v>
      </c>
      <c r="AI106" s="53">
        <v>-8.8999999999999968E-2</v>
      </c>
      <c r="AJ106" s="54">
        <v>94</v>
      </c>
      <c r="AK106" s="54">
        <v>-94</v>
      </c>
      <c r="AN106" s="6" t="s">
        <v>76</v>
      </c>
      <c r="AO106" s="8">
        <v>16.640541638477945</v>
      </c>
      <c r="AP106" s="8">
        <v>0</v>
      </c>
      <c r="AQ106" s="8">
        <f t="shared" si="84"/>
        <v>-100</v>
      </c>
      <c r="BA106" s="6" t="s">
        <v>76</v>
      </c>
      <c r="BB106" s="8">
        <v>16.640541638477945</v>
      </c>
      <c r="BC106" s="8">
        <v>0</v>
      </c>
      <c r="BD106" s="8">
        <f t="shared" si="85"/>
        <v>-100</v>
      </c>
      <c r="BO106" s="6" t="s">
        <v>76</v>
      </c>
      <c r="BP106" s="8">
        <v>16.640541638477945</v>
      </c>
      <c r="BQ106" s="8">
        <v>0</v>
      </c>
      <c r="BR106" s="8">
        <f t="shared" si="86"/>
        <v>-100</v>
      </c>
    </row>
    <row r="107" spans="1:70" x14ac:dyDescent="0.25">
      <c r="A107" s="13" t="s">
        <v>79</v>
      </c>
      <c r="B107" s="14">
        <v>21</v>
      </c>
      <c r="C107" s="14">
        <v>0</v>
      </c>
      <c r="D107" s="8">
        <f t="shared" si="83"/>
        <v>-100</v>
      </c>
      <c r="F107" s="50"/>
      <c r="G107" s="53">
        <v>61.863774493932894</v>
      </c>
      <c r="H107" s="53">
        <v>0</v>
      </c>
      <c r="I107" s="53">
        <v>61.863774493932894</v>
      </c>
      <c r="J107" s="54">
        <v>972</v>
      </c>
      <c r="K107" s="54">
        <v>972</v>
      </c>
      <c r="M107" s="13" t="s">
        <v>87</v>
      </c>
      <c r="N107" s="14">
        <v>7.2</v>
      </c>
      <c r="O107" s="14">
        <v>0</v>
      </c>
      <c r="P107" s="8">
        <f t="shared" si="87"/>
        <v>-100</v>
      </c>
      <c r="R107" s="50"/>
      <c r="S107" s="53">
        <v>8.1</v>
      </c>
      <c r="T107" s="53">
        <v>0</v>
      </c>
      <c r="U107" s="53">
        <v>8.1</v>
      </c>
      <c r="V107" s="54">
        <v>50</v>
      </c>
      <c r="W107" s="54">
        <v>50</v>
      </c>
      <c r="AA107" t="s">
        <v>114</v>
      </c>
      <c r="AB107" s="24">
        <v>2.36</v>
      </c>
      <c r="AC107" s="24">
        <v>2.4700000000000002</v>
      </c>
      <c r="AD107" s="8">
        <f t="shared" si="88"/>
        <v>4.6610169491525566</v>
      </c>
      <c r="AF107" s="50"/>
      <c r="AG107" s="53">
        <v>0.316</v>
      </c>
      <c r="AH107" s="53">
        <v>0.312</v>
      </c>
      <c r="AI107" s="53">
        <v>4.0000000000000036E-3</v>
      </c>
      <c r="AJ107" s="54">
        <v>12</v>
      </c>
      <c r="AK107" s="54">
        <v>12</v>
      </c>
      <c r="AN107" s="13" t="s">
        <v>79</v>
      </c>
      <c r="AO107" s="14">
        <v>21</v>
      </c>
      <c r="AP107" s="14">
        <v>0</v>
      </c>
      <c r="AQ107" s="8">
        <f t="shared" si="84"/>
        <v>-100</v>
      </c>
      <c r="BA107" s="13" t="s">
        <v>79</v>
      </c>
      <c r="BB107" s="14">
        <v>21</v>
      </c>
      <c r="BC107" s="14">
        <v>0</v>
      </c>
      <c r="BD107" s="8">
        <f t="shared" si="85"/>
        <v>-100</v>
      </c>
      <c r="BO107" s="13" t="s">
        <v>79</v>
      </c>
      <c r="BP107" s="14">
        <v>21</v>
      </c>
      <c r="BQ107" s="14">
        <v>0</v>
      </c>
      <c r="BR107" s="8">
        <f t="shared" si="86"/>
        <v>-100</v>
      </c>
    </row>
    <row r="108" spans="1:70" x14ac:dyDescent="0.25">
      <c r="A108" t="s">
        <v>81</v>
      </c>
      <c r="B108" s="14">
        <v>4.8</v>
      </c>
      <c r="C108" s="14">
        <v>0</v>
      </c>
      <c r="D108" s="8">
        <f t="shared" si="83"/>
        <v>-100</v>
      </c>
      <c r="F108" s="50"/>
      <c r="G108" s="53">
        <v>11.739349792490934</v>
      </c>
      <c r="H108" s="53">
        <v>6.1458351743994539</v>
      </c>
      <c r="I108" s="53">
        <v>5.5935146180914801</v>
      </c>
      <c r="J108" s="54">
        <v>754</v>
      </c>
      <c r="K108" s="54">
        <v>754</v>
      </c>
      <c r="M108" s="13" t="s">
        <v>92</v>
      </c>
      <c r="N108" s="14">
        <v>25</v>
      </c>
      <c r="O108" s="14">
        <v>0</v>
      </c>
      <c r="P108" s="8">
        <f t="shared" si="87"/>
        <v>-100</v>
      </c>
      <c r="R108" s="50"/>
      <c r="S108" s="53">
        <v>10.6</v>
      </c>
      <c r="T108" s="53">
        <v>7.6</v>
      </c>
      <c r="U108" s="53">
        <v>3</v>
      </c>
      <c r="V108" s="54">
        <v>31</v>
      </c>
      <c r="W108" s="54">
        <v>31</v>
      </c>
      <c r="AA108" t="s">
        <v>118</v>
      </c>
      <c r="AB108" s="24">
        <v>1.58</v>
      </c>
      <c r="AC108" s="24">
        <v>1.46</v>
      </c>
      <c r="AD108" s="8">
        <f t="shared" si="88"/>
        <v>-7.5949367088607662</v>
      </c>
      <c r="AF108" s="50"/>
      <c r="AG108" s="53">
        <v>1.1000000000000001</v>
      </c>
      <c r="AH108" s="53">
        <v>1.1399999999999999</v>
      </c>
      <c r="AI108" s="53">
        <v>-3.9999999999999813E-2</v>
      </c>
      <c r="AJ108" s="54">
        <v>65</v>
      </c>
      <c r="AK108" s="54">
        <v>-65</v>
      </c>
      <c r="AN108" t="s">
        <v>81</v>
      </c>
      <c r="AO108" s="14">
        <v>4.8</v>
      </c>
      <c r="AP108" s="14">
        <v>0</v>
      </c>
      <c r="AQ108" s="8">
        <f t="shared" si="84"/>
        <v>-100</v>
      </c>
      <c r="BA108" t="s">
        <v>81</v>
      </c>
      <c r="BB108" s="14">
        <v>4.8</v>
      </c>
      <c r="BC108" s="14">
        <v>0</v>
      </c>
      <c r="BD108" s="8">
        <f t="shared" si="85"/>
        <v>-100</v>
      </c>
      <c r="BO108" t="s">
        <v>81</v>
      </c>
      <c r="BP108" s="14">
        <v>4.8</v>
      </c>
      <c r="BQ108" s="14">
        <v>0</v>
      </c>
      <c r="BR108" s="8">
        <f t="shared" si="86"/>
        <v>-100</v>
      </c>
    </row>
    <row r="109" spans="1:70" x14ac:dyDescent="0.25">
      <c r="A109" s="13" t="s">
        <v>82</v>
      </c>
      <c r="B109" s="14">
        <v>15.5</v>
      </c>
      <c r="C109" s="14">
        <v>0</v>
      </c>
      <c r="D109" s="8">
        <f t="shared" si="83"/>
        <v>-100</v>
      </c>
      <c r="F109" s="50"/>
      <c r="G109" s="53">
        <v>28.602472928707652</v>
      </c>
      <c r="H109" s="53">
        <v>0</v>
      </c>
      <c r="I109" s="53">
        <v>28.602472928707652</v>
      </c>
      <c r="J109" s="54">
        <v>910</v>
      </c>
      <c r="K109" s="54">
        <v>910</v>
      </c>
      <c r="M109" s="13" t="s">
        <v>106</v>
      </c>
      <c r="N109" s="14">
        <v>43.6</v>
      </c>
      <c r="O109" s="14">
        <v>38.9</v>
      </c>
      <c r="P109" s="8">
        <f t="shared" si="87"/>
        <v>-10.779816513761475</v>
      </c>
      <c r="R109" s="50"/>
      <c r="S109" s="53">
        <v>13.1</v>
      </c>
      <c r="T109" s="53">
        <v>0</v>
      </c>
      <c r="U109" s="53">
        <v>13.1</v>
      </c>
      <c r="V109" s="54">
        <v>65</v>
      </c>
      <c r="W109" s="54">
        <v>65</v>
      </c>
      <c r="AA109" t="s">
        <v>120</v>
      </c>
      <c r="AB109" s="24">
        <v>1.1299999999999999</v>
      </c>
      <c r="AC109" s="24">
        <v>1.19</v>
      </c>
      <c r="AD109" s="8">
        <f t="shared" si="88"/>
        <v>5.3097345132743419</v>
      </c>
      <c r="AF109" s="50"/>
      <c r="AG109" s="53">
        <v>1.52</v>
      </c>
      <c r="AH109" s="53">
        <v>1.55</v>
      </c>
      <c r="AI109" s="53">
        <v>-3.0000000000000027E-2</v>
      </c>
      <c r="AJ109" s="54">
        <v>54</v>
      </c>
      <c r="AK109" s="54">
        <v>-54</v>
      </c>
      <c r="AN109" s="13" t="s">
        <v>82</v>
      </c>
      <c r="AO109" s="14">
        <v>15.5</v>
      </c>
      <c r="AP109" s="14">
        <v>0</v>
      </c>
      <c r="AQ109" s="8">
        <f t="shared" si="84"/>
        <v>-100</v>
      </c>
      <c r="BA109" s="13" t="s">
        <v>82</v>
      </c>
      <c r="BB109" s="14">
        <v>15.5</v>
      </c>
      <c r="BC109" s="14">
        <v>0</v>
      </c>
      <c r="BD109" s="8">
        <f t="shared" si="85"/>
        <v>-100</v>
      </c>
      <c r="BO109" s="13" t="s">
        <v>82</v>
      </c>
      <c r="BP109" s="14">
        <v>15.5</v>
      </c>
      <c r="BQ109" s="14">
        <v>0</v>
      </c>
      <c r="BR109" s="8">
        <f t="shared" si="86"/>
        <v>-100</v>
      </c>
    </row>
    <row r="110" spans="1:70" x14ac:dyDescent="0.25">
      <c r="A110" s="13" t="s">
        <v>83</v>
      </c>
      <c r="B110" s="14">
        <v>17.5</v>
      </c>
      <c r="C110" s="14">
        <v>0</v>
      </c>
      <c r="D110" s="8">
        <f t="shared" si="83"/>
        <v>-100</v>
      </c>
      <c r="F110" s="50"/>
      <c r="G110" s="53">
        <v>29.18241854982854</v>
      </c>
      <c r="H110" s="53">
        <v>0</v>
      </c>
      <c r="I110" s="53">
        <v>29.18241854982854</v>
      </c>
      <c r="J110" s="54">
        <v>911</v>
      </c>
      <c r="K110" s="54">
        <v>911</v>
      </c>
      <c r="M110" s="6" t="s">
        <v>66</v>
      </c>
      <c r="N110" s="8">
        <v>29.704650000000001</v>
      </c>
      <c r="O110" s="8">
        <v>0</v>
      </c>
      <c r="P110" s="8">
        <f t="shared" ref="P110" si="89">IFERROR((100*(O110-N110)/N110), "")</f>
        <v>-100</v>
      </c>
      <c r="R110" s="50"/>
      <c r="S110" s="53">
        <v>161.1</v>
      </c>
      <c r="T110" s="53">
        <v>0</v>
      </c>
      <c r="U110" s="53">
        <v>161.1</v>
      </c>
      <c r="V110" s="54">
        <v>109</v>
      </c>
      <c r="W110" s="54">
        <v>109</v>
      </c>
      <c r="AA110" t="s">
        <v>122</v>
      </c>
      <c r="AB110" s="24">
        <v>7.34</v>
      </c>
      <c r="AC110" s="24">
        <v>7.73</v>
      </c>
      <c r="AD110" s="8">
        <f t="shared" si="88"/>
        <v>5.3133514986376102</v>
      </c>
      <c r="AF110" s="50"/>
      <c r="AG110" s="53">
        <v>0.78</v>
      </c>
      <c r="AH110" s="53">
        <v>0.95599999999999996</v>
      </c>
      <c r="AI110" s="53">
        <v>-0.17599999999999993</v>
      </c>
      <c r="AJ110" s="54">
        <v>120</v>
      </c>
      <c r="AK110" s="54">
        <v>-120</v>
      </c>
      <c r="AN110" s="13" t="s">
        <v>83</v>
      </c>
      <c r="AO110" s="14">
        <v>17.5</v>
      </c>
      <c r="AP110" s="14">
        <v>0</v>
      </c>
      <c r="AQ110" s="8">
        <f t="shared" si="84"/>
        <v>-100</v>
      </c>
      <c r="BA110" s="13" t="s">
        <v>83</v>
      </c>
      <c r="BB110" s="14">
        <v>17.5</v>
      </c>
      <c r="BC110" s="14">
        <v>0</v>
      </c>
      <c r="BD110" s="8">
        <f t="shared" si="85"/>
        <v>-100</v>
      </c>
      <c r="BO110" s="13" t="s">
        <v>83</v>
      </c>
      <c r="BP110" s="14">
        <v>17.5</v>
      </c>
      <c r="BQ110" s="14">
        <v>0</v>
      </c>
      <c r="BR110" s="8">
        <f t="shared" si="86"/>
        <v>-100</v>
      </c>
    </row>
    <row r="111" spans="1:70" x14ac:dyDescent="0.25">
      <c r="A111" s="13" t="s">
        <v>84</v>
      </c>
      <c r="B111" s="14">
        <v>58.9</v>
      </c>
      <c r="C111" s="14">
        <v>0</v>
      </c>
      <c r="D111" s="8">
        <f t="shared" si="83"/>
        <v>-100</v>
      </c>
      <c r="F111" s="50"/>
      <c r="G111" s="53">
        <v>23.035341649713324</v>
      </c>
      <c r="H111" s="53">
        <v>0</v>
      </c>
      <c r="I111" s="53">
        <v>23.035341649713324</v>
      </c>
      <c r="J111" s="54">
        <v>889</v>
      </c>
      <c r="K111" s="54">
        <v>889</v>
      </c>
      <c r="R111" s="50"/>
      <c r="S111" s="53">
        <v>5.8</v>
      </c>
      <c r="T111" s="53">
        <v>5.5</v>
      </c>
      <c r="U111" s="53">
        <v>0.29999999999999982</v>
      </c>
      <c r="V111" s="54">
        <v>13.5</v>
      </c>
      <c r="W111" s="54">
        <v>13.5</v>
      </c>
      <c r="AA111" t="s">
        <v>124</v>
      </c>
      <c r="AB111" s="25">
        <v>0.85</v>
      </c>
      <c r="AC111" s="25">
        <v>0.90600000000000003</v>
      </c>
      <c r="AD111" s="8">
        <f t="shared" si="88"/>
        <v>6.588235294117653</v>
      </c>
      <c r="AF111" s="50"/>
      <c r="AG111" s="53">
        <v>6.71</v>
      </c>
      <c r="AH111" s="53">
        <v>6.51</v>
      </c>
      <c r="AI111" s="53">
        <v>0.20000000000000018</v>
      </c>
      <c r="AJ111" s="54">
        <v>130</v>
      </c>
      <c r="AK111" s="54">
        <v>130</v>
      </c>
      <c r="AN111" s="13" t="s">
        <v>84</v>
      </c>
      <c r="AO111" s="14">
        <v>58.9</v>
      </c>
      <c r="AP111" s="14">
        <v>0</v>
      </c>
      <c r="AQ111" s="8">
        <f t="shared" si="84"/>
        <v>-100</v>
      </c>
      <c r="BA111" s="13" t="s">
        <v>84</v>
      </c>
      <c r="BB111" s="14">
        <v>58.9</v>
      </c>
      <c r="BC111" s="14">
        <v>0</v>
      </c>
      <c r="BD111" s="8">
        <f t="shared" si="85"/>
        <v>-100</v>
      </c>
      <c r="BO111" s="13" t="s">
        <v>84</v>
      </c>
      <c r="BP111" s="14">
        <v>58.9</v>
      </c>
      <c r="BQ111" s="14">
        <v>0</v>
      </c>
      <c r="BR111" s="8">
        <f t="shared" si="86"/>
        <v>-100</v>
      </c>
    </row>
    <row r="112" spans="1:70" x14ac:dyDescent="0.25">
      <c r="A112" s="13" t="s">
        <v>86</v>
      </c>
      <c r="B112" s="14">
        <v>17.7</v>
      </c>
      <c r="C112" s="14">
        <v>0</v>
      </c>
      <c r="D112" s="8">
        <f t="shared" si="83"/>
        <v>-100</v>
      </c>
      <c r="F112" s="50"/>
      <c r="G112" s="53">
        <v>16.640541638477945</v>
      </c>
      <c r="H112" s="53">
        <v>0</v>
      </c>
      <c r="I112" s="53">
        <v>16.640541638477945</v>
      </c>
      <c r="J112" s="54">
        <v>864</v>
      </c>
      <c r="K112" s="54">
        <v>864</v>
      </c>
      <c r="R112" s="50"/>
      <c r="S112" s="53">
        <v>10.4</v>
      </c>
      <c r="T112" s="53">
        <v>0</v>
      </c>
      <c r="U112" s="53">
        <v>10.4</v>
      </c>
      <c r="V112" s="54">
        <v>59</v>
      </c>
      <c r="W112" s="54">
        <v>59</v>
      </c>
      <c r="AA112" t="s">
        <v>126</v>
      </c>
      <c r="AB112" s="24">
        <v>1.85</v>
      </c>
      <c r="AC112" s="24">
        <v>1.88</v>
      </c>
      <c r="AD112" s="8">
        <f t="shared" si="88"/>
        <v>1.6216216216216111</v>
      </c>
      <c r="AF112" s="50"/>
      <c r="AG112" s="53">
        <v>2.72</v>
      </c>
      <c r="AH112" s="53">
        <v>2.82</v>
      </c>
      <c r="AI112" s="53">
        <v>-9.9999999999999645E-2</v>
      </c>
      <c r="AJ112" s="54">
        <v>99</v>
      </c>
      <c r="AK112" s="54">
        <v>-99</v>
      </c>
      <c r="AN112" s="13" t="s">
        <v>86</v>
      </c>
      <c r="AO112" s="14">
        <v>17.7</v>
      </c>
      <c r="AP112" s="14">
        <v>0</v>
      </c>
      <c r="AQ112" s="8">
        <f t="shared" si="84"/>
        <v>-100</v>
      </c>
      <c r="BA112" s="13" t="s">
        <v>86</v>
      </c>
      <c r="BB112" s="14">
        <v>17.7</v>
      </c>
      <c r="BC112" s="14">
        <v>0</v>
      </c>
      <c r="BD112" s="8">
        <f t="shared" si="85"/>
        <v>-100</v>
      </c>
      <c r="BO112" s="13" t="s">
        <v>86</v>
      </c>
      <c r="BP112" s="14">
        <v>17.7</v>
      </c>
      <c r="BQ112" s="14">
        <v>0</v>
      </c>
      <c r="BR112" s="8">
        <f t="shared" si="86"/>
        <v>-100</v>
      </c>
    </row>
    <row r="113" spans="1:70" x14ac:dyDescent="0.25">
      <c r="A113" s="13" t="s">
        <v>92</v>
      </c>
      <c r="B113" s="14">
        <v>79.400000000000006</v>
      </c>
      <c r="C113" s="14">
        <v>0</v>
      </c>
      <c r="D113" s="8">
        <f t="shared" si="83"/>
        <v>-100</v>
      </c>
      <c r="F113" s="50"/>
      <c r="G113" s="53">
        <v>21</v>
      </c>
      <c r="H113" s="53">
        <v>0</v>
      </c>
      <c r="I113" s="53">
        <v>21</v>
      </c>
      <c r="J113" s="54">
        <v>881.5</v>
      </c>
      <c r="K113" s="54">
        <v>881.5</v>
      </c>
      <c r="R113" s="50"/>
      <c r="S113" s="53">
        <v>7.2</v>
      </c>
      <c r="T113" s="53">
        <v>0</v>
      </c>
      <c r="U113" s="53">
        <v>7.2</v>
      </c>
      <c r="V113" s="54">
        <v>47</v>
      </c>
      <c r="W113" s="54">
        <v>47</v>
      </c>
      <c r="AA113" t="s">
        <v>128</v>
      </c>
      <c r="AB113" s="24">
        <v>6.34</v>
      </c>
      <c r="AC113" s="24">
        <v>6.11</v>
      </c>
      <c r="AD113" s="8">
        <f t="shared" si="88"/>
        <v>-3.6277602523659236</v>
      </c>
      <c r="AF113" s="50"/>
      <c r="AG113" s="53">
        <v>2.36</v>
      </c>
      <c r="AH113" s="53">
        <v>2.4700000000000002</v>
      </c>
      <c r="AI113" s="53">
        <v>-0.11000000000000032</v>
      </c>
      <c r="AJ113" s="54">
        <v>104</v>
      </c>
      <c r="AK113" s="54">
        <v>-104</v>
      </c>
      <c r="AN113" s="13" t="s">
        <v>92</v>
      </c>
      <c r="AO113" s="14">
        <v>79.400000000000006</v>
      </c>
      <c r="AP113" s="14">
        <v>0</v>
      </c>
      <c r="AQ113" s="8">
        <f t="shared" si="84"/>
        <v>-100</v>
      </c>
      <c r="BA113" s="13" t="s">
        <v>92</v>
      </c>
      <c r="BB113" s="14">
        <v>79.400000000000006</v>
      </c>
      <c r="BC113" s="14">
        <v>0</v>
      </c>
      <c r="BD113" s="8">
        <f t="shared" si="85"/>
        <v>-100</v>
      </c>
      <c r="BO113" s="13" t="s">
        <v>92</v>
      </c>
      <c r="BP113" s="14">
        <v>79.400000000000006</v>
      </c>
      <c r="BQ113" s="14">
        <v>0</v>
      </c>
      <c r="BR113" s="8">
        <f t="shared" si="86"/>
        <v>-100</v>
      </c>
    </row>
    <row r="114" spans="1:70" x14ac:dyDescent="0.25">
      <c r="A114" s="13" t="s">
        <v>94</v>
      </c>
      <c r="B114" s="14">
        <v>9.9</v>
      </c>
      <c r="C114" s="14">
        <v>0</v>
      </c>
      <c r="D114" s="8">
        <f t="shared" si="83"/>
        <v>-100</v>
      </c>
      <c r="F114" s="50"/>
      <c r="G114" s="53">
        <v>4.8</v>
      </c>
      <c r="H114" s="53">
        <v>0</v>
      </c>
      <c r="I114" s="53">
        <v>4.8</v>
      </c>
      <c r="J114" s="54">
        <v>740</v>
      </c>
      <c r="K114" s="54">
        <v>740</v>
      </c>
      <c r="R114" s="50"/>
      <c r="S114" s="53">
        <v>25</v>
      </c>
      <c r="T114" s="53">
        <v>0</v>
      </c>
      <c r="U114" s="53">
        <v>25</v>
      </c>
      <c r="V114" s="54">
        <v>81.5</v>
      </c>
      <c r="W114" s="54">
        <v>81.5</v>
      </c>
      <c r="AA114" t="s">
        <v>130</v>
      </c>
      <c r="AB114" s="24">
        <v>3.54</v>
      </c>
      <c r="AC114" s="24">
        <v>3.44</v>
      </c>
      <c r="AD114" s="8">
        <f t="shared" si="88"/>
        <v>-2.8248587570621493</v>
      </c>
      <c r="AF114" s="50"/>
      <c r="AG114" s="53">
        <v>1.58</v>
      </c>
      <c r="AH114" s="53">
        <v>1.46</v>
      </c>
      <c r="AI114" s="53">
        <v>0.12000000000000011</v>
      </c>
      <c r="AJ114" s="54">
        <v>111.5</v>
      </c>
      <c r="AK114" s="54">
        <v>111.5</v>
      </c>
      <c r="AN114" s="13" t="s">
        <v>94</v>
      </c>
      <c r="AO114" s="14">
        <v>9.9</v>
      </c>
      <c r="AP114" s="14">
        <v>0</v>
      </c>
      <c r="AQ114" s="8">
        <f t="shared" si="84"/>
        <v>-100</v>
      </c>
      <c r="BA114" s="13" t="s">
        <v>94</v>
      </c>
      <c r="BB114" s="14">
        <v>9.9</v>
      </c>
      <c r="BC114" s="14">
        <v>0</v>
      </c>
      <c r="BD114" s="8">
        <f t="shared" si="85"/>
        <v>-100</v>
      </c>
      <c r="BO114" s="13" t="s">
        <v>94</v>
      </c>
      <c r="BP114" s="14">
        <v>9.9</v>
      </c>
      <c r="BQ114" s="14">
        <v>0</v>
      </c>
      <c r="BR114" s="8">
        <f t="shared" si="86"/>
        <v>-100</v>
      </c>
    </row>
    <row r="115" spans="1:70" x14ac:dyDescent="0.25">
      <c r="A115" s="21" t="s">
        <v>98</v>
      </c>
      <c r="B115" s="20">
        <v>0.181395759199214</v>
      </c>
      <c r="C115" s="20">
        <v>0</v>
      </c>
      <c r="D115" s="8">
        <f t="shared" si="83"/>
        <v>-100</v>
      </c>
      <c r="F115" s="50"/>
      <c r="G115" s="53">
        <v>15.5</v>
      </c>
      <c r="H115" s="53">
        <v>0</v>
      </c>
      <c r="I115" s="53">
        <v>15.5</v>
      </c>
      <c r="J115" s="54">
        <v>860</v>
      </c>
      <c r="K115" s="54">
        <v>860</v>
      </c>
      <c r="R115" s="50"/>
      <c r="S115" s="53">
        <v>43.6</v>
      </c>
      <c r="T115" s="53">
        <v>38.9</v>
      </c>
      <c r="U115" s="53">
        <v>4.7000000000000028</v>
      </c>
      <c r="V115" s="54">
        <v>39</v>
      </c>
      <c r="W115" s="54">
        <v>39</v>
      </c>
      <c r="AA115" t="s">
        <v>109</v>
      </c>
      <c r="AB115" s="24">
        <v>2.69</v>
      </c>
      <c r="AC115" s="24">
        <v>1.76</v>
      </c>
      <c r="AD115" s="8">
        <f>IFERROR((100*(AC115-AB115)/AB115), "")</f>
        <v>-34.572490706319705</v>
      </c>
      <c r="AF115" s="50"/>
      <c r="AG115" s="53">
        <v>1.1299999999999999</v>
      </c>
      <c r="AH115" s="53">
        <v>1.19</v>
      </c>
      <c r="AI115" s="53">
        <v>-6.0000000000000053E-2</v>
      </c>
      <c r="AJ115" s="54">
        <v>83.5</v>
      </c>
      <c r="AK115" s="54">
        <v>-83.5</v>
      </c>
      <c r="AN115" s="21" t="s">
        <v>98</v>
      </c>
      <c r="AO115" s="20">
        <v>0.181395759199214</v>
      </c>
      <c r="AP115" s="20">
        <v>0</v>
      </c>
      <c r="AQ115" s="8">
        <f t="shared" si="84"/>
        <v>-100</v>
      </c>
      <c r="BA115" s="21" t="s">
        <v>98</v>
      </c>
      <c r="BB115" s="20">
        <v>0.181395759199214</v>
      </c>
      <c r="BC115" s="20">
        <v>0</v>
      </c>
      <c r="BD115" s="8">
        <f t="shared" si="85"/>
        <v>-100</v>
      </c>
      <c r="BO115" s="21" t="s">
        <v>98</v>
      </c>
      <c r="BP115" s="20">
        <v>0.181395759199214</v>
      </c>
      <c r="BQ115" s="20">
        <v>0</v>
      </c>
      <c r="BR115" s="8">
        <f t="shared" si="86"/>
        <v>-100</v>
      </c>
    </row>
    <row r="116" spans="1:70" x14ac:dyDescent="0.25">
      <c r="A116" s="6" t="s">
        <v>102</v>
      </c>
      <c r="B116" s="8">
        <v>8.7855201556294897</v>
      </c>
      <c r="C116" s="8">
        <v>0</v>
      </c>
      <c r="D116" s="8">
        <f t="shared" si="83"/>
        <v>-100</v>
      </c>
      <c r="F116" s="50"/>
      <c r="G116" s="53">
        <v>17.5</v>
      </c>
      <c r="H116" s="53">
        <v>0</v>
      </c>
      <c r="I116" s="53">
        <v>17.5</v>
      </c>
      <c r="J116" s="54">
        <v>868</v>
      </c>
      <c r="K116" s="54">
        <v>868</v>
      </c>
      <c r="R116" s="55"/>
      <c r="S116" s="56">
        <v>29.704650000000001</v>
      </c>
      <c r="T116" s="56">
        <v>0</v>
      </c>
      <c r="U116" s="56">
        <v>29.704650000000001</v>
      </c>
      <c r="V116" s="57">
        <v>91</v>
      </c>
      <c r="W116" s="57">
        <v>91</v>
      </c>
      <c r="AA116" t="s">
        <v>112</v>
      </c>
      <c r="AB116" s="24">
        <v>5.63</v>
      </c>
      <c r="AC116" s="24">
        <v>4.6399999999999997</v>
      </c>
      <c r="AD116" s="8">
        <f t="shared" ref="AD116:AD125" si="90">IFERROR((100*(AC116-AB116)/AB116), "")</f>
        <v>-17.584369449378336</v>
      </c>
      <c r="AF116" s="50"/>
      <c r="AG116" s="53">
        <v>7.34</v>
      </c>
      <c r="AH116" s="53">
        <v>7.73</v>
      </c>
      <c r="AI116" s="53">
        <v>-0.39000000000000057</v>
      </c>
      <c r="AJ116" s="54">
        <v>158.5</v>
      </c>
      <c r="AK116" s="54">
        <v>-158.5</v>
      </c>
      <c r="AN116" s="6" t="s">
        <v>102</v>
      </c>
      <c r="AO116" s="8">
        <v>8.7855201556294897</v>
      </c>
      <c r="AP116" s="8">
        <v>0</v>
      </c>
      <c r="AQ116" s="8">
        <f t="shared" si="84"/>
        <v>-100</v>
      </c>
      <c r="BA116" s="6" t="s">
        <v>102</v>
      </c>
      <c r="BB116" s="8">
        <v>8.7855201556294897</v>
      </c>
      <c r="BC116" s="8">
        <v>0</v>
      </c>
      <c r="BD116" s="8">
        <f t="shared" si="85"/>
        <v>-100</v>
      </c>
      <c r="BO116" s="6" t="s">
        <v>102</v>
      </c>
      <c r="BP116" s="8">
        <v>8.7855201556294897</v>
      </c>
      <c r="BQ116" s="8">
        <v>0</v>
      </c>
      <c r="BR116" s="8">
        <f t="shared" si="86"/>
        <v>-100</v>
      </c>
    </row>
    <row r="117" spans="1:70" x14ac:dyDescent="0.25">
      <c r="A117" s="13" t="s">
        <v>106</v>
      </c>
      <c r="B117" s="14">
        <v>10.4</v>
      </c>
      <c r="C117" s="14">
        <v>12.1</v>
      </c>
      <c r="D117" s="8">
        <f t="shared" si="83"/>
        <v>16.34615384615384</v>
      </c>
      <c r="F117" s="50"/>
      <c r="G117" s="53">
        <v>58.9</v>
      </c>
      <c r="H117" s="53">
        <v>0</v>
      </c>
      <c r="I117" s="53">
        <v>58.9</v>
      </c>
      <c r="J117" s="54">
        <v>964</v>
      </c>
      <c r="K117" s="54">
        <v>964</v>
      </c>
      <c r="R117" s="58" t="s">
        <v>239</v>
      </c>
      <c r="S117" s="53">
        <v>11.4</v>
      </c>
      <c r="T117" s="53">
        <v>0</v>
      </c>
      <c r="U117" s="53"/>
      <c r="V117" s="54"/>
      <c r="W117" s="54"/>
      <c r="AA117" t="s">
        <v>114</v>
      </c>
      <c r="AB117" s="25">
        <v>0.90200000000000002</v>
      </c>
      <c r="AC117" s="25">
        <v>0.27200000000000002</v>
      </c>
      <c r="AD117" s="8">
        <f t="shared" si="90"/>
        <v>-69.844789356984478</v>
      </c>
      <c r="AF117" s="50"/>
      <c r="AG117" s="53">
        <v>0.85</v>
      </c>
      <c r="AH117" s="53">
        <v>0.90600000000000003</v>
      </c>
      <c r="AI117" s="53">
        <v>-5.600000000000005E-2</v>
      </c>
      <c r="AJ117" s="54">
        <v>81</v>
      </c>
      <c r="AK117" s="54">
        <v>-81</v>
      </c>
      <c r="AN117" s="13" t="s">
        <v>106</v>
      </c>
      <c r="AO117" s="14">
        <v>10.4</v>
      </c>
      <c r="AP117" s="14">
        <v>12.1</v>
      </c>
      <c r="AQ117" s="8">
        <f t="shared" si="84"/>
        <v>16.34615384615384</v>
      </c>
      <c r="BA117" s="13" t="s">
        <v>106</v>
      </c>
      <c r="BB117" s="14">
        <v>10.4</v>
      </c>
      <c r="BC117" s="14">
        <v>12.1</v>
      </c>
      <c r="BD117" s="8">
        <f t="shared" si="85"/>
        <v>16.34615384615384</v>
      </c>
      <c r="BO117" s="13" t="s">
        <v>106</v>
      </c>
      <c r="BP117" s="14">
        <v>10.4</v>
      </c>
      <c r="BQ117" s="14">
        <v>12.1</v>
      </c>
      <c r="BR117" s="8">
        <f t="shared" si="86"/>
        <v>16.34615384615384</v>
      </c>
    </row>
    <row r="118" spans="1:70" x14ac:dyDescent="0.25">
      <c r="A118" t="s">
        <v>109</v>
      </c>
      <c r="B118" s="24">
        <v>1.1399999999999999</v>
      </c>
      <c r="C118" s="24">
        <v>1.0900000000000001</v>
      </c>
      <c r="D118" s="8">
        <f>IFERROR((100*(C118-B118)/B118), "")</f>
        <v>-4.385964912280687</v>
      </c>
      <c r="F118" s="50"/>
      <c r="G118" s="53">
        <v>17.7</v>
      </c>
      <c r="H118" s="53">
        <v>0</v>
      </c>
      <c r="I118" s="53">
        <v>17.7</v>
      </c>
      <c r="J118" s="54">
        <v>869</v>
      </c>
      <c r="K118" s="54">
        <v>869</v>
      </c>
      <c r="R118" s="58" t="s">
        <v>240</v>
      </c>
      <c r="S118" s="53">
        <v>2296.5769496466328</v>
      </c>
      <c r="T118" s="53">
        <v>527.69319470736468</v>
      </c>
      <c r="U118" s="53"/>
      <c r="V118" s="54"/>
      <c r="W118" s="54"/>
      <c r="AA118" t="s">
        <v>118</v>
      </c>
      <c r="AB118" s="24">
        <v>3.55</v>
      </c>
      <c r="AC118" s="24">
        <v>1.82</v>
      </c>
      <c r="AD118" s="8">
        <f t="shared" si="90"/>
        <v>-48.732394366197177</v>
      </c>
      <c r="AF118" s="50"/>
      <c r="AG118" s="53">
        <v>1.85</v>
      </c>
      <c r="AH118" s="53">
        <v>1.88</v>
      </c>
      <c r="AI118" s="53">
        <v>-2.9999999999999805E-2</v>
      </c>
      <c r="AJ118" s="54">
        <v>54</v>
      </c>
      <c r="AK118" s="54">
        <v>-54</v>
      </c>
      <c r="AN118" t="s">
        <v>109</v>
      </c>
      <c r="AO118" s="24">
        <v>1.1399999999999999</v>
      </c>
      <c r="AP118" s="24">
        <v>1.0900000000000001</v>
      </c>
      <c r="AQ118" s="8">
        <f>IFERROR((100*(AP118-AO118)/AO118), "")</f>
        <v>-4.385964912280687</v>
      </c>
      <c r="BA118" t="s">
        <v>109</v>
      </c>
      <c r="BB118" s="24">
        <v>1.1399999999999999</v>
      </c>
      <c r="BC118" s="24">
        <v>1.0900000000000001</v>
      </c>
      <c r="BD118" s="8">
        <f>IFERROR((100*(BC118-BB118)/BB118), "")</f>
        <v>-4.385964912280687</v>
      </c>
      <c r="BO118" t="s">
        <v>109</v>
      </c>
      <c r="BP118" s="24">
        <v>1.1399999999999999</v>
      </c>
      <c r="BQ118" s="24">
        <v>1.0900000000000001</v>
      </c>
      <c r="BR118" s="8">
        <f>IFERROR((100*(BQ118-BP118)/BP118), "")</f>
        <v>-4.385964912280687</v>
      </c>
    </row>
    <row r="119" spans="1:70" ht="15.75" thickBot="1" x14ac:dyDescent="0.3">
      <c r="A119" t="s">
        <v>112</v>
      </c>
      <c r="B119" s="24">
        <v>2.5299999999999998</v>
      </c>
      <c r="C119" s="24">
        <v>2.62</v>
      </c>
      <c r="D119" s="8">
        <f t="shared" ref="D119:D129" si="91">IFERROR((100*(C119-B119)/B119), "")</f>
        <v>3.5573122529644392</v>
      </c>
      <c r="F119" s="50"/>
      <c r="G119" s="53">
        <v>79.400000000000006</v>
      </c>
      <c r="H119" s="53">
        <v>0</v>
      </c>
      <c r="I119" s="53">
        <v>79.400000000000006</v>
      </c>
      <c r="J119" s="54">
        <v>988</v>
      </c>
      <c r="K119" s="54">
        <v>988</v>
      </c>
      <c r="R119" s="59" t="s">
        <v>241</v>
      </c>
      <c r="S119" s="60">
        <v>109</v>
      </c>
      <c r="T119" s="60">
        <v>109</v>
      </c>
      <c r="U119" s="60"/>
      <c r="V119" s="60"/>
      <c r="W119" s="60"/>
      <c r="AA119" t="s">
        <v>120</v>
      </c>
      <c r="AB119" s="24">
        <v>2.69</v>
      </c>
      <c r="AC119" s="24">
        <v>1.19</v>
      </c>
      <c r="AD119" s="8">
        <f t="shared" si="90"/>
        <v>-55.762081784386616</v>
      </c>
      <c r="AF119" s="50"/>
      <c r="AG119" s="53">
        <v>6.34</v>
      </c>
      <c r="AH119" s="53">
        <v>6.11</v>
      </c>
      <c r="AI119" s="53">
        <v>0.22999999999999954</v>
      </c>
      <c r="AJ119" s="54">
        <v>135</v>
      </c>
      <c r="AK119" s="54">
        <v>135</v>
      </c>
      <c r="AN119" t="s">
        <v>112</v>
      </c>
      <c r="AO119" s="24">
        <v>2.5299999999999998</v>
      </c>
      <c r="AP119" s="24">
        <v>2.62</v>
      </c>
      <c r="AQ119" s="8">
        <f t="shared" ref="AQ119:AQ129" si="92">IFERROR((100*(AP119-AO119)/AO119), "")</f>
        <v>3.5573122529644392</v>
      </c>
      <c r="BA119" t="s">
        <v>112</v>
      </c>
      <c r="BB119" s="24">
        <v>2.5299999999999998</v>
      </c>
      <c r="BC119" s="24">
        <v>2.62</v>
      </c>
      <c r="BD119" s="8">
        <f t="shared" ref="BD119:BD129" si="93">IFERROR((100*(BC119-BB119)/BB119), "")</f>
        <v>3.5573122529644392</v>
      </c>
      <c r="BO119" t="s">
        <v>112</v>
      </c>
      <c r="BP119" s="24">
        <v>2.5299999999999998</v>
      </c>
      <c r="BQ119" s="24">
        <v>2.62</v>
      </c>
      <c r="BR119" s="8">
        <f t="shared" ref="BR119:BR129" si="94">IFERROR((100*(BQ119-BP119)/BP119), "")</f>
        <v>3.5573122529644392</v>
      </c>
    </row>
    <row r="120" spans="1:70" x14ac:dyDescent="0.25">
      <c r="A120" t="s">
        <v>114</v>
      </c>
      <c r="B120" s="25">
        <v>0.49</v>
      </c>
      <c r="C120" s="25">
        <v>0.33</v>
      </c>
      <c r="D120" s="8">
        <f t="shared" si="91"/>
        <v>-32.65306122448979</v>
      </c>
      <c r="F120" s="50"/>
      <c r="G120" s="53">
        <v>9.9</v>
      </c>
      <c r="H120" s="53">
        <v>0</v>
      </c>
      <c r="I120" s="53">
        <v>9.9</v>
      </c>
      <c r="J120" s="54">
        <v>808.5</v>
      </c>
      <c r="K120" s="54">
        <v>808.5</v>
      </c>
      <c r="R120" s="47"/>
      <c r="S120" s="47"/>
      <c r="T120" s="47"/>
      <c r="U120" s="47"/>
      <c r="V120" s="47"/>
      <c r="W120" s="47"/>
      <c r="AA120" t="s">
        <v>122</v>
      </c>
      <c r="AB120" s="24">
        <v>5</v>
      </c>
      <c r="AC120" s="24">
        <v>3.46</v>
      </c>
      <c r="AD120" s="8">
        <f t="shared" si="90"/>
        <v>-30.8</v>
      </c>
      <c r="AF120" s="50"/>
      <c r="AG120" s="53">
        <v>3.54</v>
      </c>
      <c r="AH120" s="53">
        <v>3.44</v>
      </c>
      <c r="AI120" s="53">
        <v>0.10000000000000009</v>
      </c>
      <c r="AJ120" s="54">
        <v>99</v>
      </c>
      <c r="AK120" s="54">
        <v>99</v>
      </c>
      <c r="AN120" t="s">
        <v>114</v>
      </c>
      <c r="AO120" s="25">
        <v>0.49</v>
      </c>
      <c r="AP120" s="25">
        <v>0.33</v>
      </c>
      <c r="AQ120" s="8">
        <f t="shared" si="92"/>
        <v>-32.65306122448979</v>
      </c>
      <c r="BA120" t="s">
        <v>114</v>
      </c>
      <c r="BB120" s="25">
        <v>0.49</v>
      </c>
      <c r="BC120" s="25">
        <v>0.33</v>
      </c>
      <c r="BD120" s="8">
        <f t="shared" si="93"/>
        <v>-32.65306122448979</v>
      </c>
      <c r="BO120" t="s">
        <v>114</v>
      </c>
      <c r="BP120" s="25">
        <v>0.49</v>
      </c>
      <c r="BQ120" s="25">
        <v>0.33</v>
      </c>
      <c r="BR120" s="8">
        <f t="shared" si="94"/>
        <v>-32.65306122448979</v>
      </c>
    </row>
    <row r="121" spans="1:70" ht="15.75" thickBot="1" x14ac:dyDescent="0.3">
      <c r="A121" t="s">
        <v>118</v>
      </c>
      <c r="B121" s="25">
        <v>0.97399999999999998</v>
      </c>
      <c r="C121" s="25">
        <v>0.78600000000000003</v>
      </c>
      <c r="D121" s="8">
        <f t="shared" si="91"/>
        <v>-19.301848049281308</v>
      </c>
      <c r="F121" s="50"/>
      <c r="G121" s="53">
        <v>0.181395759199214</v>
      </c>
      <c r="H121" s="53">
        <v>0</v>
      </c>
      <c r="I121" s="53">
        <v>0.181395759199214</v>
      </c>
      <c r="J121" s="54">
        <v>332</v>
      </c>
      <c r="K121" s="54">
        <v>332</v>
      </c>
      <c r="R121" s="48" t="s">
        <v>242</v>
      </c>
      <c r="S121" s="47"/>
      <c r="T121" s="47"/>
      <c r="U121" s="47"/>
      <c r="V121" s="47"/>
      <c r="W121" s="47"/>
      <c r="AA121" t="s">
        <v>124</v>
      </c>
      <c r="AB121" s="24">
        <v>3.22</v>
      </c>
      <c r="AC121" s="24">
        <v>1.31</v>
      </c>
      <c r="AD121" s="8">
        <f t="shared" si="90"/>
        <v>-59.316770186335397</v>
      </c>
      <c r="AF121" s="50"/>
      <c r="AG121" s="53">
        <v>2.69</v>
      </c>
      <c r="AH121" s="53">
        <v>1.76</v>
      </c>
      <c r="AI121" s="53">
        <v>0.92999999999999994</v>
      </c>
      <c r="AJ121" s="54">
        <v>185</v>
      </c>
      <c r="AK121" s="54">
        <v>185</v>
      </c>
      <c r="AN121" t="s">
        <v>118</v>
      </c>
      <c r="AO121" s="25">
        <v>0.97399999999999998</v>
      </c>
      <c r="AP121" s="25">
        <v>0.78600000000000003</v>
      </c>
      <c r="AQ121" s="8">
        <f t="shared" si="92"/>
        <v>-19.301848049281308</v>
      </c>
      <c r="BA121" t="s">
        <v>118</v>
      </c>
      <c r="BB121" s="25">
        <v>0.97399999999999998</v>
      </c>
      <c r="BC121" s="25">
        <v>0.78600000000000003</v>
      </c>
      <c r="BD121" s="8">
        <f t="shared" si="93"/>
        <v>-19.301848049281308</v>
      </c>
      <c r="BO121" t="s">
        <v>118</v>
      </c>
      <c r="BP121" s="25">
        <v>0.97399999999999998</v>
      </c>
      <c r="BQ121" s="25">
        <v>0.78600000000000003</v>
      </c>
      <c r="BR121" s="8">
        <f t="shared" si="94"/>
        <v>-19.301848049281308</v>
      </c>
    </row>
    <row r="122" spans="1:70" x14ac:dyDescent="0.25">
      <c r="A122" t="s">
        <v>120</v>
      </c>
      <c r="B122" s="25">
        <v>0.85899999999999999</v>
      </c>
      <c r="C122" s="25">
        <v>0.59799999999999998</v>
      </c>
      <c r="D122" s="8">
        <f t="shared" si="91"/>
        <v>-30.384167636786962</v>
      </c>
      <c r="F122" s="50"/>
      <c r="G122" s="53">
        <v>8.7855201556294897</v>
      </c>
      <c r="H122" s="53">
        <v>0</v>
      </c>
      <c r="I122" s="53">
        <v>8.7855201556294897</v>
      </c>
      <c r="J122" s="54">
        <v>802</v>
      </c>
      <c r="K122" s="54">
        <v>802</v>
      </c>
      <c r="R122" s="49"/>
      <c r="S122" s="49" t="s">
        <v>239</v>
      </c>
      <c r="T122" s="49" t="s">
        <v>240</v>
      </c>
      <c r="U122" s="49" t="s">
        <v>241</v>
      </c>
      <c r="V122" s="47"/>
      <c r="W122" s="47"/>
      <c r="AA122" t="s">
        <v>126</v>
      </c>
      <c r="AB122" s="24">
        <v>6.87</v>
      </c>
      <c r="AC122" s="24">
        <v>2.25</v>
      </c>
      <c r="AD122" s="8">
        <f t="shared" si="90"/>
        <v>-67.248908296943227</v>
      </c>
      <c r="AF122" s="50"/>
      <c r="AG122" s="53">
        <v>5.63</v>
      </c>
      <c r="AH122" s="53">
        <v>4.6399999999999997</v>
      </c>
      <c r="AI122" s="53">
        <v>0.99000000000000021</v>
      </c>
      <c r="AJ122" s="54">
        <v>186</v>
      </c>
      <c r="AK122" s="54">
        <v>186</v>
      </c>
      <c r="AN122" t="s">
        <v>120</v>
      </c>
      <c r="AO122" s="25">
        <v>0.85899999999999999</v>
      </c>
      <c r="AP122" s="25">
        <v>0.59799999999999998</v>
      </c>
      <c r="AQ122" s="8">
        <f t="shared" si="92"/>
        <v>-30.384167636786962</v>
      </c>
      <c r="BA122" t="s">
        <v>120</v>
      </c>
      <c r="BB122" s="25">
        <v>0.85899999999999999</v>
      </c>
      <c r="BC122" s="25">
        <v>0.59799999999999998</v>
      </c>
      <c r="BD122" s="8">
        <f t="shared" si="93"/>
        <v>-30.384167636786962</v>
      </c>
      <c r="BO122" t="s">
        <v>120</v>
      </c>
      <c r="BP122" s="25">
        <v>0.85899999999999999</v>
      </c>
      <c r="BQ122" s="25">
        <v>0.59799999999999998</v>
      </c>
      <c r="BR122" s="8">
        <f t="shared" si="94"/>
        <v>-30.384167636786962</v>
      </c>
    </row>
    <row r="123" spans="1:70" x14ac:dyDescent="0.25">
      <c r="A123" t="s">
        <v>122</v>
      </c>
      <c r="B123" s="24">
        <v>2.73</v>
      </c>
      <c r="C123" s="24">
        <v>2.85</v>
      </c>
      <c r="D123" s="8">
        <f t="shared" si="91"/>
        <v>4.3956043956043995</v>
      </c>
      <c r="F123" s="50"/>
      <c r="G123" s="53">
        <v>10.4</v>
      </c>
      <c r="H123" s="53">
        <v>12.1</v>
      </c>
      <c r="I123" s="53">
        <v>-1.6999999999999993</v>
      </c>
      <c r="J123" s="54">
        <v>614.5</v>
      </c>
      <c r="K123" s="54">
        <v>-614.5</v>
      </c>
      <c r="R123" s="58" t="s">
        <v>243</v>
      </c>
      <c r="S123" s="51">
        <v>59.5</v>
      </c>
      <c r="T123" s="51">
        <v>5555.5</v>
      </c>
      <c r="U123" s="61">
        <v>96</v>
      </c>
      <c r="V123" s="47"/>
      <c r="W123" s="47"/>
      <c r="AA123" t="s">
        <v>128</v>
      </c>
      <c r="AB123" s="24">
        <v>8.0299999999999994</v>
      </c>
      <c r="AC123" s="24">
        <v>4.1500000000000004</v>
      </c>
      <c r="AD123" s="8">
        <f t="shared" si="90"/>
        <v>-48.318804483188032</v>
      </c>
      <c r="AF123" s="50"/>
      <c r="AG123" s="53">
        <v>0.90200000000000002</v>
      </c>
      <c r="AH123" s="53">
        <v>0.27200000000000002</v>
      </c>
      <c r="AI123" s="53">
        <v>0.63</v>
      </c>
      <c r="AJ123" s="54">
        <v>174</v>
      </c>
      <c r="AK123" s="54">
        <v>174</v>
      </c>
      <c r="AN123" t="s">
        <v>122</v>
      </c>
      <c r="AO123" s="24">
        <v>2.73</v>
      </c>
      <c r="AP123" s="24">
        <v>2.85</v>
      </c>
      <c r="AQ123" s="8">
        <f t="shared" si="92"/>
        <v>4.3956043956043995</v>
      </c>
      <c r="BA123" t="s">
        <v>122</v>
      </c>
      <c r="BB123" s="24">
        <v>2.73</v>
      </c>
      <c r="BC123" s="24">
        <v>2.85</v>
      </c>
      <c r="BD123" s="8">
        <f t="shared" si="93"/>
        <v>4.3956043956043995</v>
      </c>
      <c r="BO123" t="s">
        <v>122</v>
      </c>
      <c r="BP123" s="24">
        <v>2.73</v>
      </c>
      <c r="BQ123" s="24">
        <v>2.85</v>
      </c>
      <c r="BR123" s="8">
        <f t="shared" si="94"/>
        <v>4.3956043956043995</v>
      </c>
    </row>
    <row r="124" spans="1:70" x14ac:dyDescent="0.25">
      <c r="A124" t="s">
        <v>124</v>
      </c>
      <c r="B124" s="24">
        <v>1.06</v>
      </c>
      <c r="C124" s="25">
        <v>0.71</v>
      </c>
      <c r="D124" s="8">
        <f t="shared" si="91"/>
        <v>-33.018867924528308</v>
      </c>
      <c r="F124" s="50"/>
      <c r="G124" s="53">
        <v>1.1399999999999999</v>
      </c>
      <c r="H124" s="53">
        <v>1.0900000000000001</v>
      </c>
      <c r="I124" s="53">
        <v>4.9999999999999822E-2</v>
      </c>
      <c r="J124" s="54">
        <v>174.5</v>
      </c>
      <c r="K124" s="54">
        <v>174.5</v>
      </c>
      <c r="R124" s="58" t="s">
        <v>244</v>
      </c>
      <c r="S124" s="53">
        <v>25</v>
      </c>
      <c r="T124" s="53">
        <v>439.5</v>
      </c>
      <c r="U124" s="62">
        <v>13</v>
      </c>
      <c r="V124" s="47"/>
      <c r="W124" s="47"/>
      <c r="AA124" t="s">
        <v>130</v>
      </c>
      <c r="AB124" s="24">
        <v>5.71</v>
      </c>
      <c r="AC124" s="24">
        <v>3.91</v>
      </c>
      <c r="AD124" s="8">
        <f t="shared" si="90"/>
        <v>-31.523642732049034</v>
      </c>
      <c r="AF124" s="50"/>
      <c r="AG124" s="53">
        <v>3.55</v>
      </c>
      <c r="AH124" s="53">
        <v>1.82</v>
      </c>
      <c r="AI124" s="53">
        <v>1.7299999999999998</v>
      </c>
      <c r="AJ124" s="54">
        <v>203</v>
      </c>
      <c r="AK124" s="54">
        <v>203</v>
      </c>
      <c r="AN124" t="s">
        <v>124</v>
      </c>
      <c r="AO124" s="24">
        <v>1.06</v>
      </c>
      <c r="AP124" s="25">
        <v>0.71</v>
      </c>
      <c r="AQ124" s="8">
        <f t="shared" si="92"/>
        <v>-33.018867924528308</v>
      </c>
      <c r="BA124" t="s">
        <v>124</v>
      </c>
      <c r="BB124" s="24">
        <v>1.06</v>
      </c>
      <c r="BC124" s="25">
        <v>0.71</v>
      </c>
      <c r="BD124" s="8">
        <f t="shared" si="93"/>
        <v>-33.018867924528308</v>
      </c>
      <c r="BO124" t="s">
        <v>124</v>
      </c>
      <c r="BP124" s="24">
        <v>1.06</v>
      </c>
      <c r="BQ124" s="25">
        <v>0.71</v>
      </c>
      <c r="BR124" s="8">
        <f t="shared" si="94"/>
        <v>-33.018867924528308</v>
      </c>
    </row>
    <row r="125" spans="1:70" ht="15.75" thickBot="1" x14ac:dyDescent="0.3">
      <c r="A125" t="s">
        <v>126</v>
      </c>
      <c r="B125" s="24">
        <v>2.7</v>
      </c>
      <c r="C125" s="24">
        <v>1.21</v>
      </c>
      <c r="D125" s="8">
        <f t="shared" si="91"/>
        <v>-55.18518518518519</v>
      </c>
      <c r="F125" s="50"/>
      <c r="G125" s="53">
        <v>2.5299999999999998</v>
      </c>
      <c r="H125" s="53">
        <v>2.62</v>
      </c>
      <c r="I125" s="53">
        <v>-9.0000000000000302E-2</v>
      </c>
      <c r="J125" s="54">
        <v>246.5</v>
      </c>
      <c r="K125" s="54">
        <v>-246.5</v>
      </c>
      <c r="R125" s="59" t="s">
        <v>245</v>
      </c>
      <c r="S125" s="63">
        <v>0</v>
      </c>
      <c r="T125" s="63">
        <v>0</v>
      </c>
      <c r="U125" s="60">
        <v>0</v>
      </c>
      <c r="V125" s="47"/>
      <c r="W125" s="47"/>
      <c r="AA125" t="s">
        <v>132</v>
      </c>
      <c r="AB125" s="25">
        <v>0.31900000000000001</v>
      </c>
      <c r="AC125" s="25">
        <v>0</v>
      </c>
      <c r="AD125" s="8">
        <f t="shared" si="90"/>
        <v>-100</v>
      </c>
      <c r="AF125" s="50"/>
      <c r="AG125" s="53">
        <v>2.69</v>
      </c>
      <c r="AH125" s="53">
        <v>1.19</v>
      </c>
      <c r="AI125" s="53">
        <v>1.5</v>
      </c>
      <c r="AJ125" s="54">
        <v>196</v>
      </c>
      <c r="AK125" s="54">
        <v>196</v>
      </c>
      <c r="AN125" t="s">
        <v>126</v>
      </c>
      <c r="AO125" s="24">
        <v>2.7</v>
      </c>
      <c r="AP125" s="24">
        <v>1.21</v>
      </c>
      <c r="AQ125" s="8">
        <f t="shared" si="92"/>
        <v>-55.18518518518519</v>
      </c>
      <c r="BA125" t="s">
        <v>126</v>
      </c>
      <c r="BB125" s="24">
        <v>2.7</v>
      </c>
      <c r="BC125" s="24">
        <v>1.21</v>
      </c>
      <c r="BD125" s="8">
        <f t="shared" si="93"/>
        <v>-55.18518518518519</v>
      </c>
      <c r="BO125" t="s">
        <v>126</v>
      </c>
      <c r="BP125" s="24">
        <v>2.7</v>
      </c>
      <c r="BQ125" s="24">
        <v>1.21</v>
      </c>
      <c r="BR125" s="8">
        <f t="shared" si="94"/>
        <v>-55.18518518518519</v>
      </c>
    </row>
    <row r="126" spans="1:70" x14ac:dyDescent="0.25">
      <c r="A126" t="s">
        <v>128</v>
      </c>
      <c r="B126" s="24">
        <v>3.42</v>
      </c>
      <c r="C126" s="24">
        <v>2.74</v>
      </c>
      <c r="D126" s="8">
        <f t="shared" si="91"/>
        <v>-19.883040935672508</v>
      </c>
      <c r="F126" s="50"/>
      <c r="G126" s="53">
        <v>0.49</v>
      </c>
      <c r="H126" s="53">
        <v>0.33</v>
      </c>
      <c r="I126" s="53">
        <v>0.15999999999999998</v>
      </c>
      <c r="J126" s="54">
        <v>316</v>
      </c>
      <c r="K126" s="54">
        <v>316</v>
      </c>
      <c r="R126" s="47"/>
      <c r="S126" s="47"/>
      <c r="T126" s="47"/>
      <c r="U126" s="47"/>
      <c r="V126" s="47"/>
      <c r="W126" s="47"/>
      <c r="AA126" t="s">
        <v>109</v>
      </c>
      <c r="AB126" s="25">
        <v>0.45200000000000001</v>
      </c>
      <c r="AC126" s="25">
        <v>0.47199999999999998</v>
      </c>
      <c r="AD126" s="8">
        <f>IFERROR((100*(AC126-AB126)/AB126), "")</f>
        <v>4.4247787610619387</v>
      </c>
      <c r="AF126" s="50"/>
      <c r="AG126" s="53">
        <v>5</v>
      </c>
      <c r="AH126" s="53">
        <v>3.46</v>
      </c>
      <c r="AI126" s="53">
        <v>1.54</v>
      </c>
      <c r="AJ126" s="54">
        <v>198</v>
      </c>
      <c r="AK126" s="54">
        <v>198</v>
      </c>
      <c r="AN126" t="s">
        <v>128</v>
      </c>
      <c r="AO126" s="24">
        <v>3.42</v>
      </c>
      <c r="AP126" s="24">
        <v>2.74</v>
      </c>
      <c r="AQ126" s="8">
        <f t="shared" si="92"/>
        <v>-19.883040935672508</v>
      </c>
      <c r="BA126" t="s">
        <v>128</v>
      </c>
      <c r="BB126" s="24">
        <v>3.42</v>
      </c>
      <c r="BC126" s="24">
        <v>2.74</v>
      </c>
      <c r="BD126" s="8">
        <f t="shared" si="93"/>
        <v>-19.883040935672508</v>
      </c>
      <c r="BO126" t="s">
        <v>128</v>
      </c>
      <c r="BP126" s="24">
        <v>3.42</v>
      </c>
      <c r="BQ126" s="24">
        <v>2.74</v>
      </c>
      <c r="BR126" s="8">
        <f t="shared" si="94"/>
        <v>-19.883040935672508</v>
      </c>
    </row>
    <row r="127" spans="1:70" ht="15.75" thickBot="1" x14ac:dyDescent="0.3">
      <c r="A127" t="s">
        <v>130</v>
      </c>
      <c r="B127" s="24">
        <v>1.95</v>
      </c>
      <c r="C127" s="24">
        <v>1.92</v>
      </c>
      <c r="D127" s="8">
        <f t="shared" si="91"/>
        <v>-1.5384615384615399</v>
      </c>
      <c r="F127" s="50"/>
      <c r="G127" s="53">
        <v>0.97399999999999998</v>
      </c>
      <c r="H127" s="53">
        <v>0.78600000000000003</v>
      </c>
      <c r="I127" s="53">
        <v>0.18799999999999994</v>
      </c>
      <c r="J127" s="54">
        <v>335.5</v>
      </c>
      <c r="K127" s="54">
        <v>335.5</v>
      </c>
      <c r="R127" s="48" t="s">
        <v>571</v>
      </c>
      <c r="S127" s="47"/>
      <c r="T127" s="47"/>
      <c r="U127" s="47"/>
      <c r="V127" s="47"/>
      <c r="W127" s="47"/>
      <c r="AA127" t="s">
        <v>112</v>
      </c>
      <c r="AB127" s="26">
        <v>13</v>
      </c>
      <c r="AC127" s="26">
        <v>13.7</v>
      </c>
      <c r="AD127" s="8">
        <f t="shared" ref="AD127:AD134" si="95">IFERROR((100*(AC127-AB127)/AB127), "")</f>
        <v>5.3846153846153788</v>
      </c>
      <c r="AF127" s="50"/>
      <c r="AG127" s="53">
        <v>3.22</v>
      </c>
      <c r="AH127" s="53">
        <v>1.31</v>
      </c>
      <c r="AI127" s="53">
        <v>1.9100000000000001</v>
      </c>
      <c r="AJ127" s="54">
        <v>206</v>
      </c>
      <c r="AK127" s="54">
        <v>206</v>
      </c>
      <c r="AN127" t="s">
        <v>130</v>
      </c>
      <c r="AO127" s="24">
        <v>1.95</v>
      </c>
      <c r="AP127" s="24">
        <v>1.92</v>
      </c>
      <c r="AQ127" s="8">
        <f t="shared" si="92"/>
        <v>-1.5384615384615399</v>
      </c>
      <c r="BA127" t="s">
        <v>130</v>
      </c>
      <c r="BB127" s="24">
        <v>1.95</v>
      </c>
      <c r="BC127" s="24">
        <v>1.92</v>
      </c>
      <c r="BD127" s="8">
        <f t="shared" si="93"/>
        <v>-1.5384615384615399</v>
      </c>
      <c r="BO127" t="s">
        <v>130</v>
      </c>
      <c r="BP127" s="24">
        <v>1.95</v>
      </c>
      <c r="BQ127" s="24">
        <v>1.92</v>
      </c>
      <c r="BR127" s="8">
        <f t="shared" si="94"/>
        <v>-1.5384615384615399</v>
      </c>
    </row>
    <row r="128" spans="1:70" x14ac:dyDescent="0.25">
      <c r="A128" s="6" t="s">
        <v>135</v>
      </c>
      <c r="B128" s="8">
        <v>183.26561314488418</v>
      </c>
      <c r="C128" s="8">
        <v>0</v>
      </c>
      <c r="D128" s="8">
        <f t="shared" si="91"/>
        <v>-100</v>
      </c>
      <c r="F128" s="50"/>
      <c r="G128" s="53">
        <v>0.85899999999999999</v>
      </c>
      <c r="H128" s="53">
        <v>0.59799999999999998</v>
      </c>
      <c r="I128" s="53">
        <v>0.26100000000000001</v>
      </c>
      <c r="J128" s="54">
        <v>384</v>
      </c>
      <c r="K128" s="54">
        <v>384</v>
      </c>
      <c r="R128" s="49" t="s">
        <v>247</v>
      </c>
      <c r="S128" s="49" t="s">
        <v>241</v>
      </c>
      <c r="T128" s="49" t="s">
        <v>248</v>
      </c>
      <c r="U128" s="47"/>
      <c r="V128" s="47"/>
      <c r="W128" s="47"/>
      <c r="AA128" t="s">
        <v>118</v>
      </c>
      <c r="AB128" s="25">
        <v>0.60799999999999998</v>
      </c>
      <c r="AC128" s="25">
        <v>0.53600000000000003</v>
      </c>
      <c r="AD128" s="8">
        <f t="shared" si="95"/>
        <v>-11.842105263157888</v>
      </c>
      <c r="AF128" s="50"/>
      <c r="AG128" s="53">
        <v>6.87</v>
      </c>
      <c r="AH128" s="53">
        <v>2.25</v>
      </c>
      <c r="AI128" s="53">
        <v>4.62</v>
      </c>
      <c r="AJ128" s="54">
        <v>216</v>
      </c>
      <c r="AK128" s="54">
        <v>216</v>
      </c>
      <c r="AN128" s="6" t="s">
        <v>135</v>
      </c>
      <c r="AO128" s="8">
        <v>183.26561314488418</v>
      </c>
      <c r="AP128" s="8">
        <v>0</v>
      </c>
      <c r="AQ128" s="8">
        <f t="shared" si="92"/>
        <v>-100</v>
      </c>
      <c r="BA128" s="6" t="s">
        <v>135</v>
      </c>
      <c r="BB128" s="8">
        <v>183.26561314488418</v>
      </c>
      <c r="BC128" s="8">
        <v>0</v>
      </c>
      <c r="BD128" s="8">
        <f t="shared" si="93"/>
        <v>-100</v>
      </c>
      <c r="BO128" s="6" t="s">
        <v>135</v>
      </c>
      <c r="BP128" s="8">
        <v>183.26561314488418</v>
      </c>
      <c r="BQ128" s="8">
        <v>0</v>
      </c>
      <c r="BR128" s="8">
        <f t="shared" si="94"/>
        <v>-100</v>
      </c>
    </row>
    <row r="129" spans="1:70" ht="15.75" thickBot="1" x14ac:dyDescent="0.3">
      <c r="A129" s="6" t="s">
        <v>141</v>
      </c>
      <c r="B129" s="8">
        <v>93</v>
      </c>
      <c r="C129" s="8">
        <v>19</v>
      </c>
      <c r="D129" s="8">
        <f t="shared" si="91"/>
        <v>-79.569892473118273</v>
      </c>
      <c r="F129" s="50"/>
      <c r="G129" s="53">
        <v>2.73</v>
      </c>
      <c r="H129" s="53">
        <v>2.85</v>
      </c>
      <c r="I129" s="53">
        <v>-0.12000000000000011</v>
      </c>
      <c r="J129" s="54">
        <v>285.5</v>
      </c>
      <c r="K129" s="54">
        <v>-285.5</v>
      </c>
      <c r="R129" s="64">
        <v>7.7334939923668626</v>
      </c>
      <c r="S129" s="65">
        <v>109</v>
      </c>
      <c r="T129" s="64">
        <v>5.2317155207651231E-15</v>
      </c>
      <c r="U129" s="47"/>
      <c r="V129" s="47"/>
      <c r="W129" s="47"/>
      <c r="AA129" t="s">
        <v>120</v>
      </c>
      <c r="AB129" s="25">
        <v>0.52600000000000002</v>
      </c>
      <c r="AC129" s="25">
        <v>0.50700000000000001</v>
      </c>
      <c r="AD129" s="8">
        <f t="shared" si="95"/>
        <v>-3.6121673003802313</v>
      </c>
      <c r="AF129" s="50"/>
      <c r="AG129" s="53">
        <v>8.0299999999999994</v>
      </c>
      <c r="AH129" s="53">
        <v>4.1500000000000004</v>
      </c>
      <c r="AI129" s="53">
        <v>3.879999999999999</v>
      </c>
      <c r="AJ129" s="54">
        <v>215</v>
      </c>
      <c r="AK129" s="54">
        <v>215</v>
      </c>
      <c r="AN129" s="6" t="s">
        <v>141</v>
      </c>
      <c r="AO129" s="8">
        <v>93</v>
      </c>
      <c r="AP129" s="8">
        <v>19</v>
      </c>
      <c r="AQ129" s="8">
        <f t="shared" si="92"/>
        <v>-79.569892473118273</v>
      </c>
      <c r="BA129" s="6" t="s">
        <v>141</v>
      </c>
      <c r="BB129" s="8">
        <v>93</v>
      </c>
      <c r="BC129" s="8">
        <v>19</v>
      </c>
      <c r="BD129" s="8">
        <f t="shared" si="93"/>
        <v>-79.569892473118273</v>
      </c>
      <c r="BO129" s="6" t="s">
        <v>141</v>
      </c>
      <c r="BP129" s="8">
        <v>93</v>
      </c>
      <c r="BQ129" s="8">
        <v>19</v>
      </c>
      <c r="BR129" s="8">
        <f t="shared" si="94"/>
        <v>-79.569892473118273</v>
      </c>
    </row>
    <row r="130" spans="1:70" x14ac:dyDescent="0.25">
      <c r="A130" s="13" t="s">
        <v>147</v>
      </c>
      <c r="B130" s="14">
        <v>62.7</v>
      </c>
      <c r="C130" s="14">
        <v>4.2</v>
      </c>
      <c r="D130" s="8">
        <f>IFERROR((100*(C130-B130)/B130), "")</f>
        <v>-93.301435406698559</v>
      </c>
      <c r="F130" s="50"/>
      <c r="G130" s="53">
        <v>1.06</v>
      </c>
      <c r="H130" s="53">
        <v>0.71</v>
      </c>
      <c r="I130" s="53">
        <v>0.35000000000000009</v>
      </c>
      <c r="J130" s="54">
        <v>425</v>
      </c>
      <c r="K130" s="54">
        <v>425</v>
      </c>
      <c r="R130" s="47"/>
      <c r="S130" s="47"/>
      <c r="T130" s="47"/>
      <c r="U130" s="47"/>
      <c r="V130" s="47"/>
      <c r="W130" s="47"/>
      <c r="AA130" t="s">
        <v>122</v>
      </c>
      <c r="AB130" s="25">
        <v>0.91100000000000003</v>
      </c>
      <c r="AC130" s="25">
        <v>0.9</v>
      </c>
      <c r="AD130" s="8">
        <f t="shared" si="95"/>
        <v>-1.207464324917674</v>
      </c>
      <c r="AF130" s="50"/>
      <c r="AG130" s="53">
        <v>5.71</v>
      </c>
      <c r="AH130" s="53">
        <v>3.91</v>
      </c>
      <c r="AI130" s="53">
        <v>1.7999999999999998</v>
      </c>
      <c r="AJ130" s="54">
        <v>204</v>
      </c>
      <c r="AK130" s="54">
        <v>204</v>
      </c>
      <c r="AN130" s="13" t="s">
        <v>147</v>
      </c>
      <c r="AO130" s="14">
        <v>62.7</v>
      </c>
      <c r="AP130" s="14">
        <v>4.2</v>
      </c>
      <c r="AQ130" s="8">
        <f>IFERROR((100*(AP130-AO130)/AO130), "")</f>
        <v>-93.301435406698559</v>
      </c>
      <c r="BA130" s="13" t="s">
        <v>147</v>
      </c>
      <c r="BB130" s="14">
        <v>62.7</v>
      </c>
      <c r="BC130" s="14">
        <v>4.2</v>
      </c>
      <c r="BD130" s="8">
        <f>IFERROR((100*(BC130-BB130)/BB130), "")</f>
        <v>-93.301435406698559</v>
      </c>
      <c r="BO130" s="13" t="s">
        <v>147</v>
      </c>
      <c r="BP130" s="14">
        <v>62.7</v>
      </c>
      <c r="BQ130" s="14">
        <v>4.2</v>
      </c>
      <c r="BR130" s="8">
        <f>IFERROR((100*(BQ130-BP130)/BP130), "")</f>
        <v>-93.301435406698559</v>
      </c>
    </row>
    <row r="131" spans="1:70" x14ac:dyDescent="0.25">
      <c r="A131" s="13" t="s">
        <v>150</v>
      </c>
      <c r="B131" s="14">
        <v>0.04</v>
      </c>
      <c r="C131" s="14">
        <v>0</v>
      </c>
      <c r="D131" s="8">
        <f t="shared" ref="D131:D159" si="96">IFERROR((100*(C131-B131)/B131), "")</f>
        <v>-100</v>
      </c>
      <c r="F131" s="50"/>
      <c r="G131" s="53">
        <v>2.7</v>
      </c>
      <c r="H131" s="53">
        <v>1.21</v>
      </c>
      <c r="I131" s="53">
        <v>1.4900000000000002</v>
      </c>
      <c r="J131" s="54">
        <v>593</v>
      </c>
      <c r="K131" s="54">
        <v>593</v>
      </c>
      <c r="R131" s="46"/>
      <c r="S131" s="46"/>
      <c r="T131" s="46"/>
      <c r="U131" s="46"/>
      <c r="V131" s="46"/>
      <c r="W131" s="46"/>
      <c r="AA131" t="s">
        <v>124</v>
      </c>
      <c r="AB131" s="25">
        <v>0.40899999999999997</v>
      </c>
      <c r="AC131" s="25">
        <v>0.41099999999999998</v>
      </c>
      <c r="AD131" s="8">
        <f t="shared" si="95"/>
        <v>0.48899755501222542</v>
      </c>
      <c r="AF131" s="50"/>
      <c r="AG131" s="53">
        <v>0.31900000000000001</v>
      </c>
      <c r="AH131" s="53">
        <v>0</v>
      </c>
      <c r="AI131" s="53">
        <v>0.31900000000000001</v>
      </c>
      <c r="AJ131" s="54">
        <v>154</v>
      </c>
      <c r="AK131" s="54">
        <v>154</v>
      </c>
      <c r="AN131" s="13" t="s">
        <v>150</v>
      </c>
      <c r="AO131" s="14">
        <v>0.04</v>
      </c>
      <c r="AP131" s="14">
        <v>0</v>
      </c>
      <c r="AQ131" s="8">
        <f t="shared" ref="AQ131:AQ137" si="97">IFERROR((100*(AP131-AO131)/AO131), "")</f>
        <v>-100</v>
      </c>
      <c r="BA131" s="13" t="s">
        <v>150</v>
      </c>
      <c r="BB131" s="14">
        <v>0.04</v>
      </c>
      <c r="BC131" s="14">
        <v>0</v>
      </c>
      <c r="BD131" s="8">
        <f t="shared" ref="BD131:BD137" si="98">IFERROR((100*(BC131-BB131)/BB131), "")</f>
        <v>-100</v>
      </c>
      <c r="BO131" s="13" t="s">
        <v>150</v>
      </c>
      <c r="BP131" s="14">
        <v>0.04</v>
      </c>
      <c r="BQ131" s="14">
        <v>0</v>
      </c>
      <c r="BR131" s="8">
        <f t="shared" ref="BR131:BR137" si="99">IFERROR((100*(BQ131-BP131)/BP131), "")</f>
        <v>-100</v>
      </c>
    </row>
    <row r="132" spans="1:70" x14ac:dyDescent="0.25">
      <c r="A132" s="13" t="s">
        <v>153</v>
      </c>
      <c r="B132" s="14">
        <v>5.8999999999999995</v>
      </c>
      <c r="C132" s="14">
        <v>0</v>
      </c>
      <c r="D132" s="8">
        <f t="shared" si="96"/>
        <v>-100.00000000000001</v>
      </c>
      <c r="F132" s="50"/>
      <c r="G132" s="53">
        <v>3.42</v>
      </c>
      <c r="H132" s="53">
        <v>2.74</v>
      </c>
      <c r="I132" s="53">
        <v>0.67999999999999972</v>
      </c>
      <c r="J132" s="54">
        <v>506.5</v>
      </c>
      <c r="K132" s="54">
        <v>506.5</v>
      </c>
      <c r="AA132" t="s">
        <v>126</v>
      </c>
      <c r="AB132" s="25">
        <v>0.46700000000000003</v>
      </c>
      <c r="AC132" s="25">
        <v>0.433</v>
      </c>
      <c r="AD132" s="8">
        <f t="shared" si="95"/>
        <v>-7.2805139186295564</v>
      </c>
      <c r="AF132" s="50"/>
      <c r="AG132" s="53">
        <v>0.45200000000000001</v>
      </c>
      <c r="AH132" s="53">
        <v>0.47199999999999998</v>
      </c>
      <c r="AI132" s="53">
        <v>-1.9999999999999962E-2</v>
      </c>
      <c r="AJ132" s="54">
        <v>41</v>
      </c>
      <c r="AK132" s="54">
        <v>-41</v>
      </c>
      <c r="AN132" s="13" t="s">
        <v>153</v>
      </c>
      <c r="AO132" s="14">
        <v>5.8999999999999995</v>
      </c>
      <c r="AP132" s="14">
        <v>0</v>
      </c>
      <c r="AQ132" s="8">
        <f t="shared" si="97"/>
        <v>-100.00000000000001</v>
      </c>
      <c r="BA132" s="13" t="s">
        <v>153</v>
      </c>
      <c r="BB132" s="14">
        <v>5.8999999999999995</v>
      </c>
      <c r="BC132" s="14">
        <v>0</v>
      </c>
      <c r="BD132" s="8">
        <f t="shared" si="98"/>
        <v>-100.00000000000001</v>
      </c>
      <c r="BO132" s="13" t="s">
        <v>153</v>
      </c>
      <c r="BP132" s="14">
        <v>5.8999999999999995</v>
      </c>
      <c r="BQ132" s="14">
        <v>0</v>
      </c>
      <c r="BR132" s="8">
        <f t="shared" si="99"/>
        <v>-100.00000000000001</v>
      </c>
    </row>
    <row r="133" spans="1:70" x14ac:dyDescent="0.25">
      <c r="A133" s="35" t="s">
        <v>154</v>
      </c>
      <c r="B133" s="14">
        <v>0.51999999999999991</v>
      </c>
      <c r="C133" s="14">
        <v>0.54</v>
      </c>
      <c r="D133" s="8">
        <f t="shared" si="96"/>
        <v>3.8461538461538716</v>
      </c>
      <c r="F133" s="50"/>
      <c r="G133" s="53">
        <v>1.95</v>
      </c>
      <c r="H133" s="53">
        <v>1.92</v>
      </c>
      <c r="I133" s="53">
        <v>3.0000000000000027E-2</v>
      </c>
      <c r="J133" s="54">
        <v>120.5</v>
      </c>
      <c r="K133" s="54">
        <v>120.5</v>
      </c>
      <c r="AA133" t="s">
        <v>128</v>
      </c>
      <c r="AB133" s="24">
        <v>1.44</v>
      </c>
      <c r="AC133" s="24">
        <v>1.55</v>
      </c>
      <c r="AD133" s="8">
        <f t="shared" si="95"/>
        <v>7.6388888888888964</v>
      </c>
      <c r="AF133" s="50"/>
      <c r="AG133" s="53">
        <v>13</v>
      </c>
      <c r="AH133" s="53">
        <v>13.7</v>
      </c>
      <c r="AI133" s="53">
        <v>-0.69999999999999929</v>
      </c>
      <c r="AJ133" s="54">
        <v>179</v>
      </c>
      <c r="AK133" s="54">
        <v>-179</v>
      </c>
      <c r="AN133" s="35" t="s">
        <v>154</v>
      </c>
      <c r="AO133" s="14">
        <v>0.51999999999999991</v>
      </c>
      <c r="AP133" s="14">
        <v>0.54</v>
      </c>
      <c r="AQ133" s="8">
        <f t="shared" si="97"/>
        <v>3.8461538461538716</v>
      </c>
      <c r="BA133" s="35" t="s">
        <v>154</v>
      </c>
      <c r="BB133" s="14">
        <v>0.51999999999999991</v>
      </c>
      <c r="BC133" s="14">
        <v>0.54</v>
      </c>
      <c r="BD133" s="8">
        <f t="shared" si="98"/>
        <v>3.8461538461538716</v>
      </c>
      <c r="BO133" s="35" t="s">
        <v>154</v>
      </c>
      <c r="BP133" s="14">
        <v>0.51999999999999991</v>
      </c>
      <c r="BQ133" s="14">
        <v>0.54</v>
      </c>
      <c r="BR133" s="8">
        <f t="shared" si="99"/>
        <v>3.8461538461538716</v>
      </c>
    </row>
    <row r="134" spans="1:70" x14ac:dyDescent="0.25">
      <c r="A134" s="13" t="s">
        <v>156</v>
      </c>
      <c r="B134" s="14">
        <v>59.8</v>
      </c>
      <c r="C134" s="14">
        <v>54.6</v>
      </c>
      <c r="D134" s="8">
        <f t="shared" si="96"/>
        <v>-8.6956521739130359</v>
      </c>
      <c r="F134" s="50"/>
      <c r="G134" s="53">
        <v>183.26561314488418</v>
      </c>
      <c r="H134" s="53">
        <v>0</v>
      </c>
      <c r="I134" s="53">
        <v>183.26561314488418</v>
      </c>
      <c r="J134" s="54">
        <v>1022</v>
      </c>
      <c r="K134" s="54">
        <v>1022</v>
      </c>
      <c r="AA134" t="s">
        <v>130</v>
      </c>
      <c r="AB134" s="25">
        <v>0.99199999999999999</v>
      </c>
      <c r="AC134" s="25">
        <v>0.94199999999999995</v>
      </c>
      <c r="AD134" s="8">
        <f t="shared" si="95"/>
        <v>-5.0403225806451655</v>
      </c>
      <c r="AF134" s="50"/>
      <c r="AG134" s="53">
        <v>0.60799999999999998</v>
      </c>
      <c r="AH134" s="53">
        <v>0.53600000000000003</v>
      </c>
      <c r="AI134" s="53">
        <v>7.1999999999999953E-2</v>
      </c>
      <c r="AJ134" s="54">
        <v>88.5</v>
      </c>
      <c r="AK134" s="54">
        <v>88.5</v>
      </c>
      <c r="AN134" s="13" t="s">
        <v>156</v>
      </c>
      <c r="AO134" s="14">
        <v>59.8</v>
      </c>
      <c r="AP134" s="14">
        <v>54.6</v>
      </c>
      <c r="AQ134" s="8">
        <f t="shared" si="97"/>
        <v>-8.6956521739130359</v>
      </c>
      <c r="BA134" s="13" t="s">
        <v>156</v>
      </c>
      <c r="BB134" s="14">
        <v>59.8</v>
      </c>
      <c r="BC134" s="14">
        <v>54.6</v>
      </c>
      <c r="BD134" s="8">
        <f t="shared" si="98"/>
        <v>-8.6956521739130359</v>
      </c>
      <c r="BO134" s="13" t="s">
        <v>156</v>
      </c>
      <c r="BP134" s="14">
        <v>59.8</v>
      </c>
      <c r="BQ134" s="14">
        <v>54.6</v>
      </c>
      <c r="BR134" s="8">
        <f t="shared" si="99"/>
        <v>-8.6956521739130359</v>
      </c>
    </row>
    <row r="135" spans="1:70" x14ac:dyDescent="0.25">
      <c r="A135" s="13" t="s">
        <v>160</v>
      </c>
      <c r="B135" s="14">
        <v>0.16619999999999999</v>
      </c>
      <c r="C135" s="14">
        <v>2.81E-2</v>
      </c>
      <c r="D135" s="8">
        <f t="shared" si="96"/>
        <v>-83.092659446450071</v>
      </c>
      <c r="F135" s="50"/>
      <c r="G135" s="53">
        <v>93</v>
      </c>
      <c r="H135" s="53">
        <v>19</v>
      </c>
      <c r="I135" s="53">
        <v>74</v>
      </c>
      <c r="J135" s="54">
        <v>982.5</v>
      </c>
      <c r="K135" s="54">
        <v>982.5</v>
      </c>
      <c r="AA135" t="s">
        <v>109</v>
      </c>
      <c r="AB135" s="25">
        <v>0.26800000000000002</v>
      </c>
      <c r="AC135" s="25">
        <v>0.33400000000000002</v>
      </c>
      <c r="AD135" s="8">
        <f>IFERROR((100*(AC135-AB135)/AB135), "")</f>
        <v>24.626865671641792</v>
      </c>
      <c r="AF135" s="50"/>
      <c r="AG135" s="53">
        <v>0.52600000000000002</v>
      </c>
      <c r="AH135" s="53">
        <v>0.50700000000000001</v>
      </c>
      <c r="AI135" s="53">
        <v>1.9000000000000017E-2</v>
      </c>
      <c r="AJ135" s="54">
        <v>36.5</v>
      </c>
      <c r="AK135" s="54">
        <v>36.5</v>
      </c>
      <c r="AN135" s="13" t="s">
        <v>160</v>
      </c>
      <c r="AO135" s="14">
        <v>0.16619999999999999</v>
      </c>
      <c r="AP135" s="14">
        <v>2.81E-2</v>
      </c>
      <c r="AQ135" s="8">
        <f t="shared" si="97"/>
        <v>-83.092659446450071</v>
      </c>
      <c r="BA135" s="13" t="s">
        <v>160</v>
      </c>
      <c r="BB135" s="14">
        <v>0.16619999999999999</v>
      </c>
      <c r="BC135" s="14">
        <v>2.81E-2</v>
      </c>
      <c r="BD135" s="8">
        <f t="shared" si="98"/>
        <v>-83.092659446450071</v>
      </c>
      <c r="BO135" s="13" t="s">
        <v>160</v>
      </c>
      <c r="BP135" s="14">
        <v>0.16619999999999999</v>
      </c>
      <c r="BQ135" s="14">
        <v>2.81E-2</v>
      </c>
      <c r="BR135" s="8">
        <f t="shared" si="99"/>
        <v>-83.092659446450071</v>
      </c>
    </row>
    <row r="136" spans="1:70" x14ac:dyDescent="0.25">
      <c r="A136" s="13" t="s">
        <v>162</v>
      </c>
      <c r="B136" s="14">
        <v>34.15</v>
      </c>
      <c r="C136" s="14">
        <v>45.08</v>
      </c>
      <c r="D136" s="8">
        <f t="shared" si="96"/>
        <v>32.005856515373353</v>
      </c>
      <c r="F136" s="50"/>
      <c r="G136" s="53">
        <v>62.7</v>
      </c>
      <c r="H136" s="53">
        <v>4.2</v>
      </c>
      <c r="I136" s="53">
        <v>58.5</v>
      </c>
      <c r="J136" s="54">
        <v>963</v>
      </c>
      <c r="K136" s="54">
        <v>963</v>
      </c>
      <c r="AA136" t="s">
        <v>112</v>
      </c>
      <c r="AB136" s="25">
        <v>0.63600000000000001</v>
      </c>
      <c r="AC136" s="25">
        <v>0.66100000000000003</v>
      </c>
      <c r="AD136" s="8">
        <f t="shared" ref="AD136:AD140" si="100">IFERROR((100*(AC136-AB136)/AB136), "")</f>
        <v>3.9308176100628964</v>
      </c>
      <c r="AF136" s="50"/>
      <c r="AG136" s="53">
        <v>0.91100000000000003</v>
      </c>
      <c r="AH136" s="53">
        <v>0.9</v>
      </c>
      <c r="AI136" s="53">
        <v>1.100000000000001E-2</v>
      </c>
      <c r="AJ136" s="54">
        <v>26</v>
      </c>
      <c r="AK136" s="54">
        <v>26</v>
      </c>
      <c r="AN136" s="13" t="s">
        <v>162</v>
      </c>
      <c r="AO136" s="14">
        <v>34.15</v>
      </c>
      <c r="AP136" s="14">
        <v>45.08</v>
      </c>
      <c r="AQ136" s="8">
        <f t="shared" si="97"/>
        <v>32.005856515373353</v>
      </c>
      <c r="BA136" s="13" t="s">
        <v>162</v>
      </c>
      <c r="BB136" s="14">
        <v>34.15</v>
      </c>
      <c r="BC136" s="14">
        <v>45.08</v>
      </c>
      <c r="BD136" s="8">
        <f t="shared" si="98"/>
        <v>32.005856515373353</v>
      </c>
      <c r="BO136" s="13" t="s">
        <v>162</v>
      </c>
      <c r="BP136" s="14">
        <v>34.15</v>
      </c>
      <c r="BQ136" s="14">
        <v>45.08</v>
      </c>
      <c r="BR136" s="8">
        <f t="shared" si="99"/>
        <v>32.005856515373353</v>
      </c>
    </row>
    <row r="137" spans="1:70" x14ac:dyDescent="0.25">
      <c r="A137" s="13" t="s">
        <v>165</v>
      </c>
      <c r="B137" s="14">
        <v>39.014800000000001</v>
      </c>
      <c r="C137" s="14">
        <v>59.673400000000001</v>
      </c>
      <c r="D137" s="8">
        <f t="shared" si="96"/>
        <v>52.950675128412811</v>
      </c>
      <c r="F137" s="50"/>
      <c r="G137" s="53">
        <v>0.04</v>
      </c>
      <c r="H137" s="53">
        <v>0</v>
      </c>
      <c r="I137" s="53">
        <v>0.04</v>
      </c>
      <c r="J137" s="54">
        <v>146.5</v>
      </c>
      <c r="K137" s="54">
        <v>146.5</v>
      </c>
      <c r="AA137" t="s">
        <v>118</v>
      </c>
      <c r="AB137" s="25">
        <v>9.2700000000000005E-2</v>
      </c>
      <c r="AC137" s="25">
        <v>0.107</v>
      </c>
      <c r="AD137" s="8">
        <f t="shared" si="100"/>
        <v>15.426105717367845</v>
      </c>
      <c r="AF137" s="50"/>
      <c r="AG137" s="53">
        <v>0.40899999999999997</v>
      </c>
      <c r="AH137" s="53">
        <v>0.41099999999999998</v>
      </c>
      <c r="AI137" s="53">
        <v>-2.0000000000000018E-3</v>
      </c>
      <c r="AJ137" s="54">
        <v>6.5</v>
      </c>
      <c r="AK137" s="54">
        <v>-6.5</v>
      </c>
      <c r="AN137" s="13" t="s">
        <v>165</v>
      </c>
      <c r="AO137" s="14">
        <v>39.014800000000001</v>
      </c>
      <c r="AP137" s="14">
        <v>59.673400000000001</v>
      </c>
      <c r="AQ137" s="8">
        <f t="shared" si="97"/>
        <v>52.950675128412811</v>
      </c>
      <c r="BA137" s="13" t="s">
        <v>165</v>
      </c>
      <c r="BB137" s="14">
        <v>39.014800000000001</v>
      </c>
      <c r="BC137" s="14">
        <v>59.673400000000001</v>
      </c>
      <c r="BD137" s="8">
        <f t="shared" si="98"/>
        <v>52.950675128412811</v>
      </c>
      <c r="BO137" s="13" t="s">
        <v>165</v>
      </c>
      <c r="BP137" s="14">
        <v>39.014800000000001</v>
      </c>
      <c r="BQ137" s="14">
        <v>59.673400000000001</v>
      </c>
      <c r="BR137" s="8">
        <f t="shared" si="99"/>
        <v>52.950675128412811</v>
      </c>
    </row>
    <row r="138" spans="1:70" x14ac:dyDescent="0.25">
      <c r="A138" s="13" t="s">
        <v>168</v>
      </c>
      <c r="B138" s="14">
        <v>0</v>
      </c>
      <c r="C138" s="14">
        <v>2.1</v>
      </c>
      <c r="D138" s="8">
        <v>100</v>
      </c>
      <c r="F138" s="50"/>
      <c r="G138" s="53">
        <v>5.8999999999999995</v>
      </c>
      <c r="H138" s="53">
        <v>0</v>
      </c>
      <c r="I138" s="53">
        <v>5.8999999999999995</v>
      </c>
      <c r="J138" s="54">
        <v>760.5</v>
      </c>
      <c r="K138" s="54">
        <v>760.5</v>
      </c>
      <c r="AA138" t="s">
        <v>122</v>
      </c>
      <c r="AB138" s="25">
        <v>0.30399999999999999</v>
      </c>
      <c r="AC138" s="25">
        <v>0.56999999999999995</v>
      </c>
      <c r="AD138" s="8">
        <f t="shared" si="100"/>
        <v>87.499999999999986</v>
      </c>
      <c r="AF138" s="50"/>
      <c r="AG138" s="53">
        <v>0.46700000000000003</v>
      </c>
      <c r="AH138" s="53">
        <v>0.433</v>
      </c>
      <c r="AI138" s="53">
        <v>3.400000000000003E-2</v>
      </c>
      <c r="AJ138" s="54">
        <v>60</v>
      </c>
      <c r="AK138" s="54">
        <v>60</v>
      </c>
      <c r="AN138" s="13" t="s">
        <v>168</v>
      </c>
      <c r="AO138" s="14">
        <v>0</v>
      </c>
      <c r="AP138" s="14">
        <v>2.1</v>
      </c>
      <c r="AQ138" s="8">
        <v>100</v>
      </c>
      <c r="BA138" s="13" t="s">
        <v>168</v>
      </c>
      <c r="BB138" s="14">
        <v>0</v>
      </c>
      <c r="BC138" s="14">
        <v>2.1</v>
      </c>
      <c r="BD138" s="8">
        <v>100</v>
      </c>
      <c r="BO138" s="13" t="s">
        <v>168</v>
      </c>
      <c r="BP138" s="14">
        <v>0</v>
      </c>
      <c r="BQ138" s="14">
        <v>2.1</v>
      </c>
      <c r="BR138" s="8">
        <v>100</v>
      </c>
    </row>
    <row r="139" spans="1:70" x14ac:dyDescent="0.25">
      <c r="A139" s="13" t="s">
        <v>170</v>
      </c>
      <c r="B139" s="14">
        <v>32.200000000000003</v>
      </c>
      <c r="C139" s="14">
        <v>3.8</v>
      </c>
      <c r="D139" s="8">
        <f t="shared" si="96"/>
        <v>-88.198757763975152</v>
      </c>
      <c r="F139" s="50"/>
      <c r="G139" s="53">
        <v>0.51999999999999991</v>
      </c>
      <c r="H139" s="53">
        <v>0.54</v>
      </c>
      <c r="I139" s="53">
        <v>-2.0000000000000129E-2</v>
      </c>
      <c r="J139" s="54">
        <v>89</v>
      </c>
      <c r="K139" s="54">
        <v>-89</v>
      </c>
      <c r="AA139" t="s">
        <v>124</v>
      </c>
      <c r="AB139" s="25">
        <v>0.16800000000000001</v>
      </c>
      <c r="AC139" s="25">
        <v>0.13500000000000001</v>
      </c>
      <c r="AD139" s="8">
        <f t="shared" si="100"/>
        <v>-19.642857142857142</v>
      </c>
      <c r="AF139" s="50"/>
      <c r="AG139" s="53">
        <v>1.44</v>
      </c>
      <c r="AH139" s="53">
        <v>1.55</v>
      </c>
      <c r="AI139" s="53">
        <v>-0.1100000000000001</v>
      </c>
      <c r="AJ139" s="54">
        <v>104</v>
      </c>
      <c r="AK139" s="54">
        <v>-104</v>
      </c>
      <c r="AN139" s="13" t="s">
        <v>170</v>
      </c>
      <c r="AO139" s="14">
        <v>32.200000000000003</v>
      </c>
      <c r="AP139" s="14">
        <v>3.8</v>
      </c>
      <c r="AQ139" s="8">
        <f t="shared" ref="AQ139:AQ150" si="101">IFERROR((100*(AP139-AO139)/AO139), "")</f>
        <v>-88.198757763975152</v>
      </c>
      <c r="BA139" s="13" t="s">
        <v>170</v>
      </c>
      <c r="BB139" s="14">
        <v>32.200000000000003</v>
      </c>
      <c r="BC139" s="14">
        <v>3.8</v>
      </c>
      <c r="BD139" s="8">
        <f t="shared" ref="BD139:BD150" si="102">IFERROR((100*(BC139-BB139)/BB139), "")</f>
        <v>-88.198757763975152</v>
      </c>
      <c r="BO139" s="13" t="s">
        <v>170</v>
      </c>
      <c r="BP139" s="14">
        <v>32.200000000000003</v>
      </c>
      <c r="BQ139" s="14">
        <v>3.8</v>
      </c>
      <c r="BR139" s="8">
        <f t="shared" ref="BR139:BR150" si="103">IFERROR((100*(BQ139-BP139)/BP139), "")</f>
        <v>-88.198757763975152</v>
      </c>
    </row>
    <row r="140" spans="1:70" x14ac:dyDescent="0.25">
      <c r="A140" s="13" t="s">
        <v>172</v>
      </c>
      <c r="B140" s="14">
        <v>0.16839999999999999</v>
      </c>
      <c r="C140" s="14">
        <v>0.82620000000000005</v>
      </c>
      <c r="D140" s="8">
        <f t="shared" si="96"/>
        <v>390.61757719714967</v>
      </c>
      <c r="F140" s="50"/>
      <c r="G140" s="53">
        <v>59.8</v>
      </c>
      <c r="H140" s="53">
        <v>54.6</v>
      </c>
      <c r="I140" s="53">
        <v>5.1999999999999957</v>
      </c>
      <c r="J140" s="54">
        <v>750.5</v>
      </c>
      <c r="K140" s="54">
        <v>750.5</v>
      </c>
      <c r="AA140" t="s">
        <v>130</v>
      </c>
      <c r="AB140" s="25">
        <v>0.36499999999999999</v>
      </c>
      <c r="AC140" s="25">
        <v>0.53400000000000003</v>
      </c>
      <c r="AD140" s="8">
        <f t="shared" si="100"/>
        <v>46.301369863013718</v>
      </c>
      <c r="AF140" s="50"/>
      <c r="AG140" s="53">
        <v>0.99199999999999999</v>
      </c>
      <c r="AH140" s="53">
        <v>0.94199999999999995</v>
      </c>
      <c r="AI140" s="53">
        <v>5.0000000000000044E-2</v>
      </c>
      <c r="AJ140" s="54">
        <v>75</v>
      </c>
      <c r="AK140" s="54">
        <v>75</v>
      </c>
      <c r="AN140" s="13" t="s">
        <v>172</v>
      </c>
      <c r="AO140" s="14">
        <v>0.16839999999999999</v>
      </c>
      <c r="AP140" s="14">
        <v>0.82620000000000005</v>
      </c>
      <c r="AQ140" s="8">
        <f t="shared" si="101"/>
        <v>390.61757719714967</v>
      </c>
      <c r="BA140" s="13" t="s">
        <v>172</v>
      </c>
      <c r="BB140" s="14">
        <v>0.16839999999999999</v>
      </c>
      <c r="BC140" s="14">
        <v>0.82620000000000005</v>
      </c>
      <c r="BD140" s="8">
        <f t="shared" si="102"/>
        <v>390.61757719714967</v>
      </c>
      <c r="BO140" s="13" t="s">
        <v>172</v>
      </c>
      <c r="BP140" s="14">
        <v>0.16839999999999999</v>
      </c>
      <c r="BQ140" s="14">
        <v>0.82620000000000005</v>
      </c>
      <c r="BR140" s="8">
        <f t="shared" si="103"/>
        <v>390.61757719714967</v>
      </c>
    </row>
    <row r="141" spans="1:70" x14ac:dyDescent="0.25">
      <c r="A141" s="13" t="s">
        <v>174</v>
      </c>
      <c r="B141" s="14">
        <v>275.2</v>
      </c>
      <c r="C141" s="14">
        <v>1.8</v>
      </c>
      <c r="D141" s="8">
        <f t="shared" si="96"/>
        <v>-99.345930232558132</v>
      </c>
      <c r="F141" s="50"/>
      <c r="G141" s="53">
        <v>0.16619999999999999</v>
      </c>
      <c r="H141" s="53">
        <v>2.81E-2</v>
      </c>
      <c r="I141" s="53">
        <v>0.1381</v>
      </c>
      <c r="J141" s="54">
        <v>301</v>
      </c>
      <c r="K141" s="54">
        <v>301</v>
      </c>
      <c r="AA141" t="s">
        <v>109</v>
      </c>
      <c r="AB141" s="24">
        <v>1.47</v>
      </c>
      <c r="AC141" s="24">
        <v>1.48</v>
      </c>
      <c r="AD141" s="8">
        <f>IFERROR((100*(AC141-AB141)/AB141), "")</f>
        <v>0.68027210884353806</v>
      </c>
      <c r="AF141" s="50"/>
      <c r="AG141" s="53">
        <v>0.26800000000000002</v>
      </c>
      <c r="AH141" s="53">
        <v>0.33400000000000002</v>
      </c>
      <c r="AI141" s="53">
        <v>-6.6000000000000003E-2</v>
      </c>
      <c r="AJ141" s="54">
        <v>86</v>
      </c>
      <c r="AK141" s="54">
        <v>-86</v>
      </c>
      <c r="AN141" s="13" t="s">
        <v>174</v>
      </c>
      <c r="AO141" s="14">
        <v>275.2</v>
      </c>
      <c r="AP141" s="14">
        <v>1.8</v>
      </c>
      <c r="AQ141" s="8">
        <f t="shared" si="101"/>
        <v>-99.345930232558132</v>
      </c>
      <c r="BA141" s="13" t="s">
        <v>174</v>
      </c>
      <c r="BB141" s="14">
        <v>275.2</v>
      </c>
      <c r="BC141" s="14">
        <v>1.8</v>
      </c>
      <c r="BD141" s="8">
        <f t="shared" si="102"/>
        <v>-99.345930232558132</v>
      </c>
      <c r="BO141" s="13" t="s">
        <v>174</v>
      </c>
      <c r="BP141" s="14">
        <v>275.2</v>
      </c>
      <c r="BQ141" s="14">
        <v>1.8</v>
      </c>
      <c r="BR141" s="8">
        <f t="shared" si="103"/>
        <v>-99.345930232558132</v>
      </c>
    </row>
    <row r="142" spans="1:70" x14ac:dyDescent="0.25">
      <c r="A142" s="13" t="s">
        <v>176</v>
      </c>
      <c r="B142" s="14">
        <v>0.42000000000000004</v>
      </c>
      <c r="C142" s="14">
        <v>0</v>
      </c>
      <c r="D142" s="8">
        <f t="shared" si="96"/>
        <v>-100.00000000000001</v>
      </c>
      <c r="F142" s="50"/>
      <c r="G142" s="53">
        <v>34.15</v>
      </c>
      <c r="H142" s="53">
        <v>45.08</v>
      </c>
      <c r="I142" s="53">
        <v>-10.93</v>
      </c>
      <c r="J142" s="54">
        <v>834</v>
      </c>
      <c r="K142" s="54">
        <v>-834</v>
      </c>
      <c r="AA142" t="s">
        <v>112</v>
      </c>
      <c r="AB142" s="24">
        <v>2.82</v>
      </c>
      <c r="AC142" s="24">
        <v>2.86</v>
      </c>
      <c r="AD142" s="8">
        <f t="shared" ref="AD142:AD150" si="104">IFERROR((100*(AC142-AB142)/AB142), "")</f>
        <v>1.4184397163120581</v>
      </c>
      <c r="AF142" s="50"/>
      <c r="AG142" s="53">
        <v>0.63600000000000001</v>
      </c>
      <c r="AH142" s="53">
        <v>0.66100000000000003</v>
      </c>
      <c r="AI142" s="53">
        <v>-2.5000000000000022E-2</v>
      </c>
      <c r="AJ142" s="54">
        <v>47.5</v>
      </c>
      <c r="AK142" s="54">
        <v>-47.5</v>
      </c>
      <c r="AN142" s="13" t="s">
        <v>176</v>
      </c>
      <c r="AO142" s="14">
        <v>0.42000000000000004</v>
      </c>
      <c r="AP142" s="14">
        <v>0</v>
      </c>
      <c r="AQ142" s="8">
        <f t="shared" si="101"/>
        <v>-100.00000000000001</v>
      </c>
      <c r="BA142" s="13" t="s">
        <v>176</v>
      </c>
      <c r="BB142" s="14">
        <v>0.42000000000000004</v>
      </c>
      <c r="BC142" s="14">
        <v>0</v>
      </c>
      <c r="BD142" s="8">
        <f t="shared" si="102"/>
        <v>-100.00000000000001</v>
      </c>
      <c r="BO142" s="13" t="s">
        <v>176</v>
      </c>
      <c r="BP142" s="14">
        <v>0.42000000000000004</v>
      </c>
      <c r="BQ142" s="14">
        <v>0</v>
      </c>
      <c r="BR142" s="8">
        <f t="shared" si="103"/>
        <v>-100.00000000000001</v>
      </c>
    </row>
    <row r="143" spans="1:70" x14ac:dyDescent="0.25">
      <c r="A143" s="13" t="s">
        <v>178</v>
      </c>
      <c r="B143" s="14">
        <v>8.6679999999999993</v>
      </c>
      <c r="C143" s="14">
        <v>8.8130000000000006</v>
      </c>
      <c r="D143" s="8">
        <f t="shared" si="96"/>
        <v>1.6728195662205971</v>
      </c>
      <c r="F143" s="50"/>
      <c r="G143" s="53">
        <v>39.014800000000001</v>
      </c>
      <c r="H143" s="53">
        <v>59.673400000000001</v>
      </c>
      <c r="I143" s="53">
        <v>-20.6586</v>
      </c>
      <c r="J143" s="54">
        <v>880</v>
      </c>
      <c r="K143" s="54">
        <v>-880</v>
      </c>
      <c r="AA143" t="s">
        <v>114</v>
      </c>
      <c r="AB143" s="25">
        <v>0.28299999999999997</v>
      </c>
      <c r="AC143" s="25">
        <v>0.28899999999999998</v>
      </c>
      <c r="AD143" s="8">
        <f t="shared" si="104"/>
        <v>2.1201413427561859</v>
      </c>
      <c r="AF143" s="50"/>
      <c r="AG143" s="53">
        <v>9.2700000000000005E-2</v>
      </c>
      <c r="AH143" s="53">
        <v>0.107</v>
      </c>
      <c r="AI143" s="53">
        <v>-1.4299999999999993E-2</v>
      </c>
      <c r="AJ143" s="54">
        <v>32</v>
      </c>
      <c r="AK143" s="54">
        <v>-32</v>
      </c>
      <c r="AN143" s="13" t="s">
        <v>178</v>
      </c>
      <c r="AO143" s="14">
        <v>8.6679999999999993</v>
      </c>
      <c r="AP143" s="14">
        <v>8.8130000000000006</v>
      </c>
      <c r="AQ143" s="8">
        <f t="shared" si="101"/>
        <v>1.6728195662205971</v>
      </c>
      <c r="BA143" s="13" t="s">
        <v>178</v>
      </c>
      <c r="BB143" s="14">
        <v>8.6679999999999993</v>
      </c>
      <c r="BC143" s="14">
        <v>8.8130000000000006</v>
      </c>
      <c r="BD143" s="8">
        <f t="shared" si="102"/>
        <v>1.6728195662205971</v>
      </c>
      <c r="BO143" s="13" t="s">
        <v>178</v>
      </c>
      <c r="BP143" s="14">
        <v>8.6679999999999993</v>
      </c>
      <c r="BQ143" s="14">
        <v>8.8130000000000006</v>
      </c>
      <c r="BR143" s="8">
        <f t="shared" si="103"/>
        <v>1.6728195662205971</v>
      </c>
    </row>
    <row r="144" spans="1:70" x14ac:dyDescent="0.25">
      <c r="A144" s="13" t="s">
        <v>180</v>
      </c>
      <c r="B144" s="14">
        <v>73.400000000000006</v>
      </c>
      <c r="C144" s="14">
        <v>1</v>
      </c>
      <c r="D144" s="8">
        <f t="shared" si="96"/>
        <v>-98.63760217983652</v>
      </c>
      <c r="F144" s="50"/>
      <c r="G144" s="53">
        <v>0</v>
      </c>
      <c r="H144" s="53">
        <v>2.1</v>
      </c>
      <c r="I144" s="53">
        <v>-2.1</v>
      </c>
      <c r="J144" s="54">
        <v>644</v>
      </c>
      <c r="K144" s="54">
        <v>-644</v>
      </c>
      <c r="AA144" t="s">
        <v>118</v>
      </c>
      <c r="AB144" s="24">
        <v>1.1299999999999999</v>
      </c>
      <c r="AC144" s="25">
        <v>0</v>
      </c>
      <c r="AD144" s="8">
        <f t="shared" si="104"/>
        <v>-100</v>
      </c>
      <c r="AF144" s="50"/>
      <c r="AG144" s="53">
        <v>0.30399999999999999</v>
      </c>
      <c r="AH144" s="53">
        <v>0.56999999999999995</v>
      </c>
      <c r="AI144" s="53">
        <v>-0.26599999999999996</v>
      </c>
      <c r="AJ144" s="54">
        <v>144</v>
      </c>
      <c r="AK144" s="54">
        <v>-144</v>
      </c>
      <c r="AN144" s="13" t="s">
        <v>180</v>
      </c>
      <c r="AO144" s="14">
        <v>73.400000000000006</v>
      </c>
      <c r="AP144" s="14">
        <v>1</v>
      </c>
      <c r="AQ144" s="8">
        <f t="shared" si="101"/>
        <v>-98.63760217983652</v>
      </c>
      <c r="BA144" s="13" t="s">
        <v>180</v>
      </c>
      <c r="BB144" s="14">
        <v>73.400000000000006</v>
      </c>
      <c r="BC144" s="14">
        <v>1</v>
      </c>
      <c r="BD144" s="8">
        <f t="shared" si="102"/>
        <v>-98.63760217983652</v>
      </c>
      <c r="BO144" s="13" t="s">
        <v>180</v>
      </c>
      <c r="BP144" s="14">
        <v>73.400000000000006</v>
      </c>
      <c r="BQ144" s="14">
        <v>1</v>
      </c>
      <c r="BR144" s="8">
        <f t="shared" si="103"/>
        <v>-98.63760217983652</v>
      </c>
    </row>
    <row r="145" spans="1:70" x14ac:dyDescent="0.25">
      <c r="A145" s="13" t="s">
        <v>182</v>
      </c>
      <c r="B145" s="14">
        <v>1.8</v>
      </c>
      <c r="C145" s="14">
        <v>1.2</v>
      </c>
      <c r="D145" s="8">
        <f t="shared" si="96"/>
        <v>-33.333333333333336</v>
      </c>
      <c r="F145" s="50"/>
      <c r="G145" s="53">
        <v>32.200000000000003</v>
      </c>
      <c r="H145" s="53">
        <v>3.8</v>
      </c>
      <c r="I145" s="53">
        <v>28.400000000000002</v>
      </c>
      <c r="J145" s="54">
        <v>907</v>
      </c>
      <c r="K145" s="54">
        <v>907</v>
      </c>
      <c r="AA145" t="s">
        <v>120</v>
      </c>
      <c r="AB145" s="25">
        <v>0.80800000000000005</v>
      </c>
      <c r="AC145" s="25">
        <v>0.85899999999999999</v>
      </c>
      <c r="AD145" s="8">
        <f t="shared" si="104"/>
        <v>6.3118811881188037</v>
      </c>
      <c r="AF145" s="50"/>
      <c r="AG145" s="53">
        <v>0.16800000000000001</v>
      </c>
      <c r="AH145" s="53">
        <v>0.13500000000000001</v>
      </c>
      <c r="AI145" s="53">
        <v>3.3000000000000002E-2</v>
      </c>
      <c r="AJ145" s="54">
        <v>58</v>
      </c>
      <c r="AK145" s="54">
        <v>58</v>
      </c>
      <c r="AN145" s="13" t="s">
        <v>182</v>
      </c>
      <c r="AO145" s="14">
        <v>1.8</v>
      </c>
      <c r="AP145" s="14">
        <v>1.2</v>
      </c>
      <c r="AQ145" s="8">
        <f t="shared" si="101"/>
        <v>-33.333333333333336</v>
      </c>
      <c r="BA145" s="13" t="s">
        <v>182</v>
      </c>
      <c r="BB145" s="14">
        <v>1.8</v>
      </c>
      <c r="BC145" s="14">
        <v>1.2</v>
      </c>
      <c r="BD145" s="8">
        <f t="shared" si="102"/>
        <v>-33.333333333333336</v>
      </c>
      <c r="BO145" s="13" t="s">
        <v>182</v>
      </c>
      <c r="BP145" s="14">
        <v>1.8</v>
      </c>
      <c r="BQ145" s="14">
        <v>1.2</v>
      </c>
      <c r="BR145" s="8">
        <f t="shared" si="103"/>
        <v>-33.333333333333336</v>
      </c>
    </row>
    <row r="146" spans="1:70" x14ac:dyDescent="0.25">
      <c r="A146" s="13" t="s">
        <v>184</v>
      </c>
      <c r="B146" s="14">
        <v>1.139</v>
      </c>
      <c r="C146" s="14">
        <v>1.0589999999999999</v>
      </c>
      <c r="D146" s="8">
        <f t="shared" si="96"/>
        <v>-7.0237050043898215</v>
      </c>
      <c r="F146" s="50"/>
      <c r="G146" s="53">
        <v>0.16839999999999999</v>
      </c>
      <c r="H146" s="53">
        <v>0.82620000000000005</v>
      </c>
      <c r="I146" s="53">
        <v>-0.65780000000000005</v>
      </c>
      <c r="J146" s="54">
        <v>505</v>
      </c>
      <c r="K146" s="54">
        <v>-505</v>
      </c>
      <c r="AA146" t="s">
        <v>122</v>
      </c>
      <c r="AB146" s="24">
        <v>2.12</v>
      </c>
      <c r="AC146" s="24">
        <v>2.3199999999999998</v>
      </c>
      <c r="AD146" s="8">
        <f t="shared" si="104"/>
        <v>9.4339622641509298</v>
      </c>
      <c r="AF146" s="50"/>
      <c r="AG146" s="53">
        <v>0.36499999999999999</v>
      </c>
      <c r="AH146" s="53">
        <v>0.53400000000000003</v>
      </c>
      <c r="AI146" s="53">
        <v>-0.16900000000000004</v>
      </c>
      <c r="AJ146" s="54">
        <v>119</v>
      </c>
      <c r="AK146" s="54">
        <v>-119</v>
      </c>
      <c r="AN146" s="13" t="s">
        <v>184</v>
      </c>
      <c r="AO146" s="14">
        <v>1.139</v>
      </c>
      <c r="AP146" s="14">
        <v>1.0589999999999999</v>
      </c>
      <c r="AQ146" s="8">
        <f t="shared" si="101"/>
        <v>-7.0237050043898215</v>
      </c>
      <c r="BA146" s="13" t="s">
        <v>184</v>
      </c>
      <c r="BB146" s="14">
        <v>1.139</v>
      </c>
      <c r="BC146" s="14">
        <v>1.0589999999999999</v>
      </c>
      <c r="BD146" s="8">
        <f t="shared" si="102"/>
        <v>-7.0237050043898215</v>
      </c>
      <c r="BO146" s="13" t="s">
        <v>184</v>
      </c>
      <c r="BP146" s="14">
        <v>1.139</v>
      </c>
      <c r="BQ146" s="14">
        <v>1.0589999999999999</v>
      </c>
      <c r="BR146" s="8">
        <f t="shared" si="103"/>
        <v>-7.0237050043898215</v>
      </c>
    </row>
    <row r="147" spans="1:70" x14ac:dyDescent="0.25">
      <c r="A147" s="13" t="s">
        <v>186</v>
      </c>
      <c r="B147" s="14">
        <v>0.01</v>
      </c>
      <c r="C147" s="14">
        <v>0</v>
      </c>
      <c r="D147" s="8">
        <f t="shared" si="96"/>
        <v>-100</v>
      </c>
      <c r="F147" s="50"/>
      <c r="G147" s="53">
        <v>275.2</v>
      </c>
      <c r="H147" s="53">
        <v>1.8</v>
      </c>
      <c r="I147" s="53">
        <v>273.39999999999998</v>
      </c>
      <c r="J147" s="54">
        <v>1042</v>
      </c>
      <c r="K147" s="54">
        <v>1042</v>
      </c>
      <c r="AA147" t="s">
        <v>124</v>
      </c>
      <c r="AB147" s="25">
        <v>0.86</v>
      </c>
      <c r="AC147" s="25">
        <v>0.90900000000000003</v>
      </c>
      <c r="AD147" s="8">
        <f t="shared" si="104"/>
        <v>5.697674418604656</v>
      </c>
      <c r="AF147" s="50"/>
      <c r="AG147" s="53">
        <v>1.47</v>
      </c>
      <c r="AH147" s="53">
        <v>1.48</v>
      </c>
      <c r="AI147" s="53">
        <v>-1.0000000000000009E-2</v>
      </c>
      <c r="AJ147" s="54">
        <v>23.5</v>
      </c>
      <c r="AK147" s="54">
        <v>-23.5</v>
      </c>
      <c r="AN147" s="13" t="s">
        <v>186</v>
      </c>
      <c r="AO147" s="14">
        <v>0.01</v>
      </c>
      <c r="AP147" s="14">
        <v>0</v>
      </c>
      <c r="AQ147" s="8">
        <f t="shared" si="101"/>
        <v>-100</v>
      </c>
      <c r="BA147" s="13" t="s">
        <v>186</v>
      </c>
      <c r="BB147" s="14">
        <v>0.01</v>
      </c>
      <c r="BC147" s="14">
        <v>0</v>
      </c>
      <c r="BD147" s="8">
        <f t="shared" si="102"/>
        <v>-100</v>
      </c>
      <c r="BO147" s="13" t="s">
        <v>186</v>
      </c>
      <c r="BP147" s="14">
        <v>0.01</v>
      </c>
      <c r="BQ147" s="14">
        <v>0</v>
      </c>
      <c r="BR147" s="8">
        <f t="shared" si="103"/>
        <v>-100</v>
      </c>
    </row>
    <row r="148" spans="1:70" x14ac:dyDescent="0.25">
      <c r="A148" s="13" t="s">
        <v>188</v>
      </c>
      <c r="B148" s="14">
        <v>7.0999999999999994E-2</v>
      </c>
      <c r="C148" s="14">
        <v>0</v>
      </c>
      <c r="D148" s="8">
        <f t="shared" si="96"/>
        <v>-100</v>
      </c>
      <c r="F148" s="50"/>
      <c r="G148" s="53">
        <v>0.42000000000000004</v>
      </c>
      <c r="H148" s="53">
        <v>0</v>
      </c>
      <c r="I148" s="53">
        <v>0.42000000000000004</v>
      </c>
      <c r="J148" s="54">
        <v>450.5</v>
      </c>
      <c r="K148" s="54">
        <v>450.5</v>
      </c>
      <c r="AA148" t="s">
        <v>126</v>
      </c>
      <c r="AB148" s="24">
        <v>2.75</v>
      </c>
      <c r="AC148" s="24">
        <v>2.71</v>
      </c>
      <c r="AD148" s="8">
        <f t="shared" si="104"/>
        <v>-1.4545454545454559</v>
      </c>
      <c r="AF148" s="50"/>
      <c r="AG148" s="53">
        <v>2.82</v>
      </c>
      <c r="AH148" s="53">
        <v>2.86</v>
      </c>
      <c r="AI148" s="53">
        <v>-4.0000000000000036E-2</v>
      </c>
      <c r="AJ148" s="54">
        <v>65</v>
      </c>
      <c r="AK148" s="54">
        <v>-65</v>
      </c>
      <c r="AN148" s="13" t="s">
        <v>188</v>
      </c>
      <c r="AO148" s="14">
        <v>7.0999999999999994E-2</v>
      </c>
      <c r="AP148" s="14">
        <v>0</v>
      </c>
      <c r="AQ148" s="8">
        <f t="shared" si="101"/>
        <v>-100</v>
      </c>
      <c r="BA148" s="13" t="s">
        <v>188</v>
      </c>
      <c r="BB148" s="14">
        <v>7.0999999999999994E-2</v>
      </c>
      <c r="BC148" s="14">
        <v>0</v>
      </c>
      <c r="BD148" s="8">
        <f t="shared" si="102"/>
        <v>-100</v>
      </c>
      <c r="BO148" s="13" t="s">
        <v>188</v>
      </c>
      <c r="BP148" s="14">
        <v>7.0999999999999994E-2</v>
      </c>
      <c r="BQ148" s="14">
        <v>0</v>
      </c>
      <c r="BR148" s="8">
        <f t="shared" si="103"/>
        <v>-100</v>
      </c>
    </row>
    <row r="149" spans="1:70" x14ac:dyDescent="0.25">
      <c r="A149" s="13" t="s">
        <v>190</v>
      </c>
      <c r="B149" s="37">
        <v>4.3999999999999997E-2</v>
      </c>
      <c r="C149" s="37">
        <v>0</v>
      </c>
      <c r="D149" s="8">
        <f t="shared" si="96"/>
        <v>-100</v>
      </c>
      <c r="F149" s="50"/>
      <c r="G149" s="53">
        <v>8.6679999999999993</v>
      </c>
      <c r="H149" s="53">
        <v>8.8130000000000006</v>
      </c>
      <c r="I149" s="53">
        <v>-0.14500000000000135</v>
      </c>
      <c r="J149" s="54">
        <v>305.5</v>
      </c>
      <c r="K149" s="54">
        <v>-305.5</v>
      </c>
      <c r="AA149" t="s">
        <v>128</v>
      </c>
      <c r="AB149" s="26">
        <v>20.3</v>
      </c>
      <c r="AC149" s="26">
        <v>19</v>
      </c>
      <c r="AD149" s="8">
        <f t="shared" si="104"/>
        <v>-6.4039408866995098</v>
      </c>
      <c r="AF149" s="50"/>
      <c r="AG149" s="53">
        <v>0.28299999999999997</v>
      </c>
      <c r="AH149" s="53">
        <v>0.28899999999999998</v>
      </c>
      <c r="AI149" s="53">
        <v>-6.0000000000000053E-3</v>
      </c>
      <c r="AJ149" s="54">
        <v>16</v>
      </c>
      <c r="AK149" s="54">
        <v>-16</v>
      </c>
      <c r="AN149" s="13" t="s">
        <v>190</v>
      </c>
      <c r="AO149" s="37">
        <v>4.3999999999999997E-2</v>
      </c>
      <c r="AP149" s="37">
        <v>0</v>
      </c>
      <c r="AQ149" s="8">
        <f t="shared" si="101"/>
        <v>-100</v>
      </c>
      <c r="BA149" s="13" t="s">
        <v>190</v>
      </c>
      <c r="BB149" s="37">
        <v>4.3999999999999997E-2</v>
      </c>
      <c r="BC149" s="37">
        <v>0</v>
      </c>
      <c r="BD149" s="8">
        <f t="shared" si="102"/>
        <v>-100</v>
      </c>
      <c r="BO149" s="13" t="s">
        <v>190</v>
      </c>
      <c r="BP149" s="37">
        <v>4.3999999999999997E-2</v>
      </c>
      <c r="BQ149" s="37">
        <v>0</v>
      </c>
      <c r="BR149" s="8">
        <f t="shared" si="103"/>
        <v>-100</v>
      </c>
    </row>
    <row r="150" spans="1:70" x14ac:dyDescent="0.25">
      <c r="A150" s="13" t="s">
        <v>192</v>
      </c>
      <c r="B150" s="14">
        <v>2.7229999999999999</v>
      </c>
      <c r="C150" s="14">
        <v>3.0310000000000001</v>
      </c>
      <c r="D150" s="8">
        <f t="shared" si="96"/>
        <v>11.311053984575846</v>
      </c>
      <c r="F150" s="50"/>
      <c r="G150" s="53">
        <v>73.400000000000006</v>
      </c>
      <c r="H150" s="53">
        <v>1</v>
      </c>
      <c r="I150" s="53">
        <v>72.400000000000006</v>
      </c>
      <c r="J150" s="54">
        <v>981</v>
      </c>
      <c r="K150" s="54">
        <v>981</v>
      </c>
      <c r="AA150" t="s">
        <v>130</v>
      </c>
      <c r="AB150" s="24">
        <v>1.73</v>
      </c>
      <c r="AC150" s="24">
        <v>1.73</v>
      </c>
      <c r="AD150" s="8">
        <f t="shared" si="104"/>
        <v>0</v>
      </c>
      <c r="AF150" s="50"/>
      <c r="AG150" s="53">
        <v>1.1299999999999999</v>
      </c>
      <c r="AH150" s="53">
        <v>0</v>
      </c>
      <c r="AI150" s="53">
        <v>1.1299999999999999</v>
      </c>
      <c r="AJ150" s="54">
        <v>188</v>
      </c>
      <c r="AK150" s="54">
        <v>188</v>
      </c>
      <c r="AN150" s="13" t="s">
        <v>192</v>
      </c>
      <c r="AO150" s="14">
        <v>2.7229999999999999</v>
      </c>
      <c r="AP150" s="14">
        <v>3.0310000000000001</v>
      </c>
      <c r="AQ150" s="8">
        <f t="shared" si="101"/>
        <v>11.311053984575846</v>
      </c>
      <c r="BA150" s="13" t="s">
        <v>192</v>
      </c>
      <c r="BB150" s="14">
        <v>2.7229999999999999</v>
      </c>
      <c r="BC150" s="14">
        <v>3.0310000000000001</v>
      </c>
      <c r="BD150" s="8">
        <f t="shared" si="102"/>
        <v>11.311053984575846</v>
      </c>
      <c r="BO150" s="13" t="s">
        <v>192</v>
      </c>
      <c r="BP150" s="14">
        <v>2.7229999999999999</v>
      </c>
      <c r="BQ150" s="14">
        <v>3.0310000000000001</v>
      </c>
      <c r="BR150" s="8">
        <f t="shared" si="103"/>
        <v>11.311053984575846</v>
      </c>
    </row>
    <row r="151" spans="1:70" x14ac:dyDescent="0.25">
      <c r="A151" s="13" t="s">
        <v>194</v>
      </c>
      <c r="B151" s="14">
        <v>0</v>
      </c>
      <c r="C151" s="14">
        <v>1.64</v>
      </c>
      <c r="D151" s="8">
        <v>100</v>
      </c>
      <c r="F151" s="50"/>
      <c r="G151" s="53">
        <v>1.8</v>
      </c>
      <c r="H151" s="53">
        <v>1.2</v>
      </c>
      <c r="I151" s="53">
        <v>0.60000000000000009</v>
      </c>
      <c r="J151" s="54">
        <v>489.5</v>
      </c>
      <c r="K151" s="54">
        <v>489.5</v>
      </c>
      <c r="AA151" t="s">
        <v>109</v>
      </c>
      <c r="AB151" s="24">
        <v>9.16</v>
      </c>
      <c r="AC151" s="26">
        <v>11.9</v>
      </c>
      <c r="AD151" s="8">
        <f>IFERROR((100*(AC151-AB151)/AB151), "")</f>
        <v>29.912663755458514</v>
      </c>
      <c r="AF151" s="50"/>
      <c r="AG151" s="53">
        <v>0.80800000000000005</v>
      </c>
      <c r="AH151" s="53">
        <v>0.85899999999999999</v>
      </c>
      <c r="AI151" s="53">
        <v>-5.0999999999999934E-2</v>
      </c>
      <c r="AJ151" s="54">
        <v>79</v>
      </c>
      <c r="AK151" s="54">
        <v>-79</v>
      </c>
      <c r="AN151" s="13" t="s">
        <v>194</v>
      </c>
      <c r="AO151" s="14">
        <v>0</v>
      </c>
      <c r="AP151" s="14">
        <v>1.64</v>
      </c>
      <c r="AQ151" s="8">
        <v>100</v>
      </c>
      <c r="BA151" s="13" t="s">
        <v>194</v>
      </c>
      <c r="BB151" s="14">
        <v>0</v>
      </c>
      <c r="BC151" s="14">
        <v>1.64</v>
      </c>
      <c r="BD151" s="8">
        <v>100</v>
      </c>
      <c r="BO151" s="13" t="s">
        <v>194</v>
      </c>
      <c r="BP151" s="14">
        <v>0</v>
      </c>
      <c r="BQ151" s="14">
        <v>1.64</v>
      </c>
      <c r="BR151" s="8">
        <v>100</v>
      </c>
    </row>
    <row r="152" spans="1:70" x14ac:dyDescent="0.25">
      <c r="A152" s="13" t="s">
        <v>196</v>
      </c>
      <c r="B152" s="14">
        <v>1.538</v>
      </c>
      <c r="C152" s="14">
        <v>1.393</v>
      </c>
      <c r="D152" s="8">
        <f t="shared" si="96"/>
        <v>-9.4278283485045531</v>
      </c>
      <c r="F152" s="50"/>
      <c r="G152" s="53">
        <v>1.139</v>
      </c>
      <c r="H152" s="53">
        <v>1.0589999999999999</v>
      </c>
      <c r="I152" s="53">
        <v>8.0000000000000071E-2</v>
      </c>
      <c r="J152" s="54">
        <v>231</v>
      </c>
      <c r="K152" s="54">
        <v>231</v>
      </c>
      <c r="AA152" t="s">
        <v>112</v>
      </c>
      <c r="AB152" s="26">
        <v>96.8</v>
      </c>
      <c r="AC152" s="22">
        <v>104</v>
      </c>
      <c r="AD152" s="8">
        <f t="shared" ref="AD152:AD162" si="105">IFERROR((100*(AC152-AB152)/AB152), "")</f>
        <v>7.4380165289256226</v>
      </c>
      <c r="AF152" s="50"/>
      <c r="AG152" s="53">
        <v>2.12</v>
      </c>
      <c r="AH152" s="53">
        <v>2.3199999999999998</v>
      </c>
      <c r="AI152" s="53">
        <v>-0.19999999999999973</v>
      </c>
      <c r="AJ152" s="54">
        <v>130</v>
      </c>
      <c r="AK152" s="54">
        <v>-130</v>
      </c>
      <c r="AN152" s="13" t="s">
        <v>196</v>
      </c>
      <c r="AO152" s="14">
        <v>1.538</v>
      </c>
      <c r="AP152" s="14">
        <v>1.393</v>
      </c>
      <c r="AQ152" s="8">
        <f t="shared" ref="AQ152:AQ159" si="106">IFERROR((100*(AP152-AO152)/AO152), "")</f>
        <v>-9.4278283485045531</v>
      </c>
      <c r="BA152" s="13" t="s">
        <v>196</v>
      </c>
      <c r="BB152" s="14">
        <v>1.538</v>
      </c>
      <c r="BC152" s="14">
        <v>1.393</v>
      </c>
      <c r="BD152" s="8">
        <f t="shared" ref="BD152:BD159" si="107">IFERROR((100*(BC152-BB152)/BB152), "")</f>
        <v>-9.4278283485045531</v>
      </c>
      <c r="BO152" s="13" t="s">
        <v>196</v>
      </c>
      <c r="BP152" s="14">
        <v>1.538</v>
      </c>
      <c r="BQ152" s="14">
        <v>1.393</v>
      </c>
      <c r="BR152" s="8">
        <f t="shared" ref="BR152:BR159" si="108">IFERROR((100*(BQ152-BP152)/BP152), "")</f>
        <v>-9.4278283485045531</v>
      </c>
    </row>
    <row r="153" spans="1:70" x14ac:dyDescent="0.25">
      <c r="A153" s="13" t="s">
        <v>198</v>
      </c>
      <c r="B153" s="14">
        <v>36.520000000000003</v>
      </c>
      <c r="C153" s="14">
        <v>44.57</v>
      </c>
      <c r="D153" s="8">
        <f t="shared" si="96"/>
        <v>22.042716319824745</v>
      </c>
      <c r="F153" s="50"/>
      <c r="G153" s="53">
        <v>0.01</v>
      </c>
      <c r="H153" s="53">
        <v>0</v>
      </c>
      <c r="I153" s="53">
        <v>0.01</v>
      </c>
      <c r="J153" s="54">
        <v>48.5</v>
      </c>
      <c r="K153" s="54">
        <v>48.5</v>
      </c>
      <c r="AA153" t="s">
        <v>114</v>
      </c>
      <c r="AB153" s="26">
        <v>31.1</v>
      </c>
      <c r="AC153" s="26">
        <v>24.7</v>
      </c>
      <c r="AD153" s="8">
        <f t="shared" si="105"/>
        <v>-20.578778135048239</v>
      </c>
      <c r="AF153" s="50"/>
      <c r="AG153" s="53">
        <v>0.86</v>
      </c>
      <c r="AH153" s="53">
        <v>0.90900000000000003</v>
      </c>
      <c r="AI153" s="53">
        <v>-4.9000000000000044E-2</v>
      </c>
      <c r="AJ153" s="54">
        <v>71</v>
      </c>
      <c r="AK153" s="54">
        <v>-71</v>
      </c>
      <c r="AN153" s="13" t="s">
        <v>198</v>
      </c>
      <c r="AO153" s="14">
        <v>36.520000000000003</v>
      </c>
      <c r="AP153" s="14">
        <v>44.57</v>
      </c>
      <c r="AQ153" s="8">
        <f t="shared" si="106"/>
        <v>22.042716319824745</v>
      </c>
      <c r="BA153" s="13" t="s">
        <v>198</v>
      </c>
      <c r="BB153" s="14">
        <v>36.520000000000003</v>
      </c>
      <c r="BC153" s="14">
        <v>44.57</v>
      </c>
      <c r="BD153" s="8">
        <f t="shared" si="107"/>
        <v>22.042716319824745</v>
      </c>
      <c r="BO153" s="13" t="s">
        <v>198</v>
      </c>
      <c r="BP153" s="14">
        <v>36.520000000000003</v>
      </c>
      <c r="BQ153" s="14">
        <v>44.57</v>
      </c>
      <c r="BR153" s="8">
        <f t="shared" si="108"/>
        <v>22.042716319824745</v>
      </c>
    </row>
    <row r="154" spans="1:70" x14ac:dyDescent="0.25">
      <c r="A154" s="13" t="s">
        <v>200</v>
      </c>
      <c r="B154" s="14">
        <v>327.40000000000003</v>
      </c>
      <c r="C154" s="14">
        <v>336.9</v>
      </c>
      <c r="D154" s="8">
        <f t="shared" si="96"/>
        <v>2.9016493585827559</v>
      </c>
      <c r="F154" s="50"/>
      <c r="G154" s="53">
        <v>7.0999999999999994E-2</v>
      </c>
      <c r="H154" s="53">
        <v>0</v>
      </c>
      <c r="I154" s="53">
        <v>7.0999999999999994E-2</v>
      </c>
      <c r="J154" s="54">
        <v>213.5</v>
      </c>
      <c r="K154" s="54">
        <v>213.5</v>
      </c>
      <c r="AA154" t="s">
        <v>116</v>
      </c>
      <c r="AB154" s="25">
        <v>0.27500000000000002</v>
      </c>
      <c r="AC154" s="25">
        <v>0</v>
      </c>
      <c r="AD154" s="8">
        <f t="shared" si="105"/>
        <v>-100</v>
      </c>
      <c r="AF154" s="50"/>
      <c r="AG154" s="53">
        <v>2.75</v>
      </c>
      <c r="AH154" s="53">
        <v>2.71</v>
      </c>
      <c r="AI154" s="53">
        <v>4.0000000000000036E-2</v>
      </c>
      <c r="AJ154" s="54">
        <v>65</v>
      </c>
      <c r="AK154" s="54">
        <v>65</v>
      </c>
      <c r="AN154" s="13" t="s">
        <v>200</v>
      </c>
      <c r="AO154" s="14">
        <v>327.40000000000003</v>
      </c>
      <c r="AP154" s="14">
        <v>336.9</v>
      </c>
      <c r="AQ154" s="8">
        <f t="shared" si="106"/>
        <v>2.9016493585827559</v>
      </c>
      <c r="BA154" s="13" t="s">
        <v>200</v>
      </c>
      <c r="BB154" s="14">
        <v>327.40000000000003</v>
      </c>
      <c r="BC154" s="14">
        <v>336.9</v>
      </c>
      <c r="BD154" s="8">
        <f t="shared" si="107"/>
        <v>2.9016493585827559</v>
      </c>
      <c r="BO154" s="13" t="s">
        <v>200</v>
      </c>
      <c r="BP154" s="14">
        <v>327.40000000000003</v>
      </c>
      <c r="BQ154" s="14">
        <v>336.9</v>
      </c>
      <c r="BR154" s="8">
        <f t="shared" si="108"/>
        <v>2.9016493585827559</v>
      </c>
    </row>
    <row r="155" spans="1:70" x14ac:dyDescent="0.25">
      <c r="A155" s="13" t="s">
        <v>202</v>
      </c>
      <c r="B155" s="14">
        <v>62.9131</v>
      </c>
      <c r="C155" s="14">
        <v>69.294899999999998</v>
      </c>
      <c r="D155" s="8">
        <f t="shared" si="96"/>
        <v>10.143833319292799</v>
      </c>
      <c r="F155" s="50"/>
      <c r="G155" s="53">
        <v>4.3999999999999997E-2</v>
      </c>
      <c r="H155" s="53">
        <v>0</v>
      </c>
      <c r="I155" s="53">
        <v>4.3999999999999997E-2</v>
      </c>
      <c r="J155" s="54">
        <v>156</v>
      </c>
      <c r="K155" s="54">
        <v>156</v>
      </c>
      <c r="AA155" t="s">
        <v>118</v>
      </c>
      <c r="AB155" s="22">
        <v>184</v>
      </c>
      <c r="AC155" s="22">
        <v>177</v>
      </c>
      <c r="AD155" s="8">
        <f t="shared" si="105"/>
        <v>-3.8043478260869565</v>
      </c>
      <c r="AF155" s="50"/>
      <c r="AG155" s="53">
        <v>20.3</v>
      </c>
      <c r="AH155" s="53">
        <v>19</v>
      </c>
      <c r="AI155" s="53">
        <v>1.3000000000000007</v>
      </c>
      <c r="AJ155" s="54">
        <v>191</v>
      </c>
      <c r="AK155" s="54">
        <v>191</v>
      </c>
      <c r="AN155" s="13" t="s">
        <v>202</v>
      </c>
      <c r="AO155" s="14">
        <v>62.9131</v>
      </c>
      <c r="AP155" s="14">
        <v>69.294899999999998</v>
      </c>
      <c r="AQ155" s="8">
        <f t="shared" si="106"/>
        <v>10.143833319292799</v>
      </c>
      <c r="BA155" s="13" t="s">
        <v>202</v>
      </c>
      <c r="BB155" s="14">
        <v>62.9131</v>
      </c>
      <c r="BC155" s="14">
        <v>69.294899999999998</v>
      </c>
      <c r="BD155" s="8">
        <f t="shared" si="107"/>
        <v>10.143833319292799</v>
      </c>
      <c r="BO155" s="13" t="s">
        <v>202</v>
      </c>
      <c r="BP155" s="14">
        <v>62.9131</v>
      </c>
      <c r="BQ155" s="14">
        <v>69.294899999999998</v>
      </c>
      <c r="BR155" s="8">
        <f t="shared" si="108"/>
        <v>10.143833319292799</v>
      </c>
    </row>
    <row r="156" spans="1:70" x14ac:dyDescent="0.25">
      <c r="A156" s="13" t="s">
        <v>204</v>
      </c>
      <c r="B156" s="14">
        <v>31.66</v>
      </c>
      <c r="C156" s="14">
        <v>31.76</v>
      </c>
      <c r="D156" s="8">
        <f t="shared" si="96"/>
        <v>0.31585596967783142</v>
      </c>
      <c r="F156" s="50"/>
      <c r="G156" s="53">
        <v>2.7229999999999999</v>
      </c>
      <c r="H156" s="53">
        <v>3.0310000000000001</v>
      </c>
      <c r="I156" s="53">
        <v>-0.30800000000000027</v>
      </c>
      <c r="J156" s="54">
        <v>405.5</v>
      </c>
      <c r="K156" s="54">
        <v>-405.5</v>
      </c>
      <c r="AA156" t="s">
        <v>120</v>
      </c>
      <c r="AB156" s="26">
        <v>19.7</v>
      </c>
      <c r="AC156" s="26">
        <v>21.1</v>
      </c>
      <c r="AD156" s="8">
        <f t="shared" si="105"/>
        <v>7.1065989847715851</v>
      </c>
      <c r="AF156" s="50"/>
      <c r="AG156" s="53">
        <v>1.73</v>
      </c>
      <c r="AH156" s="53">
        <v>1.73</v>
      </c>
      <c r="AI156" s="53">
        <v>0</v>
      </c>
      <c r="AJ156" s="54">
        <v>1.5</v>
      </c>
      <c r="AK156" s="54">
        <v>1.5</v>
      </c>
      <c r="AN156" s="13" t="s">
        <v>204</v>
      </c>
      <c r="AO156" s="14">
        <v>31.66</v>
      </c>
      <c r="AP156" s="14">
        <v>31.76</v>
      </c>
      <c r="AQ156" s="8">
        <f t="shared" si="106"/>
        <v>0.31585596967783142</v>
      </c>
      <c r="BA156" s="13" t="s">
        <v>204</v>
      </c>
      <c r="BB156" s="14">
        <v>31.66</v>
      </c>
      <c r="BC156" s="14">
        <v>31.76</v>
      </c>
      <c r="BD156" s="8">
        <f t="shared" si="107"/>
        <v>0.31585596967783142</v>
      </c>
      <c r="BO156" s="13" t="s">
        <v>204</v>
      </c>
      <c r="BP156" s="14">
        <v>31.66</v>
      </c>
      <c r="BQ156" s="14">
        <v>31.76</v>
      </c>
      <c r="BR156" s="8">
        <f t="shared" si="108"/>
        <v>0.31585596967783142</v>
      </c>
    </row>
    <row r="157" spans="1:70" x14ac:dyDescent="0.25">
      <c r="A157" s="13" t="s">
        <v>207</v>
      </c>
      <c r="B157" s="14">
        <v>1.04</v>
      </c>
      <c r="C157" s="14">
        <v>1.01</v>
      </c>
      <c r="D157" s="8">
        <f t="shared" si="96"/>
        <v>-2.8846153846153872</v>
      </c>
      <c r="F157" s="50"/>
      <c r="G157" s="53">
        <v>0</v>
      </c>
      <c r="H157" s="53">
        <v>1.64</v>
      </c>
      <c r="I157" s="53">
        <v>-1.64</v>
      </c>
      <c r="J157" s="54">
        <v>610.5</v>
      </c>
      <c r="K157" s="54">
        <v>-610.5</v>
      </c>
      <c r="AA157" t="s">
        <v>122</v>
      </c>
      <c r="AB157" s="26">
        <v>55.1</v>
      </c>
      <c r="AC157" s="26">
        <v>60.8</v>
      </c>
      <c r="AD157" s="8">
        <f t="shared" si="105"/>
        <v>10.344827586206888</v>
      </c>
      <c r="AF157" s="50"/>
      <c r="AG157" s="53">
        <v>9.16</v>
      </c>
      <c r="AH157" s="53">
        <v>11.9</v>
      </c>
      <c r="AI157" s="53">
        <v>-2.74</v>
      </c>
      <c r="AJ157" s="54">
        <v>211</v>
      </c>
      <c r="AK157" s="54">
        <v>-211</v>
      </c>
      <c r="AN157" s="13" t="s">
        <v>207</v>
      </c>
      <c r="AO157" s="14">
        <v>1.04</v>
      </c>
      <c r="AP157" s="14">
        <v>1.01</v>
      </c>
      <c r="AQ157" s="8">
        <f t="shared" si="106"/>
        <v>-2.8846153846153872</v>
      </c>
      <c r="BA157" s="13" t="s">
        <v>207</v>
      </c>
      <c r="BB157" s="14">
        <v>1.04</v>
      </c>
      <c r="BC157" s="14">
        <v>1.01</v>
      </c>
      <c r="BD157" s="8">
        <f t="shared" si="107"/>
        <v>-2.8846153846153872</v>
      </c>
      <c r="BO157" s="13" t="s">
        <v>207</v>
      </c>
      <c r="BP157" s="14">
        <v>1.04</v>
      </c>
      <c r="BQ157" s="14">
        <v>1.01</v>
      </c>
      <c r="BR157" s="8">
        <f t="shared" si="108"/>
        <v>-2.8846153846153872</v>
      </c>
    </row>
    <row r="158" spans="1:70" x14ac:dyDescent="0.25">
      <c r="A158" s="13" t="s">
        <v>208</v>
      </c>
      <c r="B158" s="14">
        <v>0.08</v>
      </c>
      <c r="C158" s="14">
        <v>0</v>
      </c>
      <c r="D158" s="8">
        <f t="shared" si="96"/>
        <v>-100</v>
      </c>
      <c r="F158" s="50"/>
      <c r="G158" s="53">
        <v>1.538</v>
      </c>
      <c r="H158" s="53">
        <v>1.393</v>
      </c>
      <c r="I158" s="53">
        <v>0.14500000000000002</v>
      </c>
      <c r="J158" s="54">
        <v>305.5</v>
      </c>
      <c r="K158" s="54">
        <v>305.5</v>
      </c>
      <c r="AA158" t="s">
        <v>124</v>
      </c>
      <c r="AB158" s="26">
        <v>41.4</v>
      </c>
      <c r="AC158" s="29">
        <v>38.6</v>
      </c>
      <c r="AD158" s="8">
        <f t="shared" si="105"/>
        <v>-6.763285024154583</v>
      </c>
      <c r="AF158" s="50"/>
      <c r="AG158" s="53">
        <v>96.8</v>
      </c>
      <c r="AH158" s="53">
        <v>104</v>
      </c>
      <c r="AI158" s="53">
        <v>-7.2000000000000028</v>
      </c>
      <c r="AJ158" s="54">
        <v>222</v>
      </c>
      <c r="AK158" s="54">
        <v>-222</v>
      </c>
      <c r="AN158" s="13" t="s">
        <v>208</v>
      </c>
      <c r="AO158" s="14">
        <v>0.08</v>
      </c>
      <c r="AP158" s="14">
        <v>0</v>
      </c>
      <c r="AQ158" s="8">
        <f t="shared" si="106"/>
        <v>-100</v>
      </c>
      <c r="BA158" s="13" t="s">
        <v>208</v>
      </c>
      <c r="BB158" s="14">
        <v>0.08</v>
      </c>
      <c r="BC158" s="14">
        <v>0</v>
      </c>
      <c r="BD158" s="8">
        <f t="shared" si="107"/>
        <v>-100</v>
      </c>
      <c r="BO158" s="13" t="s">
        <v>208</v>
      </c>
      <c r="BP158" s="14">
        <v>0.08</v>
      </c>
      <c r="BQ158" s="14">
        <v>0</v>
      </c>
      <c r="BR158" s="8">
        <f t="shared" si="108"/>
        <v>-100</v>
      </c>
    </row>
    <row r="159" spans="1:70" x14ac:dyDescent="0.25">
      <c r="A159" s="13" t="s">
        <v>212</v>
      </c>
      <c r="B159" s="14">
        <v>6</v>
      </c>
      <c r="C159" s="14">
        <v>1.1000000000000001</v>
      </c>
      <c r="D159" s="8">
        <f t="shared" si="96"/>
        <v>-81.666666666666671</v>
      </c>
      <c r="F159" s="50"/>
      <c r="G159" s="53">
        <v>36.520000000000003</v>
      </c>
      <c r="H159" s="53">
        <v>44.57</v>
      </c>
      <c r="I159" s="53">
        <v>-8.0499999999999972</v>
      </c>
      <c r="J159" s="54">
        <v>794</v>
      </c>
      <c r="K159" s="54">
        <v>-794</v>
      </c>
      <c r="AA159" t="s">
        <v>126</v>
      </c>
      <c r="AB159" s="26">
        <v>48.3</v>
      </c>
      <c r="AC159" s="29">
        <v>36.9</v>
      </c>
      <c r="AD159" s="8">
        <f t="shared" si="105"/>
        <v>-23.602484472049685</v>
      </c>
      <c r="AF159" s="50"/>
      <c r="AG159" s="53">
        <v>31.1</v>
      </c>
      <c r="AH159" s="53">
        <v>24.7</v>
      </c>
      <c r="AI159" s="53">
        <v>6.4000000000000021</v>
      </c>
      <c r="AJ159" s="54">
        <v>219.5</v>
      </c>
      <c r="AK159" s="54">
        <v>219.5</v>
      </c>
      <c r="AN159" s="13" t="s">
        <v>212</v>
      </c>
      <c r="AO159" s="14">
        <v>6</v>
      </c>
      <c r="AP159" s="14">
        <v>1.1000000000000001</v>
      </c>
      <c r="AQ159" s="8">
        <f t="shared" si="106"/>
        <v>-81.666666666666671</v>
      </c>
      <c r="BA159" s="13" t="s">
        <v>212</v>
      </c>
      <c r="BB159" s="14">
        <v>6</v>
      </c>
      <c r="BC159" s="14">
        <v>1.1000000000000001</v>
      </c>
      <c r="BD159" s="8">
        <f t="shared" si="107"/>
        <v>-81.666666666666671</v>
      </c>
      <c r="BO159" s="13" t="s">
        <v>212</v>
      </c>
      <c r="BP159" s="14">
        <v>6</v>
      </c>
      <c r="BQ159" s="14">
        <v>1.1000000000000001</v>
      </c>
      <c r="BR159" s="8">
        <f t="shared" si="108"/>
        <v>-81.666666666666671</v>
      </c>
    </row>
    <row r="160" spans="1:70" x14ac:dyDescent="0.25">
      <c r="A160" s="38" t="s">
        <v>214</v>
      </c>
      <c r="B160" s="14">
        <v>20</v>
      </c>
      <c r="C160" s="14">
        <v>0</v>
      </c>
      <c r="D160" s="8">
        <f>IFERROR((100*(C160-B160)/B160), "")</f>
        <v>-100</v>
      </c>
      <c r="F160" s="50"/>
      <c r="G160" s="53">
        <v>327.40000000000003</v>
      </c>
      <c r="H160" s="53">
        <v>336.9</v>
      </c>
      <c r="I160" s="53">
        <v>-9.4999999999999432</v>
      </c>
      <c r="J160" s="54">
        <v>807</v>
      </c>
      <c r="K160" s="54">
        <v>-807</v>
      </c>
      <c r="AA160" t="s">
        <v>128</v>
      </c>
      <c r="AB160" s="22">
        <v>112</v>
      </c>
      <c r="AC160" s="7">
        <v>104</v>
      </c>
      <c r="AD160" s="8">
        <f t="shared" si="105"/>
        <v>-7.1428571428571432</v>
      </c>
      <c r="AF160" s="50"/>
      <c r="AG160" s="53">
        <v>0.27500000000000002</v>
      </c>
      <c r="AH160" s="53">
        <v>0</v>
      </c>
      <c r="AI160" s="53">
        <v>0.27500000000000002</v>
      </c>
      <c r="AJ160" s="54">
        <v>145</v>
      </c>
      <c r="AK160" s="54">
        <v>145</v>
      </c>
      <c r="AN160" s="38" t="s">
        <v>214</v>
      </c>
      <c r="AO160" s="14">
        <v>20</v>
      </c>
      <c r="AP160" s="14">
        <v>0</v>
      </c>
      <c r="AQ160" s="8">
        <f>IFERROR((100*(AP160-AO160)/AO160), "")</f>
        <v>-100</v>
      </c>
      <c r="BA160" s="38" t="s">
        <v>214</v>
      </c>
      <c r="BB160" s="14">
        <v>20</v>
      </c>
      <c r="BC160" s="14">
        <v>0</v>
      </c>
      <c r="BD160" s="8">
        <f>IFERROR((100*(BC160-BB160)/BB160), "")</f>
        <v>-100</v>
      </c>
      <c r="BO160" s="38" t="s">
        <v>214</v>
      </c>
      <c r="BP160" s="14">
        <v>20</v>
      </c>
      <c r="BQ160" s="14">
        <v>0</v>
      </c>
      <c r="BR160" s="8">
        <f>IFERROR((100*(BQ160-BP160)/BP160), "")</f>
        <v>-100</v>
      </c>
    </row>
    <row r="161" spans="1:70" ht="30" x14ac:dyDescent="0.25">
      <c r="A161" s="42" t="s">
        <v>225</v>
      </c>
      <c r="B161" s="44">
        <v>316.89999999999998</v>
      </c>
      <c r="C161" s="43">
        <v>0</v>
      </c>
      <c r="D161" s="8">
        <f t="shared" ref="D161:D165" si="109">IFERROR((100*(C161-B161)/B161), "")</f>
        <v>-100</v>
      </c>
      <c r="F161" s="50"/>
      <c r="G161" s="53">
        <v>62.9131</v>
      </c>
      <c r="H161" s="53">
        <v>69.294899999999998</v>
      </c>
      <c r="I161" s="53">
        <v>-6.3817999999999984</v>
      </c>
      <c r="J161" s="54">
        <v>770</v>
      </c>
      <c r="K161" s="54">
        <v>-770</v>
      </c>
      <c r="AA161" t="s">
        <v>130</v>
      </c>
      <c r="AB161" s="7">
        <v>501</v>
      </c>
      <c r="AC161" s="7">
        <v>514</v>
      </c>
      <c r="AD161" s="8">
        <f t="shared" si="105"/>
        <v>2.5948103792415171</v>
      </c>
      <c r="AF161" s="50"/>
      <c r="AG161" s="53">
        <v>184</v>
      </c>
      <c r="AH161" s="53">
        <v>177</v>
      </c>
      <c r="AI161" s="53">
        <v>7</v>
      </c>
      <c r="AJ161" s="54">
        <v>221</v>
      </c>
      <c r="AK161" s="54">
        <v>221</v>
      </c>
      <c r="AN161" s="42" t="s">
        <v>225</v>
      </c>
      <c r="AO161" s="44">
        <v>316.89999999999998</v>
      </c>
      <c r="AP161" s="43">
        <v>0</v>
      </c>
      <c r="AQ161" s="8">
        <f t="shared" ref="AQ161:AQ165" si="110">IFERROR((100*(AP161-AO161)/AO161), "")</f>
        <v>-100</v>
      </c>
      <c r="BA161" s="42" t="s">
        <v>225</v>
      </c>
      <c r="BB161" s="44">
        <v>316.89999999999998</v>
      </c>
      <c r="BC161" s="43">
        <v>0</v>
      </c>
      <c r="BD161" s="8">
        <f t="shared" ref="BD161:BD165" si="111">IFERROR((100*(BC161-BB161)/BB161), "")</f>
        <v>-100</v>
      </c>
      <c r="BO161" s="42" t="s">
        <v>225</v>
      </c>
      <c r="BP161" s="44">
        <v>316.89999999999998</v>
      </c>
      <c r="BQ161" s="43">
        <v>0</v>
      </c>
      <c r="BR161" s="8">
        <f t="shared" ref="BR161:BR165" si="112">IFERROR((100*(BQ161-BP161)/BP161), "")</f>
        <v>-100</v>
      </c>
    </row>
    <row r="162" spans="1:70" ht="45" x14ac:dyDescent="0.25">
      <c r="A162" s="42" t="s">
        <v>226</v>
      </c>
      <c r="B162" s="44">
        <v>371.4</v>
      </c>
      <c r="C162" s="44">
        <v>6.8689999999999998</v>
      </c>
      <c r="D162" s="8">
        <f t="shared" si="109"/>
        <v>-98.15051157781366</v>
      </c>
      <c r="F162" s="50"/>
      <c r="G162" s="53">
        <v>31.66</v>
      </c>
      <c r="H162" s="53">
        <v>31.76</v>
      </c>
      <c r="I162" s="53">
        <v>-0.10000000000000142</v>
      </c>
      <c r="J162" s="54">
        <v>258</v>
      </c>
      <c r="K162" s="54">
        <v>-258</v>
      </c>
      <c r="AA162" t="s">
        <v>132</v>
      </c>
      <c r="AB162" s="24">
        <v>2.9</v>
      </c>
      <c r="AC162" s="24">
        <v>1.85</v>
      </c>
      <c r="AD162" s="8">
        <f t="shared" si="105"/>
        <v>-36.206896551724135</v>
      </c>
      <c r="AF162" s="50"/>
      <c r="AG162" s="53">
        <v>19.7</v>
      </c>
      <c r="AH162" s="53">
        <v>21.1</v>
      </c>
      <c r="AI162" s="53">
        <v>-1.4000000000000021</v>
      </c>
      <c r="AJ162" s="54">
        <v>192</v>
      </c>
      <c r="AK162" s="54">
        <v>-192</v>
      </c>
      <c r="AN162" s="42" t="s">
        <v>226</v>
      </c>
      <c r="AO162" s="44">
        <v>371.4</v>
      </c>
      <c r="AP162" s="44">
        <v>6.8689999999999998</v>
      </c>
      <c r="AQ162" s="8">
        <f t="shared" si="110"/>
        <v>-98.15051157781366</v>
      </c>
      <c r="BA162" s="42" t="s">
        <v>226</v>
      </c>
      <c r="BB162" s="44">
        <v>371.4</v>
      </c>
      <c r="BC162" s="44">
        <v>6.8689999999999998</v>
      </c>
      <c r="BD162" s="8">
        <f t="shared" si="111"/>
        <v>-98.15051157781366</v>
      </c>
      <c r="BO162" s="42" t="s">
        <v>226</v>
      </c>
      <c r="BP162" s="44">
        <v>371.4</v>
      </c>
      <c r="BQ162" s="44">
        <v>6.8689999999999998</v>
      </c>
      <c r="BR162" s="8">
        <f t="shared" si="112"/>
        <v>-98.15051157781366</v>
      </c>
    </row>
    <row r="163" spans="1:70" ht="30" x14ac:dyDescent="0.25">
      <c r="A163" s="42" t="s">
        <v>227</v>
      </c>
      <c r="B163" s="44">
        <v>1373</v>
      </c>
      <c r="C163" s="43">
        <v>0</v>
      </c>
      <c r="D163" s="8">
        <f t="shared" si="109"/>
        <v>-100</v>
      </c>
      <c r="F163" s="50"/>
      <c r="G163" s="53">
        <v>1.04</v>
      </c>
      <c r="H163" s="53">
        <v>1.01</v>
      </c>
      <c r="I163" s="53">
        <v>3.0000000000000027E-2</v>
      </c>
      <c r="J163" s="54">
        <v>120.5</v>
      </c>
      <c r="K163" s="54">
        <v>120.5</v>
      </c>
      <c r="AA163" t="s">
        <v>109</v>
      </c>
      <c r="AB163" s="24">
        <v>7.23</v>
      </c>
      <c r="AC163" s="24">
        <v>8.41</v>
      </c>
      <c r="AD163" s="8">
        <f>IFERROR((100*(AC163-AB163)/AB163), "")</f>
        <v>16.320885200553246</v>
      </c>
      <c r="AF163" s="50"/>
      <c r="AG163" s="53">
        <v>55.1</v>
      </c>
      <c r="AH163" s="53">
        <v>60.8</v>
      </c>
      <c r="AI163" s="53">
        <v>-5.6999999999999957</v>
      </c>
      <c r="AJ163" s="54">
        <v>218</v>
      </c>
      <c r="AK163" s="54">
        <v>-218</v>
      </c>
      <c r="AN163" s="42" t="s">
        <v>227</v>
      </c>
      <c r="AO163" s="44">
        <v>1373</v>
      </c>
      <c r="AP163" s="43">
        <v>0</v>
      </c>
      <c r="AQ163" s="8">
        <f t="shared" si="110"/>
        <v>-100</v>
      </c>
      <c r="BA163" s="42" t="s">
        <v>227</v>
      </c>
      <c r="BB163" s="44">
        <v>1373</v>
      </c>
      <c r="BC163" s="43">
        <v>0</v>
      </c>
      <c r="BD163" s="8">
        <f t="shared" si="111"/>
        <v>-100</v>
      </c>
      <c r="BO163" s="42" t="s">
        <v>227</v>
      </c>
      <c r="BP163" s="44">
        <v>1373</v>
      </c>
      <c r="BQ163" s="43">
        <v>0</v>
      </c>
      <c r="BR163" s="8">
        <f t="shared" si="112"/>
        <v>-100</v>
      </c>
    </row>
    <row r="164" spans="1:70" ht="30" x14ac:dyDescent="0.25">
      <c r="A164" s="42" t="s">
        <v>228</v>
      </c>
      <c r="B164" s="44">
        <v>2468</v>
      </c>
      <c r="C164" s="43">
        <v>0</v>
      </c>
      <c r="D164" s="8">
        <f t="shared" si="109"/>
        <v>-100</v>
      </c>
      <c r="F164" s="50"/>
      <c r="G164" s="53">
        <v>0.08</v>
      </c>
      <c r="H164" s="53">
        <v>0</v>
      </c>
      <c r="I164" s="53">
        <v>0.08</v>
      </c>
      <c r="J164" s="54">
        <v>231</v>
      </c>
      <c r="K164" s="54">
        <v>231</v>
      </c>
      <c r="AA164" t="s">
        <v>112</v>
      </c>
      <c r="AB164" s="26">
        <v>11.5</v>
      </c>
      <c r="AC164" s="26">
        <v>11.2</v>
      </c>
      <c r="AD164" s="8">
        <f t="shared" ref="AD164:AD173" si="113">IFERROR((100*(AC164-AB164)/AB164), "")</f>
        <v>-2.6086956521739193</v>
      </c>
      <c r="AF164" s="50"/>
      <c r="AG164" s="53">
        <v>41.4</v>
      </c>
      <c r="AH164" s="53">
        <v>38.6</v>
      </c>
      <c r="AI164" s="53">
        <v>2.7999999999999972</v>
      </c>
      <c r="AJ164" s="54">
        <v>212</v>
      </c>
      <c r="AK164" s="54">
        <v>212</v>
      </c>
      <c r="AN164" s="42" t="s">
        <v>228</v>
      </c>
      <c r="AO164" s="44">
        <v>2468</v>
      </c>
      <c r="AP164" s="43">
        <v>0</v>
      </c>
      <c r="AQ164" s="8">
        <f t="shared" si="110"/>
        <v>-100</v>
      </c>
      <c r="BA164" s="42" t="s">
        <v>228</v>
      </c>
      <c r="BB164" s="44">
        <v>2468</v>
      </c>
      <c r="BC164" s="43">
        <v>0</v>
      </c>
      <c r="BD164" s="8">
        <f t="shared" si="111"/>
        <v>-100</v>
      </c>
      <c r="BO164" s="42" t="s">
        <v>228</v>
      </c>
      <c r="BP164" s="44">
        <v>2468</v>
      </c>
      <c r="BQ164" s="43">
        <v>0</v>
      </c>
      <c r="BR164" s="8">
        <f t="shared" si="112"/>
        <v>-100</v>
      </c>
    </row>
    <row r="165" spans="1:70" ht="30" x14ac:dyDescent="0.25">
      <c r="A165" s="42" t="s">
        <v>229</v>
      </c>
      <c r="B165" s="44">
        <v>117.1</v>
      </c>
      <c r="C165" s="43">
        <v>0</v>
      </c>
      <c r="D165" s="8">
        <f t="shared" si="109"/>
        <v>-100</v>
      </c>
      <c r="F165" s="50"/>
      <c r="G165" s="53">
        <v>6</v>
      </c>
      <c r="H165" s="53">
        <v>1.1000000000000001</v>
      </c>
      <c r="I165" s="53">
        <v>4.9000000000000004</v>
      </c>
      <c r="J165" s="54">
        <v>743</v>
      </c>
      <c r="K165" s="54">
        <v>743</v>
      </c>
      <c r="AA165" t="s">
        <v>114</v>
      </c>
      <c r="AB165" s="24">
        <v>2.2000000000000002</v>
      </c>
      <c r="AC165" s="24">
        <v>3.84</v>
      </c>
      <c r="AD165" s="8">
        <f t="shared" si="113"/>
        <v>74.545454545454533</v>
      </c>
      <c r="AF165" s="50"/>
      <c r="AG165" s="53">
        <v>48.3</v>
      </c>
      <c r="AH165" s="53">
        <v>36.9</v>
      </c>
      <c r="AI165" s="53">
        <v>11.399999999999999</v>
      </c>
      <c r="AJ165" s="54">
        <v>225</v>
      </c>
      <c r="AK165" s="54">
        <v>225</v>
      </c>
      <c r="AN165" s="42" t="s">
        <v>229</v>
      </c>
      <c r="AO165" s="44">
        <v>117.1</v>
      </c>
      <c r="AP165" s="43">
        <v>0</v>
      </c>
      <c r="AQ165" s="8">
        <f t="shared" si="110"/>
        <v>-100</v>
      </c>
      <c r="BA165" s="42" t="s">
        <v>229</v>
      </c>
      <c r="BB165" s="44">
        <v>117.1</v>
      </c>
      <c r="BC165" s="43">
        <v>0</v>
      </c>
      <c r="BD165" s="8">
        <f t="shared" si="111"/>
        <v>-100</v>
      </c>
      <c r="BO165" s="42" t="s">
        <v>229</v>
      </c>
      <c r="BP165" s="44">
        <v>117.1</v>
      </c>
      <c r="BQ165" s="43">
        <v>0</v>
      </c>
      <c r="BR165" s="8">
        <f t="shared" si="112"/>
        <v>-100</v>
      </c>
    </row>
    <row r="166" spans="1:70" x14ac:dyDescent="0.25">
      <c r="A166" s="6" t="s">
        <v>60</v>
      </c>
      <c r="B166" s="8">
        <v>18.858357790815031</v>
      </c>
      <c r="C166" s="8">
        <v>15.807496204951827</v>
      </c>
      <c r="D166" s="8">
        <f t="shared" ref="D166:D182" si="114">IFERROR((100*(C166-B166)/B166), "")</f>
        <v>-16.177769134007669</v>
      </c>
      <c r="F166" s="50"/>
      <c r="G166" s="53">
        <v>20</v>
      </c>
      <c r="H166" s="53">
        <v>0</v>
      </c>
      <c r="I166" s="53">
        <v>20</v>
      </c>
      <c r="J166" s="54">
        <v>877</v>
      </c>
      <c r="K166" s="54">
        <v>877</v>
      </c>
      <c r="AA166" t="s">
        <v>118</v>
      </c>
      <c r="AB166" s="26">
        <v>11.7</v>
      </c>
      <c r="AC166" s="26">
        <v>11.3</v>
      </c>
      <c r="AD166" s="8">
        <f t="shared" si="113"/>
        <v>-3.4188034188034067</v>
      </c>
      <c r="AF166" s="50"/>
      <c r="AG166" s="53">
        <v>112</v>
      </c>
      <c r="AH166" s="53">
        <v>104</v>
      </c>
      <c r="AI166" s="53">
        <v>8</v>
      </c>
      <c r="AJ166" s="54">
        <v>223</v>
      </c>
      <c r="AK166" s="54">
        <v>223</v>
      </c>
      <c r="AN166" s="6" t="s">
        <v>60</v>
      </c>
      <c r="AO166" s="8">
        <v>18.858357790815031</v>
      </c>
      <c r="AP166" s="8">
        <v>15.807496204951827</v>
      </c>
      <c r="AQ166" s="8">
        <f t="shared" ref="AQ166:AQ167" si="115">IFERROR((100*(AP166-AO166)/AO166), "")</f>
        <v>-16.177769134007669</v>
      </c>
      <c r="BA166" s="6" t="s">
        <v>60</v>
      </c>
      <c r="BB166" s="8">
        <v>18.858357790815031</v>
      </c>
      <c r="BC166" s="8">
        <v>15.807496204951827</v>
      </c>
      <c r="BD166" s="8">
        <f t="shared" ref="BD166:BD167" si="116">IFERROR((100*(BC166-BB166)/BB166), "")</f>
        <v>-16.177769134007669</v>
      </c>
      <c r="BO166" s="6" t="s">
        <v>60</v>
      </c>
      <c r="BP166" s="8">
        <v>18.858357790815031</v>
      </c>
      <c r="BQ166" s="8">
        <v>15.807496204951827</v>
      </c>
      <c r="BR166" s="8">
        <f t="shared" ref="BR166:BR167" si="117">IFERROR((100*(BQ166-BP166)/BP166), "")</f>
        <v>-16.177769134007669</v>
      </c>
    </row>
    <row r="167" spans="1:70" x14ac:dyDescent="0.25">
      <c r="A167" s="6" t="s">
        <v>61</v>
      </c>
      <c r="B167" s="8">
        <v>60.432831476935803</v>
      </c>
      <c r="C167" s="8">
        <v>0</v>
      </c>
      <c r="D167" s="8">
        <f t="shared" si="114"/>
        <v>-100.00000000000001</v>
      </c>
      <c r="F167" s="50"/>
      <c r="G167" s="53">
        <v>316.89999999999998</v>
      </c>
      <c r="H167" s="53">
        <v>0</v>
      </c>
      <c r="I167" s="53">
        <v>316.89999999999998</v>
      </c>
      <c r="J167" s="54">
        <v>1047</v>
      </c>
      <c r="K167" s="54">
        <v>1047</v>
      </c>
      <c r="AA167" t="s">
        <v>120</v>
      </c>
      <c r="AB167" s="26">
        <v>13.3</v>
      </c>
      <c r="AC167" s="26">
        <v>11.7</v>
      </c>
      <c r="AD167" s="8">
        <f t="shared" si="113"/>
        <v>-12.030075187969935</v>
      </c>
      <c r="AF167" s="50"/>
      <c r="AG167" s="53">
        <v>501</v>
      </c>
      <c r="AH167" s="53">
        <v>514</v>
      </c>
      <c r="AI167" s="53">
        <v>-13</v>
      </c>
      <c r="AJ167" s="54">
        <v>226</v>
      </c>
      <c r="AK167" s="54">
        <v>-226</v>
      </c>
      <c r="AN167" s="6" t="s">
        <v>61</v>
      </c>
      <c r="AO167" s="8">
        <v>60.432831476935803</v>
      </c>
      <c r="AP167" s="8">
        <v>0</v>
      </c>
      <c r="AQ167" s="8">
        <f t="shared" si="115"/>
        <v>-100.00000000000001</v>
      </c>
      <c r="BA167" s="6" t="s">
        <v>61</v>
      </c>
      <c r="BB167" s="8">
        <v>60.432831476935803</v>
      </c>
      <c r="BC167" s="8">
        <v>0</v>
      </c>
      <c r="BD167" s="8">
        <f t="shared" si="116"/>
        <v>-100.00000000000001</v>
      </c>
      <c r="BO167" s="6" t="s">
        <v>61</v>
      </c>
      <c r="BP167" s="8">
        <v>60.432831476935803</v>
      </c>
      <c r="BQ167" s="8">
        <v>0</v>
      </c>
      <c r="BR167" s="8">
        <f t="shared" si="117"/>
        <v>-100.00000000000001</v>
      </c>
    </row>
    <row r="168" spans="1:70" x14ac:dyDescent="0.25">
      <c r="A168" s="6" t="s">
        <v>62</v>
      </c>
      <c r="B168" s="8">
        <v>0</v>
      </c>
      <c r="C168" s="8">
        <v>0.84603204446745173</v>
      </c>
      <c r="D168" s="8">
        <v>100</v>
      </c>
      <c r="F168" s="50"/>
      <c r="G168" s="53">
        <v>371.4</v>
      </c>
      <c r="H168" s="53">
        <v>6.8689999999999998</v>
      </c>
      <c r="I168" s="53">
        <v>364.53099999999995</v>
      </c>
      <c r="J168" s="54">
        <v>1050</v>
      </c>
      <c r="K168" s="54">
        <v>1050</v>
      </c>
      <c r="AA168" t="s">
        <v>122</v>
      </c>
      <c r="AB168" s="26">
        <v>27</v>
      </c>
      <c r="AC168" s="26">
        <v>31.9</v>
      </c>
      <c r="AD168" s="8">
        <f t="shared" si="113"/>
        <v>18.148148148148145</v>
      </c>
      <c r="AF168" s="50"/>
      <c r="AG168" s="53">
        <v>2.9</v>
      </c>
      <c r="AH168" s="53">
        <v>1.85</v>
      </c>
      <c r="AI168" s="53">
        <v>1.0499999999999998</v>
      </c>
      <c r="AJ168" s="54">
        <v>187</v>
      </c>
      <c r="AK168" s="54">
        <v>187</v>
      </c>
      <c r="AN168" s="6" t="s">
        <v>62</v>
      </c>
      <c r="AO168" s="8">
        <v>0</v>
      </c>
      <c r="AP168" s="8">
        <v>0.84603204446745173</v>
      </c>
      <c r="AQ168" s="8">
        <v>100</v>
      </c>
      <c r="BA168" s="6" t="s">
        <v>62</v>
      </c>
      <c r="BB168" s="8">
        <v>0</v>
      </c>
      <c r="BC168" s="8">
        <v>0.84603204446745173</v>
      </c>
      <c r="BD168" s="8">
        <v>100</v>
      </c>
      <c r="BO168" s="6" t="s">
        <v>62</v>
      </c>
      <c r="BP168" s="8">
        <v>0</v>
      </c>
      <c r="BQ168" s="8">
        <v>0.84603204446745173</v>
      </c>
      <c r="BR168" s="8">
        <v>100</v>
      </c>
    </row>
    <row r="169" spans="1:70" x14ac:dyDescent="0.25">
      <c r="A169" s="6" t="s">
        <v>63</v>
      </c>
      <c r="B169" s="8">
        <v>10.275796494338005</v>
      </c>
      <c r="C169" s="8">
        <v>0</v>
      </c>
      <c r="D169" s="8">
        <f t="shared" si="114"/>
        <v>-100.00000000000001</v>
      </c>
      <c r="F169" s="50"/>
      <c r="G169" s="53">
        <v>1373</v>
      </c>
      <c r="H169" s="53">
        <v>0</v>
      </c>
      <c r="I169" s="53">
        <v>1373</v>
      </c>
      <c r="J169" s="54">
        <v>1077</v>
      </c>
      <c r="K169" s="54">
        <v>1077</v>
      </c>
      <c r="AA169" t="s">
        <v>124</v>
      </c>
      <c r="AB169" s="24">
        <v>4.8499999999999996</v>
      </c>
      <c r="AC169" s="24">
        <v>6.51</v>
      </c>
      <c r="AD169" s="8">
        <f t="shared" si="113"/>
        <v>34.226804123711339</v>
      </c>
      <c r="AF169" s="50"/>
      <c r="AG169" s="53">
        <v>7.23</v>
      </c>
      <c r="AH169" s="53">
        <v>8.41</v>
      </c>
      <c r="AI169" s="53">
        <v>-1.1799999999999997</v>
      </c>
      <c r="AJ169" s="54">
        <v>189</v>
      </c>
      <c r="AK169" s="54">
        <v>-189</v>
      </c>
      <c r="AN169" s="6" t="s">
        <v>63</v>
      </c>
      <c r="AO169" s="8">
        <v>10.275796494338005</v>
      </c>
      <c r="AP169" s="8">
        <v>0</v>
      </c>
      <c r="AQ169" s="8">
        <f t="shared" ref="AQ169:AQ182" si="118">IFERROR((100*(AP169-AO169)/AO169), "")</f>
        <v>-100.00000000000001</v>
      </c>
      <c r="BA169" s="6" t="s">
        <v>63</v>
      </c>
      <c r="BB169" s="8">
        <v>10.275796494338005</v>
      </c>
      <c r="BC169" s="8">
        <v>0</v>
      </c>
      <c r="BD169" s="8">
        <f t="shared" ref="BD169:BD182" si="119">IFERROR((100*(BC169-BB169)/BB169), "")</f>
        <v>-100.00000000000001</v>
      </c>
      <c r="BO169" s="6" t="s">
        <v>63</v>
      </c>
      <c r="BP169" s="8">
        <v>10.275796494338005</v>
      </c>
      <c r="BQ169" s="8">
        <v>0</v>
      </c>
      <c r="BR169" s="8">
        <f t="shared" ref="BR169:BR182" si="120">IFERROR((100*(BQ169-BP169)/BP169), "")</f>
        <v>-100.00000000000001</v>
      </c>
    </row>
    <row r="170" spans="1:70" x14ac:dyDescent="0.25">
      <c r="A170" s="6" t="s">
        <v>66</v>
      </c>
      <c r="B170" s="8">
        <v>29.597163009094128</v>
      </c>
      <c r="C170" s="8">
        <v>0</v>
      </c>
      <c r="D170" s="8">
        <f t="shared" si="114"/>
        <v>-100</v>
      </c>
      <c r="F170" s="50"/>
      <c r="G170" s="53">
        <v>2468</v>
      </c>
      <c r="H170" s="53">
        <v>0</v>
      </c>
      <c r="I170" s="53">
        <v>2468</v>
      </c>
      <c r="J170" s="54">
        <v>1083</v>
      </c>
      <c r="K170" s="54">
        <v>1083</v>
      </c>
      <c r="AA170" t="s">
        <v>126</v>
      </c>
      <c r="AB170" s="26">
        <v>13</v>
      </c>
      <c r="AC170" s="26">
        <v>12.6</v>
      </c>
      <c r="AD170" s="8">
        <f t="shared" si="113"/>
        <v>-3.0769230769230798</v>
      </c>
      <c r="AF170" s="50"/>
      <c r="AG170" s="53">
        <v>11.5</v>
      </c>
      <c r="AH170" s="53">
        <v>11.2</v>
      </c>
      <c r="AI170" s="53">
        <v>0.30000000000000071</v>
      </c>
      <c r="AJ170" s="54">
        <v>150.5</v>
      </c>
      <c r="AK170" s="54">
        <v>150.5</v>
      </c>
      <c r="AN170" s="6" t="s">
        <v>66</v>
      </c>
      <c r="AO170" s="8">
        <v>29.597163009094128</v>
      </c>
      <c r="AP170" s="8">
        <v>0</v>
      </c>
      <c r="AQ170" s="8">
        <f t="shared" si="118"/>
        <v>-100</v>
      </c>
      <c r="BA170" s="6" t="s">
        <v>66</v>
      </c>
      <c r="BB170" s="8">
        <v>29.597163009094128</v>
      </c>
      <c r="BC170" s="8">
        <v>0</v>
      </c>
      <c r="BD170" s="8">
        <f t="shared" si="119"/>
        <v>-100</v>
      </c>
      <c r="BO170" s="6" t="s">
        <v>66</v>
      </c>
      <c r="BP170" s="8">
        <v>29.597163009094128</v>
      </c>
      <c r="BQ170" s="8">
        <v>0</v>
      </c>
      <c r="BR170" s="8">
        <f t="shared" si="120"/>
        <v>-100</v>
      </c>
    </row>
    <row r="171" spans="1:70" x14ac:dyDescent="0.25">
      <c r="A171" s="6" t="s">
        <v>76</v>
      </c>
      <c r="B171" s="8">
        <v>26.298726487631956</v>
      </c>
      <c r="C171" s="8">
        <v>0</v>
      </c>
      <c r="D171" s="8">
        <f t="shared" si="114"/>
        <v>-100</v>
      </c>
      <c r="F171" s="50"/>
      <c r="G171" s="53">
        <v>117.1</v>
      </c>
      <c r="H171" s="53">
        <v>0</v>
      </c>
      <c r="I171" s="53">
        <v>117.1</v>
      </c>
      <c r="J171" s="54">
        <v>1007</v>
      </c>
      <c r="K171" s="54">
        <v>1007</v>
      </c>
      <c r="AA171" t="s">
        <v>128</v>
      </c>
      <c r="AB171" s="26">
        <v>13.5</v>
      </c>
      <c r="AC171" s="26">
        <v>23.7</v>
      </c>
      <c r="AD171" s="8">
        <f t="shared" si="113"/>
        <v>75.555555555555543</v>
      </c>
      <c r="AF171" s="50"/>
      <c r="AG171" s="53">
        <v>2.2000000000000002</v>
      </c>
      <c r="AH171" s="53">
        <v>3.84</v>
      </c>
      <c r="AI171" s="53">
        <v>-1.6399999999999997</v>
      </c>
      <c r="AJ171" s="54">
        <v>201</v>
      </c>
      <c r="AK171" s="54">
        <v>-201</v>
      </c>
      <c r="AN171" s="6" t="s">
        <v>76</v>
      </c>
      <c r="AO171" s="8">
        <v>26.298726487631956</v>
      </c>
      <c r="AP171" s="8">
        <v>0</v>
      </c>
      <c r="AQ171" s="8">
        <f t="shared" si="118"/>
        <v>-100</v>
      </c>
      <c r="BA171" s="6" t="s">
        <v>76</v>
      </c>
      <c r="BB171" s="8">
        <v>26.298726487631956</v>
      </c>
      <c r="BC171" s="8">
        <v>0</v>
      </c>
      <c r="BD171" s="8">
        <f t="shared" si="119"/>
        <v>-100</v>
      </c>
      <c r="BO171" s="6" t="s">
        <v>76</v>
      </c>
      <c r="BP171" s="8">
        <v>26.298726487631956</v>
      </c>
      <c r="BQ171" s="8">
        <v>0</v>
      </c>
      <c r="BR171" s="8">
        <f t="shared" si="120"/>
        <v>-100</v>
      </c>
    </row>
    <row r="172" spans="1:70" x14ac:dyDescent="0.25">
      <c r="A172" s="13" t="s">
        <v>79</v>
      </c>
      <c r="B172" s="14">
        <v>35.700000000000003</v>
      </c>
      <c r="C172" s="14">
        <v>0</v>
      </c>
      <c r="D172" s="8">
        <f t="shared" si="114"/>
        <v>-100</v>
      </c>
      <c r="F172" s="50"/>
      <c r="G172" s="53">
        <v>18.858357790815031</v>
      </c>
      <c r="H172" s="53">
        <v>15.807496204951827</v>
      </c>
      <c r="I172" s="53">
        <v>3.0508615858632044</v>
      </c>
      <c r="J172" s="54">
        <v>693</v>
      </c>
      <c r="K172" s="54">
        <v>693</v>
      </c>
      <c r="AA172" t="s">
        <v>130</v>
      </c>
      <c r="AB172" s="26">
        <v>32.6</v>
      </c>
      <c r="AC172" s="26">
        <v>29.7</v>
      </c>
      <c r="AD172" s="8">
        <f t="shared" si="113"/>
        <v>-8.895705521472399</v>
      </c>
      <c r="AF172" s="50"/>
      <c r="AG172" s="53">
        <v>11.7</v>
      </c>
      <c r="AH172" s="53">
        <v>11.3</v>
      </c>
      <c r="AI172" s="53">
        <v>0.39999999999999858</v>
      </c>
      <c r="AJ172" s="54">
        <v>161.5</v>
      </c>
      <c r="AK172" s="54">
        <v>161.5</v>
      </c>
      <c r="AN172" s="13" t="s">
        <v>79</v>
      </c>
      <c r="AO172" s="14">
        <v>35.700000000000003</v>
      </c>
      <c r="AP172" s="14">
        <v>0</v>
      </c>
      <c r="AQ172" s="8">
        <f t="shared" si="118"/>
        <v>-100</v>
      </c>
      <c r="BA172" s="13" t="s">
        <v>79</v>
      </c>
      <c r="BB172" s="14">
        <v>35.700000000000003</v>
      </c>
      <c r="BC172" s="14">
        <v>0</v>
      </c>
      <c r="BD172" s="8">
        <f t="shared" si="119"/>
        <v>-100</v>
      </c>
      <c r="BO172" s="13" t="s">
        <v>79</v>
      </c>
      <c r="BP172" s="14">
        <v>35.700000000000003</v>
      </c>
      <c r="BQ172" s="14">
        <v>0</v>
      </c>
      <c r="BR172" s="8">
        <f t="shared" si="120"/>
        <v>-100</v>
      </c>
    </row>
    <row r="173" spans="1:70" x14ac:dyDescent="0.25">
      <c r="A173" s="13" t="s">
        <v>84</v>
      </c>
      <c r="B173" s="14">
        <v>67.3</v>
      </c>
      <c r="C173" s="14">
        <v>0</v>
      </c>
      <c r="D173" s="8">
        <f t="shared" si="114"/>
        <v>-100</v>
      </c>
      <c r="F173" s="50"/>
      <c r="G173" s="53">
        <v>60.432831476935803</v>
      </c>
      <c r="H173" s="53">
        <v>0</v>
      </c>
      <c r="I173" s="53">
        <v>60.432831476935803</v>
      </c>
      <c r="J173" s="54">
        <v>971</v>
      </c>
      <c r="K173" s="54">
        <v>971</v>
      </c>
      <c r="AA173" t="s">
        <v>132</v>
      </c>
      <c r="AB173" s="24">
        <v>1.39</v>
      </c>
      <c r="AC173" s="25">
        <v>0.92700000000000005</v>
      </c>
      <c r="AD173" s="8">
        <f t="shared" si="113"/>
        <v>-33.309352517985602</v>
      </c>
      <c r="AF173" s="50"/>
      <c r="AG173" s="53">
        <v>13.3</v>
      </c>
      <c r="AH173" s="53">
        <v>11.7</v>
      </c>
      <c r="AI173" s="53">
        <v>1.6000000000000014</v>
      </c>
      <c r="AJ173" s="54">
        <v>199</v>
      </c>
      <c r="AK173" s="54">
        <v>199</v>
      </c>
      <c r="AN173" s="13" t="s">
        <v>84</v>
      </c>
      <c r="AO173" s="14">
        <v>67.3</v>
      </c>
      <c r="AP173" s="14">
        <v>0</v>
      </c>
      <c r="AQ173" s="8">
        <f t="shared" si="118"/>
        <v>-100</v>
      </c>
      <c r="BA173" s="13" t="s">
        <v>84</v>
      </c>
      <c r="BB173" s="14">
        <v>67.3</v>
      </c>
      <c r="BC173" s="14">
        <v>0</v>
      </c>
      <c r="BD173" s="8">
        <f t="shared" si="119"/>
        <v>-100</v>
      </c>
      <c r="BO173" s="13" t="s">
        <v>84</v>
      </c>
      <c r="BP173" s="14">
        <v>67.3</v>
      </c>
      <c r="BQ173" s="14">
        <v>0</v>
      </c>
      <c r="BR173" s="8">
        <f t="shared" si="120"/>
        <v>-100</v>
      </c>
    </row>
    <row r="174" spans="1:70" x14ac:dyDescent="0.25">
      <c r="A174" s="13" t="s">
        <v>86</v>
      </c>
      <c r="B174" s="14">
        <v>14</v>
      </c>
      <c r="C174" s="14">
        <v>0</v>
      </c>
      <c r="D174" s="8">
        <f t="shared" si="114"/>
        <v>-100</v>
      </c>
      <c r="F174" s="50"/>
      <c r="G174" s="53">
        <v>0</v>
      </c>
      <c r="H174" s="53">
        <v>0.84603204446745173</v>
      </c>
      <c r="I174" s="53">
        <v>-0.84603204446745173</v>
      </c>
      <c r="J174" s="54">
        <v>531</v>
      </c>
      <c r="K174" s="54">
        <v>-531</v>
      </c>
      <c r="AA174" t="s">
        <v>109</v>
      </c>
      <c r="AB174" s="26">
        <v>11.1</v>
      </c>
      <c r="AC174" s="26">
        <v>10.199999999999999</v>
      </c>
      <c r="AD174" s="8">
        <f>IFERROR((100*(AC174-AB174)/AB174), "")</f>
        <v>-8.1081081081081106</v>
      </c>
      <c r="AF174" s="50"/>
      <c r="AG174" s="53">
        <v>27</v>
      </c>
      <c r="AH174" s="53">
        <v>31.9</v>
      </c>
      <c r="AI174" s="53">
        <v>-4.8999999999999986</v>
      </c>
      <c r="AJ174" s="54">
        <v>217</v>
      </c>
      <c r="AK174" s="54">
        <v>-217</v>
      </c>
      <c r="AN174" s="13" t="s">
        <v>86</v>
      </c>
      <c r="AO174" s="14">
        <v>14</v>
      </c>
      <c r="AP174" s="14">
        <v>0</v>
      </c>
      <c r="AQ174" s="8">
        <f t="shared" si="118"/>
        <v>-100</v>
      </c>
      <c r="BA174" s="13" t="s">
        <v>86</v>
      </c>
      <c r="BB174" s="14">
        <v>14</v>
      </c>
      <c r="BC174" s="14">
        <v>0</v>
      </c>
      <c r="BD174" s="8">
        <f t="shared" si="119"/>
        <v>-100</v>
      </c>
      <c r="BO174" s="13" t="s">
        <v>86</v>
      </c>
      <c r="BP174" s="14">
        <v>14</v>
      </c>
      <c r="BQ174" s="14">
        <v>0</v>
      </c>
      <c r="BR174" s="8">
        <f t="shared" si="120"/>
        <v>-100</v>
      </c>
    </row>
    <row r="175" spans="1:70" x14ac:dyDescent="0.25">
      <c r="A175" s="13" t="s">
        <v>87</v>
      </c>
      <c r="B175" s="14">
        <v>37.799999999999997</v>
      </c>
      <c r="C175" s="14">
        <v>18.399999999999999</v>
      </c>
      <c r="D175" s="8">
        <f t="shared" si="114"/>
        <v>-51.322751322751323</v>
      </c>
      <c r="F175" s="50"/>
      <c r="G175" s="53">
        <v>10.275796494338005</v>
      </c>
      <c r="H175" s="53">
        <v>0</v>
      </c>
      <c r="I175" s="53">
        <v>10.275796494338005</v>
      </c>
      <c r="J175" s="54">
        <v>828</v>
      </c>
      <c r="K175" s="54">
        <v>828</v>
      </c>
      <c r="AA175" t="s">
        <v>112</v>
      </c>
      <c r="AB175" s="24">
        <v>5.57</v>
      </c>
      <c r="AC175" s="24">
        <v>5.81</v>
      </c>
      <c r="AD175" s="8">
        <f t="shared" ref="AD175:AD182" si="121">IFERROR((100*(AC175-AB175)/AB175), "")</f>
        <v>4.3087971274685692</v>
      </c>
      <c r="AF175" s="50"/>
      <c r="AG175" s="53">
        <v>4.8499999999999996</v>
      </c>
      <c r="AH175" s="53">
        <v>6.51</v>
      </c>
      <c r="AI175" s="53">
        <v>-1.6600000000000001</v>
      </c>
      <c r="AJ175" s="54">
        <v>202</v>
      </c>
      <c r="AK175" s="54">
        <v>-202</v>
      </c>
      <c r="AN175" s="13" t="s">
        <v>87</v>
      </c>
      <c r="AO175" s="14">
        <v>37.799999999999997</v>
      </c>
      <c r="AP175" s="14">
        <v>18.399999999999999</v>
      </c>
      <c r="AQ175" s="8">
        <f t="shared" si="118"/>
        <v>-51.322751322751323</v>
      </c>
      <c r="BA175" s="13" t="s">
        <v>87</v>
      </c>
      <c r="BB175" s="14">
        <v>37.799999999999997</v>
      </c>
      <c r="BC175" s="14">
        <v>18.399999999999999</v>
      </c>
      <c r="BD175" s="8">
        <f t="shared" si="119"/>
        <v>-51.322751322751323</v>
      </c>
      <c r="BO175" s="13" t="s">
        <v>87</v>
      </c>
      <c r="BP175" s="14">
        <v>37.799999999999997</v>
      </c>
      <c r="BQ175" s="14">
        <v>18.399999999999999</v>
      </c>
      <c r="BR175" s="8">
        <f t="shared" si="120"/>
        <v>-51.322751322751323</v>
      </c>
    </row>
    <row r="176" spans="1:70" x14ac:dyDescent="0.25">
      <c r="A176" s="13" t="s">
        <v>92</v>
      </c>
      <c r="B176" s="14">
        <v>125.3</v>
      </c>
      <c r="C176" s="14">
        <v>0</v>
      </c>
      <c r="D176" s="8">
        <f t="shared" si="114"/>
        <v>-100</v>
      </c>
      <c r="F176" s="50"/>
      <c r="G176" s="53">
        <v>29.597163009094128</v>
      </c>
      <c r="H176" s="53">
        <v>0</v>
      </c>
      <c r="I176" s="53">
        <v>29.597163009094128</v>
      </c>
      <c r="J176" s="54">
        <v>912</v>
      </c>
      <c r="K176" s="54">
        <v>912</v>
      </c>
      <c r="AA176" t="s">
        <v>118</v>
      </c>
      <c r="AB176" s="24">
        <v>3.05</v>
      </c>
      <c r="AC176" s="24">
        <v>2.75</v>
      </c>
      <c r="AD176" s="8">
        <f t="shared" si="121"/>
        <v>-9.8360655737704867</v>
      </c>
      <c r="AF176" s="50"/>
      <c r="AG176" s="53">
        <v>13</v>
      </c>
      <c r="AH176" s="53">
        <v>12.6</v>
      </c>
      <c r="AI176" s="53">
        <v>0.40000000000000036</v>
      </c>
      <c r="AJ176" s="54">
        <v>161.5</v>
      </c>
      <c r="AK176" s="54">
        <v>161.5</v>
      </c>
      <c r="AN176" s="13" t="s">
        <v>92</v>
      </c>
      <c r="AO176" s="14">
        <v>125.3</v>
      </c>
      <c r="AP176" s="14">
        <v>0</v>
      </c>
      <c r="AQ176" s="8">
        <f t="shared" si="118"/>
        <v>-100</v>
      </c>
      <c r="BA176" s="13" t="s">
        <v>92</v>
      </c>
      <c r="BB176" s="14">
        <v>125.3</v>
      </c>
      <c r="BC176" s="14">
        <v>0</v>
      </c>
      <c r="BD176" s="8">
        <f t="shared" si="119"/>
        <v>-100</v>
      </c>
      <c r="BO176" s="13" t="s">
        <v>92</v>
      </c>
      <c r="BP176" s="14">
        <v>125.3</v>
      </c>
      <c r="BQ176" s="14">
        <v>0</v>
      </c>
      <c r="BR176" s="8">
        <f t="shared" si="120"/>
        <v>-100</v>
      </c>
    </row>
    <row r="177" spans="1:70" x14ac:dyDescent="0.25">
      <c r="A177" s="13" t="s">
        <v>94</v>
      </c>
      <c r="B177" s="14">
        <v>8.6999999999999993</v>
      </c>
      <c r="C177" s="14">
        <v>0</v>
      </c>
      <c r="D177" s="8">
        <f t="shared" si="114"/>
        <v>-100</v>
      </c>
      <c r="F177" s="50"/>
      <c r="G177" s="53">
        <v>26.298726487631956</v>
      </c>
      <c r="H177" s="53">
        <v>0</v>
      </c>
      <c r="I177" s="53">
        <v>26.298726487631956</v>
      </c>
      <c r="J177" s="54">
        <v>901</v>
      </c>
      <c r="K177" s="54">
        <v>901</v>
      </c>
      <c r="AA177" t="s">
        <v>120</v>
      </c>
      <c r="AB177" s="26">
        <v>44.8</v>
      </c>
      <c r="AC177" s="29">
        <v>38.4</v>
      </c>
      <c r="AD177" s="8">
        <f t="shared" si="121"/>
        <v>-14.285714285714285</v>
      </c>
      <c r="AF177" s="50"/>
      <c r="AG177" s="53">
        <v>13.5</v>
      </c>
      <c r="AH177" s="53">
        <v>23.7</v>
      </c>
      <c r="AI177" s="53">
        <v>-10.199999999999999</v>
      </c>
      <c r="AJ177" s="54">
        <v>224</v>
      </c>
      <c r="AK177" s="54">
        <v>-224</v>
      </c>
      <c r="AN177" s="13" t="s">
        <v>94</v>
      </c>
      <c r="AO177" s="14">
        <v>8.6999999999999993</v>
      </c>
      <c r="AP177" s="14">
        <v>0</v>
      </c>
      <c r="AQ177" s="8">
        <f t="shared" si="118"/>
        <v>-100</v>
      </c>
      <c r="BA177" s="13" t="s">
        <v>94</v>
      </c>
      <c r="BB177" s="14">
        <v>8.6999999999999993</v>
      </c>
      <c r="BC177" s="14">
        <v>0</v>
      </c>
      <c r="BD177" s="8">
        <f t="shared" si="119"/>
        <v>-100</v>
      </c>
      <c r="BO177" s="13" t="s">
        <v>94</v>
      </c>
      <c r="BP177" s="14">
        <v>8.6999999999999993</v>
      </c>
      <c r="BQ177" s="14">
        <v>0</v>
      </c>
      <c r="BR177" s="8">
        <f t="shared" si="120"/>
        <v>-100</v>
      </c>
    </row>
    <row r="178" spans="1:70" x14ac:dyDescent="0.25">
      <c r="A178" s="13" t="s">
        <v>95</v>
      </c>
      <c r="B178" s="14">
        <v>79.2</v>
      </c>
      <c r="C178" s="14">
        <v>0</v>
      </c>
      <c r="D178" s="8">
        <f t="shared" si="114"/>
        <v>-100</v>
      </c>
      <c r="F178" s="50"/>
      <c r="G178" s="53">
        <v>35.700000000000003</v>
      </c>
      <c r="H178" s="53">
        <v>0</v>
      </c>
      <c r="I178" s="53">
        <v>35.700000000000003</v>
      </c>
      <c r="J178" s="54">
        <v>933.5</v>
      </c>
      <c r="K178" s="54">
        <v>933.5</v>
      </c>
      <c r="AA178" t="s">
        <v>122</v>
      </c>
      <c r="AB178" s="26">
        <v>13.5</v>
      </c>
      <c r="AC178" s="26">
        <v>12.9</v>
      </c>
      <c r="AD178" s="8">
        <f t="shared" si="121"/>
        <v>-4.444444444444442</v>
      </c>
      <c r="AF178" s="50"/>
      <c r="AG178" s="53">
        <v>32.6</v>
      </c>
      <c r="AH178" s="53">
        <v>29.7</v>
      </c>
      <c r="AI178" s="53">
        <v>2.9000000000000021</v>
      </c>
      <c r="AJ178" s="54">
        <v>213</v>
      </c>
      <c r="AK178" s="54">
        <v>213</v>
      </c>
      <c r="AN178" s="13" t="s">
        <v>95</v>
      </c>
      <c r="AO178" s="14">
        <v>79.2</v>
      </c>
      <c r="AP178" s="14">
        <v>0</v>
      </c>
      <c r="AQ178" s="8">
        <f t="shared" si="118"/>
        <v>-100</v>
      </c>
      <c r="BA178" s="13" t="s">
        <v>95</v>
      </c>
      <c r="BB178" s="14">
        <v>79.2</v>
      </c>
      <c r="BC178" s="14">
        <v>0</v>
      </c>
      <c r="BD178" s="8">
        <f t="shared" si="119"/>
        <v>-100</v>
      </c>
      <c r="BO178" s="13" t="s">
        <v>95</v>
      </c>
      <c r="BP178" s="14">
        <v>79.2</v>
      </c>
      <c r="BQ178" s="14">
        <v>0</v>
      </c>
      <c r="BR178" s="8">
        <f t="shared" si="120"/>
        <v>-100</v>
      </c>
    </row>
    <row r="179" spans="1:70" x14ac:dyDescent="0.25">
      <c r="A179" s="21" t="s">
        <v>98</v>
      </c>
      <c r="B179" s="20">
        <v>0.289237014131564</v>
      </c>
      <c r="C179" s="20">
        <v>0</v>
      </c>
      <c r="D179" s="8">
        <f t="shared" si="114"/>
        <v>-100</v>
      </c>
      <c r="F179" s="50"/>
      <c r="G179" s="53">
        <v>67.3</v>
      </c>
      <c r="H179" s="53">
        <v>0</v>
      </c>
      <c r="I179" s="53">
        <v>67.3</v>
      </c>
      <c r="J179" s="54">
        <v>976</v>
      </c>
      <c r="K179" s="54">
        <v>976</v>
      </c>
      <c r="AA179" t="s">
        <v>124</v>
      </c>
      <c r="AB179" s="25">
        <v>0.156</v>
      </c>
      <c r="AC179" s="25">
        <v>0.157</v>
      </c>
      <c r="AD179" s="8">
        <f t="shared" si="121"/>
        <v>0.64102564102564163</v>
      </c>
      <c r="AF179" s="50"/>
      <c r="AG179" s="53">
        <v>1.39</v>
      </c>
      <c r="AH179" s="53">
        <v>0.92700000000000005</v>
      </c>
      <c r="AI179" s="53">
        <v>0.46299999999999986</v>
      </c>
      <c r="AJ179" s="54">
        <v>166</v>
      </c>
      <c r="AK179" s="54">
        <v>166</v>
      </c>
      <c r="AN179" s="21" t="s">
        <v>98</v>
      </c>
      <c r="AO179" s="20">
        <v>0.289237014131564</v>
      </c>
      <c r="AP179" s="20">
        <v>0</v>
      </c>
      <c r="AQ179" s="8">
        <f t="shared" si="118"/>
        <v>-100</v>
      </c>
      <c r="BA179" s="21" t="s">
        <v>98</v>
      </c>
      <c r="BB179" s="20">
        <v>0.289237014131564</v>
      </c>
      <c r="BC179" s="20">
        <v>0</v>
      </c>
      <c r="BD179" s="8">
        <f t="shared" si="119"/>
        <v>-100</v>
      </c>
      <c r="BO179" s="21" t="s">
        <v>98</v>
      </c>
      <c r="BP179" s="20">
        <v>0.289237014131564</v>
      </c>
      <c r="BQ179" s="20">
        <v>0</v>
      </c>
      <c r="BR179" s="8">
        <f t="shared" si="120"/>
        <v>-100</v>
      </c>
    </row>
    <row r="180" spans="1:70" x14ac:dyDescent="0.25">
      <c r="A180" s="21" t="s">
        <v>99</v>
      </c>
      <c r="B180" s="20">
        <v>0.14758902611524699</v>
      </c>
      <c r="C180" s="20">
        <v>0</v>
      </c>
      <c r="D180" s="8">
        <f t="shared" si="114"/>
        <v>-100</v>
      </c>
      <c r="F180" s="50"/>
      <c r="G180" s="53">
        <v>14</v>
      </c>
      <c r="H180" s="53">
        <v>0</v>
      </c>
      <c r="I180" s="53">
        <v>14</v>
      </c>
      <c r="J180" s="54">
        <v>855</v>
      </c>
      <c r="K180" s="54">
        <v>855</v>
      </c>
      <c r="AA180" t="s">
        <v>126</v>
      </c>
      <c r="AB180" s="24">
        <v>3.25</v>
      </c>
      <c r="AC180" s="24">
        <v>4.45</v>
      </c>
      <c r="AD180" s="8">
        <f t="shared" si="121"/>
        <v>36.923076923076927</v>
      </c>
      <c r="AF180" s="50"/>
      <c r="AG180" s="53">
        <v>11.1</v>
      </c>
      <c r="AH180" s="53">
        <v>10.199999999999999</v>
      </c>
      <c r="AI180" s="53">
        <v>0.90000000000000036</v>
      </c>
      <c r="AJ180" s="54">
        <v>184</v>
      </c>
      <c r="AK180" s="54">
        <v>184</v>
      </c>
      <c r="AN180" s="21" t="s">
        <v>99</v>
      </c>
      <c r="AO180" s="20">
        <v>0.14758902611524699</v>
      </c>
      <c r="AP180" s="20">
        <v>0</v>
      </c>
      <c r="AQ180" s="8">
        <f t="shared" si="118"/>
        <v>-100</v>
      </c>
      <c r="BA180" s="21" t="s">
        <v>99</v>
      </c>
      <c r="BB180" s="20">
        <v>0.14758902611524699</v>
      </c>
      <c r="BC180" s="20">
        <v>0</v>
      </c>
      <c r="BD180" s="8">
        <f t="shared" si="119"/>
        <v>-100</v>
      </c>
      <c r="BO180" s="21" t="s">
        <v>99</v>
      </c>
      <c r="BP180" s="20">
        <v>0.14758902611524699</v>
      </c>
      <c r="BQ180" s="20">
        <v>0</v>
      </c>
      <c r="BR180" s="8">
        <f t="shared" si="120"/>
        <v>-100</v>
      </c>
    </row>
    <row r="181" spans="1:70" x14ac:dyDescent="0.25">
      <c r="A181" s="6" t="s">
        <v>102</v>
      </c>
      <c r="B181" s="8">
        <v>6.3619756231259652</v>
      </c>
      <c r="C181" s="8">
        <v>10.326983076975226</v>
      </c>
      <c r="D181" s="8">
        <f t="shared" si="114"/>
        <v>62.323524778000476</v>
      </c>
      <c r="F181" s="50"/>
      <c r="G181" s="53">
        <v>37.799999999999997</v>
      </c>
      <c r="H181" s="53">
        <v>18.399999999999999</v>
      </c>
      <c r="I181" s="53">
        <v>19.399999999999999</v>
      </c>
      <c r="J181" s="54">
        <v>875</v>
      </c>
      <c r="K181" s="54">
        <v>875</v>
      </c>
      <c r="AA181" t="s">
        <v>128</v>
      </c>
      <c r="AB181" s="24">
        <v>3.49</v>
      </c>
      <c r="AC181" s="24">
        <v>3.1</v>
      </c>
      <c r="AD181" s="8">
        <f t="shared" si="121"/>
        <v>-11.174785100286536</v>
      </c>
      <c r="AF181" s="50"/>
      <c r="AG181" s="53">
        <v>5.57</v>
      </c>
      <c r="AH181" s="53">
        <v>5.81</v>
      </c>
      <c r="AI181" s="53">
        <v>-0.23999999999999932</v>
      </c>
      <c r="AJ181" s="54">
        <v>139</v>
      </c>
      <c r="AK181" s="54">
        <v>-139</v>
      </c>
      <c r="AN181" s="6" t="s">
        <v>102</v>
      </c>
      <c r="AO181" s="8">
        <v>6.3619756231259652</v>
      </c>
      <c r="AP181" s="8">
        <v>10.326983076975226</v>
      </c>
      <c r="AQ181" s="8">
        <f t="shared" si="118"/>
        <v>62.323524778000476</v>
      </c>
      <c r="BA181" s="6" t="s">
        <v>102</v>
      </c>
      <c r="BB181" s="8">
        <v>6.3619756231259652</v>
      </c>
      <c r="BC181" s="8">
        <v>10.326983076975226</v>
      </c>
      <c r="BD181" s="8">
        <f t="shared" si="119"/>
        <v>62.323524778000476</v>
      </c>
      <c r="BO181" s="6" t="s">
        <v>102</v>
      </c>
      <c r="BP181" s="8">
        <v>6.3619756231259652</v>
      </c>
      <c r="BQ181" s="8">
        <v>10.326983076975226</v>
      </c>
      <c r="BR181" s="8">
        <f t="shared" si="120"/>
        <v>62.323524778000476</v>
      </c>
    </row>
    <row r="182" spans="1:70" x14ac:dyDescent="0.25">
      <c r="A182" s="13" t="s">
        <v>106</v>
      </c>
      <c r="B182" s="14">
        <v>7.4</v>
      </c>
      <c r="C182" s="14">
        <v>5.1000000000000005</v>
      </c>
      <c r="D182" s="8">
        <f t="shared" si="114"/>
        <v>-31.081081081081077</v>
      </c>
      <c r="F182" s="50"/>
      <c r="G182" s="53">
        <v>125.3</v>
      </c>
      <c r="H182" s="53">
        <v>0</v>
      </c>
      <c r="I182" s="53">
        <v>125.3</v>
      </c>
      <c r="J182" s="54">
        <v>1011</v>
      </c>
      <c r="K182" s="54">
        <v>1011</v>
      </c>
      <c r="AA182" t="s">
        <v>130</v>
      </c>
      <c r="AB182" s="24">
        <v>8.08</v>
      </c>
      <c r="AC182" s="24">
        <v>8.1</v>
      </c>
      <c r="AD182" s="8">
        <f t="shared" si="121"/>
        <v>0.24752475247524225</v>
      </c>
      <c r="AF182" s="50"/>
      <c r="AG182" s="53">
        <v>3.05</v>
      </c>
      <c r="AH182" s="53">
        <v>2.75</v>
      </c>
      <c r="AI182" s="53">
        <v>0.29999999999999982</v>
      </c>
      <c r="AJ182" s="54">
        <v>150.5</v>
      </c>
      <c r="AK182" s="54">
        <v>150.5</v>
      </c>
      <c r="AN182" s="13" t="s">
        <v>106</v>
      </c>
      <c r="AO182" s="14">
        <v>7.4</v>
      </c>
      <c r="AP182" s="14">
        <v>5.1000000000000005</v>
      </c>
      <c r="AQ182" s="8">
        <f t="shared" si="118"/>
        <v>-31.081081081081077</v>
      </c>
      <c r="BA182" s="13" t="s">
        <v>106</v>
      </c>
      <c r="BB182" s="14">
        <v>7.4</v>
      </c>
      <c r="BC182" s="14">
        <v>5.1000000000000005</v>
      </c>
      <c r="BD182" s="8">
        <f t="shared" si="119"/>
        <v>-31.081081081081077</v>
      </c>
      <c r="BO182" s="13" t="s">
        <v>106</v>
      </c>
      <c r="BP182" s="14">
        <v>7.4</v>
      </c>
      <c r="BQ182" s="14">
        <v>5.1000000000000005</v>
      </c>
      <c r="BR182" s="8">
        <f t="shared" si="120"/>
        <v>-31.081081081081077</v>
      </c>
    </row>
    <row r="183" spans="1:70" x14ac:dyDescent="0.25">
      <c r="A183" t="s">
        <v>109</v>
      </c>
      <c r="B183" s="24">
        <v>3.27</v>
      </c>
      <c r="C183" s="24">
        <v>3.11</v>
      </c>
      <c r="D183" s="8">
        <f>IFERROR((100*(C183-B183)/B183), "")</f>
        <v>-4.8929663608562732</v>
      </c>
      <c r="F183" s="50"/>
      <c r="G183" s="53">
        <v>8.6999999999999993</v>
      </c>
      <c r="H183" s="53">
        <v>0</v>
      </c>
      <c r="I183" s="53">
        <v>8.6999999999999993</v>
      </c>
      <c r="J183" s="54">
        <v>801</v>
      </c>
      <c r="K183" s="54">
        <v>801</v>
      </c>
      <c r="AA183" t="s">
        <v>109</v>
      </c>
      <c r="AB183" s="25">
        <v>0.94399999999999995</v>
      </c>
      <c r="AC183" s="24">
        <v>1.05</v>
      </c>
      <c r="AD183" s="8">
        <f>IFERROR((100*(AC183-AB183)/AB183), "")</f>
        <v>11.228813559322044</v>
      </c>
      <c r="AF183" s="50"/>
      <c r="AG183" s="53">
        <v>44.8</v>
      </c>
      <c r="AH183" s="53">
        <v>38.4</v>
      </c>
      <c r="AI183" s="53">
        <v>6.3999999999999986</v>
      </c>
      <c r="AJ183" s="54">
        <v>219.5</v>
      </c>
      <c r="AK183" s="54">
        <v>219.5</v>
      </c>
      <c r="AN183" t="s">
        <v>109</v>
      </c>
      <c r="AO183" s="24">
        <v>3.27</v>
      </c>
      <c r="AP183" s="24">
        <v>3.11</v>
      </c>
      <c r="AQ183" s="8">
        <f>IFERROR((100*(AP183-AO183)/AO183), "")</f>
        <v>-4.8929663608562732</v>
      </c>
      <c r="BA183" t="s">
        <v>109</v>
      </c>
      <c r="BB183" s="24">
        <v>3.27</v>
      </c>
      <c r="BC183" s="24">
        <v>3.11</v>
      </c>
      <c r="BD183" s="8">
        <f>IFERROR((100*(BC183-BB183)/BB183), "")</f>
        <v>-4.8929663608562732</v>
      </c>
      <c r="BO183" t="s">
        <v>109</v>
      </c>
      <c r="BP183" s="24">
        <v>3.27</v>
      </c>
      <c r="BQ183" s="24">
        <v>3.11</v>
      </c>
      <c r="BR183" s="8">
        <f>IFERROR((100*(BQ183-BP183)/BP183), "")</f>
        <v>-4.8929663608562732</v>
      </c>
    </row>
    <row r="184" spans="1:70" x14ac:dyDescent="0.25">
      <c r="A184" t="s">
        <v>112</v>
      </c>
      <c r="B184" s="24">
        <v>3.93</v>
      </c>
      <c r="C184" s="24">
        <v>3.97</v>
      </c>
      <c r="D184" s="8">
        <f t="shared" ref="D184:D195" si="122">IFERROR((100*(C184-B184)/B184), "")</f>
        <v>1.0178117048346065</v>
      </c>
      <c r="F184" s="50"/>
      <c r="G184" s="53">
        <v>79.2</v>
      </c>
      <c r="H184" s="53">
        <v>0</v>
      </c>
      <c r="I184" s="53">
        <v>79.2</v>
      </c>
      <c r="J184" s="54">
        <v>987</v>
      </c>
      <c r="K184" s="54">
        <v>987</v>
      </c>
      <c r="AA184" t="s">
        <v>112</v>
      </c>
      <c r="AB184" s="24">
        <v>4.54</v>
      </c>
      <c r="AC184" s="24">
        <v>4.5999999999999996</v>
      </c>
      <c r="AD184" s="8">
        <f t="shared" ref="AD184:AD192" si="123">IFERROR((100*(AC184-AB184)/AB184), "")</f>
        <v>1.3215859030836918</v>
      </c>
      <c r="AF184" s="50"/>
      <c r="AG184" s="53">
        <v>13.5</v>
      </c>
      <c r="AH184" s="53">
        <v>12.9</v>
      </c>
      <c r="AI184" s="53">
        <v>0.59999999999999964</v>
      </c>
      <c r="AJ184" s="54">
        <v>172</v>
      </c>
      <c r="AK184" s="54">
        <v>172</v>
      </c>
      <c r="AN184" t="s">
        <v>112</v>
      </c>
      <c r="AO184" s="24">
        <v>3.93</v>
      </c>
      <c r="AP184" s="24">
        <v>3.97</v>
      </c>
      <c r="AQ184" s="8">
        <f t="shared" ref="AQ184:AQ195" si="124">IFERROR((100*(AP184-AO184)/AO184), "")</f>
        <v>1.0178117048346065</v>
      </c>
      <c r="BA184" t="s">
        <v>112</v>
      </c>
      <c r="BB184" s="24">
        <v>3.93</v>
      </c>
      <c r="BC184" s="24">
        <v>3.97</v>
      </c>
      <c r="BD184" s="8">
        <f t="shared" ref="BD184:BD195" si="125">IFERROR((100*(BC184-BB184)/BB184), "")</f>
        <v>1.0178117048346065</v>
      </c>
      <c r="BO184" t="s">
        <v>112</v>
      </c>
      <c r="BP184" s="24">
        <v>3.93</v>
      </c>
      <c r="BQ184" s="24">
        <v>3.97</v>
      </c>
      <c r="BR184" s="8">
        <f t="shared" ref="BR184:BR195" si="126">IFERROR((100*(BQ184-BP184)/BP184), "")</f>
        <v>1.0178117048346065</v>
      </c>
    </row>
    <row r="185" spans="1:70" x14ac:dyDescent="0.25">
      <c r="A185" t="s">
        <v>114</v>
      </c>
      <c r="B185" s="25">
        <v>0.65600000000000003</v>
      </c>
      <c r="C185" s="25">
        <v>0.67700000000000005</v>
      </c>
      <c r="D185" s="8">
        <f t="shared" si="122"/>
        <v>3.2012195121951246</v>
      </c>
      <c r="F185" s="50"/>
      <c r="G185" s="53">
        <v>0.289237014131564</v>
      </c>
      <c r="H185" s="53">
        <v>0</v>
      </c>
      <c r="I185" s="53">
        <v>0.289237014131564</v>
      </c>
      <c r="J185" s="54">
        <v>396</v>
      </c>
      <c r="K185" s="54">
        <v>396</v>
      </c>
      <c r="AA185" t="s">
        <v>114</v>
      </c>
      <c r="AB185" s="25">
        <v>0.42699999999999999</v>
      </c>
      <c r="AC185" s="25">
        <v>0.113</v>
      </c>
      <c r="AD185" s="8">
        <f t="shared" si="123"/>
        <v>-73.536299765807968</v>
      </c>
      <c r="AF185" s="50"/>
      <c r="AG185" s="53">
        <v>0.156</v>
      </c>
      <c r="AH185" s="53">
        <v>0.157</v>
      </c>
      <c r="AI185" s="53">
        <v>-1.0000000000000009E-3</v>
      </c>
      <c r="AJ185" s="54">
        <v>4.5</v>
      </c>
      <c r="AK185" s="54">
        <v>-4.5</v>
      </c>
      <c r="AN185" t="s">
        <v>114</v>
      </c>
      <c r="AO185" s="25">
        <v>0.65600000000000003</v>
      </c>
      <c r="AP185" s="25">
        <v>0.67700000000000005</v>
      </c>
      <c r="AQ185" s="8">
        <f t="shared" si="124"/>
        <v>3.2012195121951246</v>
      </c>
      <c r="BA185" t="s">
        <v>114</v>
      </c>
      <c r="BB185" s="25">
        <v>0.65600000000000003</v>
      </c>
      <c r="BC185" s="25">
        <v>0.67700000000000005</v>
      </c>
      <c r="BD185" s="8">
        <f t="shared" si="125"/>
        <v>3.2012195121951246</v>
      </c>
      <c r="BO185" t="s">
        <v>114</v>
      </c>
      <c r="BP185" s="25">
        <v>0.65600000000000003</v>
      </c>
      <c r="BQ185" s="25">
        <v>0.67700000000000005</v>
      </c>
      <c r="BR185" s="8">
        <f t="shared" si="126"/>
        <v>3.2012195121951246</v>
      </c>
    </row>
    <row r="186" spans="1:70" x14ac:dyDescent="0.25">
      <c r="A186" t="s">
        <v>118</v>
      </c>
      <c r="B186" s="24">
        <v>3.16</v>
      </c>
      <c r="C186" s="24">
        <v>3.04</v>
      </c>
      <c r="D186" s="8">
        <f t="shared" si="122"/>
        <v>-3.7974683544303831</v>
      </c>
      <c r="F186" s="50"/>
      <c r="G186" s="53">
        <v>0.14758902611524699</v>
      </c>
      <c r="H186" s="53">
        <v>0</v>
      </c>
      <c r="I186" s="53">
        <v>0.14758902611524699</v>
      </c>
      <c r="J186" s="54">
        <v>307</v>
      </c>
      <c r="K186" s="54">
        <v>307</v>
      </c>
      <c r="AA186" t="s">
        <v>118</v>
      </c>
      <c r="AB186" s="24">
        <v>1.19</v>
      </c>
      <c r="AC186" s="24">
        <v>1.18</v>
      </c>
      <c r="AD186" s="8">
        <f t="shared" si="123"/>
        <v>-0.8403361344537823</v>
      </c>
      <c r="AF186" s="50"/>
      <c r="AG186" s="53">
        <v>3.25</v>
      </c>
      <c r="AH186" s="53">
        <v>4.45</v>
      </c>
      <c r="AI186" s="53">
        <v>-1.2000000000000002</v>
      </c>
      <c r="AJ186" s="54">
        <v>190</v>
      </c>
      <c r="AK186" s="54">
        <v>-190</v>
      </c>
      <c r="AN186" t="s">
        <v>118</v>
      </c>
      <c r="AO186" s="24">
        <v>3.16</v>
      </c>
      <c r="AP186" s="24">
        <v>3.04</v>
      </c>
      <c r="AQ186" s="8">
        <f t="shared" si="124"/>
        <v>-3.7974683544303831</v>
      </c>
      <c r="BA186" t="s">
        <v>118</v>
      </c>
      <c r="BB186" s="24">
        <v>3.16</v>
      </c>
      <c r="BC186" s="24">
        <v>3.04</v>
      </c>
      <c r="BD186" s="8">
        <f t="shared" si="125"/>
        <v>-3.7974683544303831</v>
      </c>
      <c r="BO186" t="s">
        <v>118</v>
      </c>
      <c r="BP186" s="24">
        <v>3.16</v>
      </c>
      <c r="BQ186" s="24">
        <v>3.04</v>
      </c>
      <c r="BR186" s="8">
        <f t="shared" si="126"/>
        <v>-3.7974683544303831</v>
      </c>
    </row>
    <row r="187" spans="1:70" x14ac:dyDescent="0.25">
      <c r="A187" t="s">
        <v>120</v>
      </c>
      <c r="B187" s="26">
        <v>2.2599999999999998</v>
      </c>
      <c r="C187" s="24">
        <v>2.19</v>
      </c>
      <c r="D187" s="8">
        <f t="shared" si="122"/>
        <v>-3.0973451327433561</v>
      </c>
      <c r="F187" s="50"/>
      <c r="G187" s="53">
        <v>6.3619756231259652</v>
      </c>
      <c r="H187" s="53">
        <v>10.326983076975226</v>
      </c>
      <c r="I187" s="53">
        <v>-3.9650074538492612</v>
      </c>
      <c r="J187" s="54">
        <v>721</v>
      </c>
      <c r="K187" s="54">
        <v>-721</v>
      </c>
      <c r="AA187" t="s">
        <v>120</v>
      </c>
      <c r="AB187" s="25">
        <v>0.76100000000000001</v>
      </c>
      <c r="AC187" s="25">
        <v>0.71599999999999997</v>
      </c>
      <c r="AD187" s="8">
        <f t="shared" si="123"/>
        <v>-5.9132720105124879</v>
      </c>
      <c r="AF187" s="50"/>
      <c r="AG187" s="53">
        <v>3.49</v>
      </c>
      <c r="AH187" s="53">
        <v>3.1</v>
      </c>
      <c r="AI187" s="53">
        <v>0.39000000000000012</v>
      </c>
      <c r="AJ187" s="54">
        <v>158.5</v>
      </c>
      <c r="AK187" s="54">
        <v>158.5</v>
      </c>
      <c r="AN187" t="s">
        <v>120</v>
      </c>
      <c r="AO187" s="26">
        <v>2.2599999999999998</v>
      </c>
      <c r="AP187" s="24">
        <v>2.19</v>
      </c>
      <c r="AQ187" s="8">
        <f t="shared" si="124"/>
        <v>-3.0973451327433561</v>
      </c>
      <c r="BA187" t="s">
        <v>120</v>
      </c>
      <c r="BB187" s="26">
        <v>2.2599999999999998</v>
      </c>
      <c r="BC187" s="24">
        <v>2.19</v>
      </c>
      <c r="BD187" s="8">
        <f t="shared" si="125"/>
        <v>-3.0973451327433561</v>
      </c>
      <c r="BO187" t="s">
        <v>120</v>
      </c>
      <c r="BP187" s="26">
        <v>2.2599999999999998</v>
      </c>
      <c r="BQ187" s="24">
        <v>2.19</v>
      </c>
      <c r="BR187" s="8">
        <f t="shared" si="126"/>
        <v>-3.0973451327433561</v>
      </c>
    </row>
    <row r="188" spans="1:70" x14ac:dyDescent="0.25">
      <c r="A188" t="s">
        <v>122</v>
      </c>
      <c r="B188" s="24">
        <v>6.4</v>
      </c>
      <c r="C188" s="24">
        <v>6.39</v>
      </c>
      <c r="D188" s="8">
        <f t="shared" si="122"/>
        <v>-0.15625000000001055</v>
      </c>
      <c r="F188" s="50"/>
      <c r="G188" s="53">
        <v>7.4</v>
      </c>
      <c r="H188" s="53">
        <v>5.1000000000000005</v>
      </c>
      <c r="I188" s="53">
        <v>2.2999999999999998</v>
      </c>
      <c r="J188" s="54">
        <v>655</v>
      </c>
      <c r="K188" s="54">
        <v>655</v>
      </c>
      <c r="AA188" t="s">
        <v>122</v>
      </c>
      <c r="AB188" s="24">
        <v>1.91</v>
      </c>
      <c r="AC188" s="24">
        <v>1.88</v>
      </c>
      <c r="AD188" s="8">
        <f t="shared" si="123"/>
        <v>-1.5706806282722527</v>
      </c>
      <c r="AF188" s="50"/>
      <c r="AG188" s="53">
        <v>8.08</v>
      </c>
      <c r="AH188" s="53">
        <v>8.1</v>
      </c>
      <c r="AI188" s="53">
        <v>-1.9999999999999574E-2</v>
      </c>
      <c r="AJ188" s="54">
        <v>41</v>
      </c>
      <c r="AK188" s="54">
        <v>-41</v>
      </c>
      <c r="AN188" t="s">
        <v>122</v>
      </c>
      <c r="AO188" s="24">
        <v>6.4</v>
      </c>
      <c r="AP188" s="24">
        <v>6.39</v>
      </c>
      <c r="AQ188" s="8">
        <f t="shared" si="124"/>
        <v>-0.15625000000001055</v>
      </c>
      <c r="BA188" t="s">
        <v>122</v>
      </c>
      <c r="BB188" s="24">
        <v>6.4</v>
      </c>
      <c r="BC188" s="24">
        <v>6.39</v>
      </c>
      <c r="BD188" s="8">
        <f t="shared" si="125"/>
        <v>-0.15625000000001055</v>
      </c>
      <c r="BO188" t="s">
        <v>122</v>
      </c>
      <c r="BP188" s="24">
        <v>6.4</v>
      </c>
      <c r="BQ188" s="24">
        <v>6.39</v>
      </c>
      <c r="BR188" s="8">
        <f t="shared" si="126"/>
        <v>-0.15625000000001055</v>
      </c>
    </row>
    <row r="189" spans="1:70" x14ac:dyDescent="0.25">
      <c r="A189" t="s">
        <v>124</v>
      </c>
      <c r="B189" s="24">
        <v>2.12</v>
      </c>
      <c r="C189" s="25">
        <v>2.14</v>
      </c>
      <c r="D189" s="8">
        <f t="shared" si="122"/>
        <v>0.94339622641509513</v>
      </c>
      <c r="F189" s="50"/>
      <c r="G189" s="53">
        <v>3.27</v>
      </c>
      <c r="H189" s="53">
        <v>3.11</v>
      </c>
      <c r="I189" s="53">
        <v>0.16000000000000014</v>
      </c>
      <c r="J189" s="54">
        <v>316</v>
      </c>
      <c r="K189" s="54">
        <v>316</v>
      </c>
      <c r="AA189" t="s">
        <v>124</v>
      </c>
      <c r="AB189" s="24">
        <v>1.04</v>
      </c>
      <c r="AC189" s="25">
        <v>0.76</v>
      </c>
      <c r="AD189" s="8">
        <f t="shared" si="123"/>
        <v>-26.923076923076927</v>
      </c>
      <c r="AF189" s="50"/>
      <c r="AG189" s="53">
        <v>0.94399999999999995</v>
      </c>
      <c r="AH189" s="53">
        <v>1.05</v>
      </c>
      <c r="AI189" s="53">
        <v>-0.10600000000000009</v>
      </c>
      <c r="AJ189" s="54">
        <v>101</v>
      </c>
      <c r="AK189" s="54">
        <v>-101</v>
      </c>
      <c r="AN189" t="s">
        <v>124</v>
      </c>
      <c r="AO189" s="24">
        <v>2.12</v>
      </c>
      <c r="AP189" s="25">
        <v>2.14</v>
      </c>
      <c r="AQ189" s="8">
        <f t="shared" si="124"/>
        <v>0.94339622641509513</v>
      </c>
      <c r="BA189" t="s">
        <v>124</v>
      </c>
      <c r="BB189" s="24">
        <v>2.12</v>
      </c>
      <c r="BC189" s="25">
        <v>2.14</v>
      </c>
      <c r="BD189" s="8">
        <f t="shared" si="125"/>
        <v>0.94339622641509513</v>
      </c>
      <c r="BO189" t="s">
        <v>124</v>
      </c>
      <c r="BP189" s="24">
        <v>2.12</v>
      </c>
      <c r="BQ189" s="25">
        <v>2.14</v>
      </c>
      <c r="BR189" s="8">
        <f t="shared" si="126"/>
        <v>0.94339622641509513</v>
      </c>
    </row>
    <row r="190" spans="1:70" x14ac:dyDescent="0.25">
      <c r="A190" t="s">
        <v>126</v>
      </c>
      <c r="B190" s="24">
        <v>2.88</v>
      </c>
      <c r="C190" s="24">
        <v>3.14</v>
      </c>
      <c r="D190" s="8">
        <f t="shared" si="122"/>
        <v>9.0277777777777857</v>
      </c>
      <c r="F190" s="50"/>
      <c r="G190" s="53">
        <v>3.93</v>
      </c>
      <c r="H190" s="53">
        <v>3.97</v>
      </c>
      <c r="I190" s="53">
        <v>-4.0000000000000036E-2</v>
      </c>
      <c r="J190" s="54">
        <v>146.5</v>
      </c>
      <c r="K190" s="54">
        <v>-146.5</v>
      </c>
      <c r="AA190" t="s">
        <v>126</v>
      </c>
      <c r="AB190" s="24">
        <v>1.44</v>
      </c>
      <c r="AC190" s="25">
        <v>0.78300000000000003</v>
      </c>
      <c r="AD190" s="8">
        <f t="shared" si="123"/>
        <v>-45.624999999999993</v>
      </c>
      <c r="AF190" s="50"/>
      <c r="AG190" s="53">
        <v>4.54</v>
      </c>
      <c r="AH190" s="53">
        <v>4.5999999999999996</v>
      </c>
      <c r="AI190" s="53">
        <v>-5.9999999999999609E-2</v>
      </c>
      <c r="AJ190" s="54">
        <v>83.5</v>
      </c>
      <c r="AK190" s="54">
        <v>-83.5</v>
      </c>
      <c r="AN190" t="s">
        <v>126</v>
      </c>
      <c r="AO190" s="24">
        <v>2.88</v>
      </c>
      <c r="AP190" s="24">
        <v>3.14</v>
      </c>
      <c r="AQ190" s="8">
        <f t="shared" si="124"/>
        <v>9.0277777777777857</v>
      </c>
      <c r="BA190" t="s">
        <v>126</v>
      </c>
      <c r="BB190" s="24">
        <v>2.88</v>
      </c>
      <c r="BC190" s="24">
        <v>3.14</v>
      </c>
      <c r="BD190" s="8">
        <f t="shared" si="125"/>
        <v>9.0277777777777857</v>
      </c>
      <c r="BO190" t="s">
        <v>126</v>
      </c>
      <c r="BP190" s="24">
        <v>2.88</v>
      </c>
      <c r="BQ190" s="24">
        <v>3.14</v>
      </c>
      <c r="BR190" s="8">
        <f t="shared" si="126"/>
        <v>9.0277777777777857</v>
      </c>
    </row>
    <row r="191" spans="1:70" x14ac:dyDescent="0.25">
      <c r="A191" t="s">
        <v>128</v>
      </c>
      <c r="B191" s="24">
        <v>8.44</v>
      </c>
      <c r="C191" s="24">
        <v>8.41</v>
      </c>
      <c r="D191" s="8">
        <f t="shared" si="122"/>
        <v>-0.3554502369668171</v>
      </c>
      <c r="F191" s="50"/>
      <c r="G191" s="53">
        <v>0.65600000000000003</v>
      </c>
      <c r="H191" s="53">
        <v>0.67700000000000005</v>
      </c>
      <c r="I191" s="53">
        <v>-2.1000000000000019E-2</v>
      </c>
      <c r="J191" s="54">
        <v>95.5</v>
      </c>
      <c r="K191" s="54">
        <v>-95.5</v>
      </c>
      <c r="AA191" t="s">
        <v>128</v>
      </c>
      <c r="AB191" s="24">
        <v>3.3</v>
      </c>
      <c r="AC191" s="24">
        <v>3.08</v>
      </c>
      <c r="AD191" s="8">
        <f t="shared" si="123"/>
        <v>-6.6666666666666599</v>
      </c>
      <c r="AF191" s="50"/>
      <c r="AG191" s="53">
        <v>0.42699999999999999</v>
      </c>
      <c r="AH191" s="53">
        <v>0.113</v>
      </c>
      <c r="AI191" s="53">
        <v>0.314</v>
      </c>
      <c r="AJ191" s="54">
        <v>153</v>
      </c>
      <c r="AK191" s="54">
        <v>153</v>
      </c>
      <c r="AN191" t="s">
        <v>128</v>
      </c>
      <c r="AO191" s="24">
        <v>8.44</v>
      </c>
      <c r="AP191" s="24">
        <v>8.41</v>
      </c>
      <c r="AQ191" s="8">
        <f t="shared" si="124"/>
        <v>-0.3554502369668171</v>
      </c>
      <c r="BA191" t="s">
        <v>128</v>
      </c>
      <c r="BB191" s="24">
        <v>8.44</v>
      </c>
      <c r="BC191" s="24">
        <v>8.41</v>
      </c>
      <c r="BD191" s="8">
        <f t="shared" si="125"/>
        <v>-0.3554502369668171</v>
      </c>
      <c r="BO191" t="s">
        <v>128</v>
      </c>
      <c r="BP191" s="24">
        <v>8.44</v>
      </c>
      <c r="BQ191" s="24">
        <v>8.41</v>
      </c>
      <c r="BR191" s="8">
        <f t="shared" si="126"/>
        <v>-0.3554502369668171</v>
      </c>
    </row>
    <row r="192" spans="1:70" x14ac:dyDescent="0.25">
      <c r="A192" t="s">
        <v>130</v>
      </c>
      <c r="B192" s="24">
        <v>5.7</v>
      </c>
      <c r="C192" s="24">
        <v>5.34</v>
      </c>
      <c r="D192" s="8">
        <f t="shared" si="122"/>
        <v>-6.3157894736842151</v>
      </c>
      <c r="F192" s="50"/>
      <c r="G192" s="53">
        <v>3.16</v>
      </c>
      <c r="H192" s="53">
        <v>3.04</v>
      </c>
      <c r="I192" s="53">
        <v>0.12000000000000011</v>
      </c>
      <c r="J192" s="54">
        <v>285.5</v>
      </c>
      <c r="K192" s="54">
        <v>285.5</v>
      </c>
      <c r="AA192" t="s">
        <v>130</v>
      </c>
      <c r="AB192" s="24">
        <v>2.0299999999999998</v>
      </c>
      <c r="AC192" s="24">
        <v>1.97</v>
      </c>
      <c r="AD192" s="8">
        <f t="shared" si="123"/>
        <v>-2.9556650246305338</v>
      </c>
      <c r="AF192" s="50"/>
      <c r="AG192" s="53">
        <v>1.19</v>
      </c>
      <c r="AH192" s="53">
        <v>1.18</v>
      </c>
      <c r="AI192" s="53">
        <v>1.0000000000000009E-2</v>
      </c>
      <c r="AJ192" s="54">
        <v>23.5</v>
      </c>
      <c r="AK192" s="54">
        <v>23.5</v>
      </c>
      <c r="AN192" t="s">
        <v>130</v>
      </c>
      <c r="AO192" s="24">
        <v>5.7</v>
      </c>
      <c r="AP192" s="24">
        <v>5.34</v>
      </c>
      <c r="AQ192" s="8">
        <f t="shared" si="124"/>
        <v>-6.3157894736842151</v>
      </c>
      <c r="BA192" t="s">
        <v>130</v>
      </c>
      <c r="BB192" s="24">
        <v>5.7</v>
      </c>
      <c r="BC192" s="24">
        <v>5.34</v>
      </c>
      <c r="BD192" s="8">
        <f t="shared" si="125"/>
        <v>-6.3157894736842151</v>
      </c>
      <c r="BO192" t="s">
        <v>130</v>
      </c>
      <c r="BP192" s="24">
        <v>5.7</v>
      </c>
      <c r="BQ192" s="24">
        <v>5.34</v>
      </c>
      <c r="BR192" s="8">
        <f t="shared" si="126"/>
        <v>-6.3157894736842151</v>
      </c>
    </row>
    <row r="193" spans="1:70" x14ac:dyDescent="0.25">
      <c r="A193" t="s">
        <v>132</v>
      </c>
      <c r="B193" s="25">
        <v>0.13800000000000001</v>
      </c>
      <c r="C193" s="25">
        <v>0.14499999999999999</v>
      </c>
      <c r="D193" s="8">
        <f t="shared" si="122"/>
        <v>5.0724637681159264</v>
      </c>
      <c r="F193" s="50"/>
      <c r="G193" s="53">
        <v>2.2599999999999998</v>
      </c>
      <c r="H193" s="53">
        <v>2.19</v>
      </c>
      <c r="I193" s="53">
        <v>6.999999999999984E-2</v>
      </c>
      <c r="J193" s="54">
        <v>211</v>
      </c>
      <c r="K193" s="54">
        <v>211</v>
      </c>
      <c r="AA193" t="s">
        <v>109</v>
      </c>
      <c r="AB193" s="24">
        <v>1.05</v>
      </c>
      <c r="AC193" s="24">
        <v>1.1000000000000001</v>
      </c>
      <c r="AD193" s="8">
        <f>IFERROR((100*(AC193-AB193)/AB193), "")</f>
        <v>4.7619047619047663</v>
      </c>
      <c r="AF193" s="50"/>
      <c r="AG193" s="53">
        <v>0.76100000000000001</v>
      </c>
      <c r="AH193" s="53">
        <v>0.71599999999999997</v>
      </c>
      <c r="AI193" s="53">
        <v>4.500000000000004E-2</v>
      </c>
      <c r="AJ193" s="54">
        <v>68.5</v>
      </c>
      <c r="AK193" s="54">
        <v>68.5</v>
      </c>
      <c r="AN193" t="s">
        <v>132</v>
      </c>
      <c r="AO193" s="25">
        <v>0.13800000000000001</v>
      </c>
      <c r="AP193" s="25">
        <v>0.14499999999999999</v>
      </c>
      <c r="AQ193" s="8">
        <f t="shared" si="124"/>
        <v>5.0724637681159264</v>
      </c>
      <c r="BA193" t="s">
        <v>132</v>
      </c>
      <c r="BB193" s="25">
        <v>0.13800000000000001</v>
      </c>
      <c r="BC193" s="25">
        <v>0.14499999999999999</v>
      </c>
      <c r="BD193" s="8">
        <f t="shared" si="125"/>
        <v>5.0724637681159264</v>
      </c>
      <c r="BO193" t="s">
        <v>132</v>
      </c>
      <c r="BP193" s="25">
        <v>0.13800000000000001</v>
      </c>
      <c r="BQ193" s="25">
        <v>0.14499999999999999</v>
      </c>
      <c r="BR193" s="8">
        <f t="shared" si="126"/>
        <v>5.0724637681159264</v>
      </c>
    </row>
    <row r="194" spans="1:70" x14ac:dyDescent="0.25">
      <c r="A194" s="6" t="s">
        <v>140</v>
      </c>
      <c r="B194" s="8">
        <v>88</v>
      </c>
      <c r="C194" s="8">
        <v>340</v>
      </c>
      <c r="D194" s="8">
        <f t="shared" si="122"/>
        <v>286.36363636363637</v>
      </c>
      <c r="F194" s="50"/>
      <c r="G194" s="53">
        <v>6.4</v>
      </c>
      <c r="H194" s="53">
        <v>6.39</v>
      </c>
      <c r="I194" s="53">
        <v>1.0000000000000675E-2</v>
      </c>
      <c r="J194" s="54">
        <v>48.5</v>
      </c>
      <c r="K194" s="54">
        <v>48.5</v>
      </c>
      <c r="AA194" t="s">
        <v>112</v>
      </c>
      <c r="AB194" s="24">
        <v>3.03</v>
      </c>
      <c r="AC194" s="24">
        <v>3.27</v>
      </c>
      <c r="AD194" s="8">
        <f t="shared" ref="AD194:AD202" si="127">IFERROR((100*(AC194-AB194)/AB194), "")</f>
        <v>7.9207920792079287</v>
      </c>
      <c r="AF194" s="50"/>
      <c r="AG194" s="53">
        <v>1.91</v>
      </c>
      <c r="AH194" s="53">
        <v>1.88</v>
      </c>
      <c r="AI194" s="53">
        <v>3.0000000000000027E-2</v>
      </c>
      <c r="AJ194" s="54">
        <v>54</v>
      </c>
      <c r="AK194" s="54">
        <v>54</v>
      </c>
      <c r="AN194" s="6" t="s">
        <v>140</v>
      </c>
      <c r="AO194" s="8">
        <v>88</v>
      </c>
      <c r="AP194" s="8">
        <v>340</v>
      </c>
      <c r="AQ194" s="8">
        <f t="shared" si="124"/>
        <v>286.36363636363637</v>
      </c>
      <c r="BA194" s="6" t="s">
        <v>140</v>
      </c>
      <c r="BB194" s="8">
        <v>88</v>
      </c>
      <c r="BC194" s="8">
        <v>340</v>
      </c>
      <c r="BD194" s="8">
        <f t="shared" si="125"/>
        <v>286.36363636363637</v>
      </c>
      <c r="BO194" s="6" t="s">
        <v>140</v>
      </c>
      <c r="BP194" s="8">
        <v>88</v>
      </c>
      <c r="BQ194" s="8">
        <v>340</v>
      </c>
      <c r="BR194" s="8">
        <f t="shared" si="126"/>
        <v>286.36363636363637</v>
      </c>
    </row>
    <row r="195" spans="1:70" x14ac:dyDescent="0.25">
      <c r="A195" s="6" t="s">
        <v>141</v>
      </c>
      <c r="B195" s="8">
        <v>110</v>
      </c>
      <c r="C195" s="8">
        <v>60</v>
      </c>
      <c r="D195" s="8">
        <f t="shared" si="122"/>
        <v>-45.454545454545453</v>
      </c>
      <c r="F195" s="50"/>
      <c r="G195" s="53">
        <v>2.12</v>
      </c>
      <c r="H195" s="53">
        <v>2.14</v>
      </c>
      <c r="I195" s="53">
        <v>-2.0000000000000018E-2</v>
      </c>
      <c r="J195" s="54">
        <v>89</v>
      </c>
      <c r="K195" s="54">
        <v>-89</v>
      </c>
      <c r="AA195" t="s">
        <v>114</v>
      </c>
      <c r="AB195" s="25">
        <v>0.28399999999999997</v>
      </c>
      <c r="AC195" s="25">
        <v>0.39900000000000002</v>
      </c>
      <c r="AD195" s="8">
        <f t="shared" si="127"/>
        <v>40.492957746478893</v>
      </c>
      <c r="AF195" s="50"/>
      <c r="AG195" s="53">
        <v>1.04</v>
      </c>
      <c r="AH195" s="53">
        <v>0.76</v>
      </c>
      <c r="AI195" s="53">
        <v>0.28000000000000003</v>
      </c>
      <c r="AJ195" s="54">
        <v>147</v>
      </c>
      <c r="AK195" s="54">
        <v>147</v>
      </c>
      <c r="AN195" s="6" t="s">
        <v>141</v>
      </c>
      <c r="AO195" s="8">
        <v>110</v>
      </c>
      <c r="AP195" s="8">
        <v>60</v>
      </c>
      <c r="AQ195" s="8">
        <f t="shared" si="124"/>
        <v>-45.454545454545453</v>
      </c>
      <c r="BA195" s="6" t="s">
        <v>141</v>
      </c>
      <c r="BB195" s="8">
        <v>110</v>
      </c>
      <c r="BC195" s="8">
        <v>60</v>
      </c>
      <c r="BD195" s="8">
        <f t="shared" si="125"/>
        <v>-45.454545454545453</v>
      </c>
      <c r="BO195" s="6" t="s">
        <v>141</v>
      </c>
      <c r="BP195" s="8">
        <v>110</v>
      </c>
      <c r="BQ195" s="8">
        <v>60</v>
      </c>
      <c r="BR195" s="8">
        <f t="shared" si="126"/>
        <v>-45.454545454545453</v>
      </c>
    </row>
    <row r="196" spans="1:70" x14ac:dyDescent="0.25">
      <c r="A196" s="13" t="s">
        <v>147</v>
      </c>
      <c r="B196" s="14">
        <v>26.4</v>
      </c>
      <c r="C196" s="14">
        <v>5.2</v>
      </c>
      <c r="D196" s="8">
        <f>IFERROR((100*(C196-B196)/B196), "")</f>
        <v>-80.303030303030312</v>
      </c>
      <c r="F196" s="50"/>
      <c r="G196" s="53">
        <v>2.88</v>
      </c>
      <c r="H196" s="53">
        <v>3.14</v>
      </c>
      <c r="I196" s="53">
        <v>-0.26000000000000023</v>
      </c>
      <c r="J196" s="54">
        <v>383</v>
      </c>
      <c r="K196" s="54">
        <v>-383</v>
      </c>
      <c r="AA196" t="s">
        <v>118</v>
      </c>
      <c r="AB196" s="24">
        <v>2.33</v>
      </c>
      <c r="AC196" s="24">
        <v>2.38</v>
      </c>
      <c r="AD196" s="8">
        <f t="shared" si="127"/>
        <v>2.1459227467811082</v>
      </c>
      <c r="AF196" s="50"/>
      <c r="AG196" s="53">
        <v>1.44</v>
      </c>
      <c r="AH196" s="53">
        <v>0.78300000000000003</v>
      </c>
      <c r="AI196" s="53">
        <v>0.65699999999999992</v>
      </c>
      <c r="AJ196" s="54">
        <v>177</v>
      </c>
      <c r="AK196" s="54">
        <v>177</v>
      </c>
      <c r="AN196" s="13" t="s">
        <v>147</v>
      </c>
      <c r="AO196" s="14">
        <v>26.4</v>
      </c>
      <c r="AP196" s="14">
        <v>5.2</v>
      </c>
      <c r="AQ196" s="8">
        <f>IFERROR((100*(AP196-AO196)/AO196), "")</f>
        <v>-80.303030303030312</v>
      </c>
      <c r="BA196" s="13" t="s">
        <v>147</v>
      </c>
      <c r="BB196" s="14">
        <v>26.4</v>
      </c>
      <c r="BC196" s="14">
        <v>5.2</v>
      </c>
      <c r="BD196" s="8">
        <f>IFERROR((100*(BC196-BB196)/BB196), "")</f>
        <v>-80.303030303030312</v>
      </c>
      <c r="BO196" s="13" t="s">
        <v>147</v>
      </c>
      <c r="BP196" s="14">
        <v>26.4</v>
      </c>
      <c r="BQ196" s="14">
        <v>5.2</v>
      </c>
      <c r="BR196" s="8">
        <f>IFERROR((100*(BQ196-BP196)/BP196), "")</f>
        <v>-80.303030303030312</v>
      </c>
    </row>
    <row r="197" spans="1:70" x14ac:dyDescent="0.25">
      <c r="A197" s="13" t="s">
        <v>150</v>
      </c>
      <c r="B197" s="14">
        <v>4.1000000000000002E-2</v>
      </c>
      <c r="C197" s="14">
        <v>0.46500000000000002</v>
      </c>
      <c r="D197" s="8">
        <f t="shared" ref="D197:D220" si="128">IFERROR((100*(C197-B197)/B197), "")</f>
        <v>1034.1463414634147</v>
      </c>
      <c r="F197" s="50"/>
      <c r="G197" s="53">
        <v>8.44</v>
      </c>
      <c r="H197" s="53">
        <v>8.41</v>
      </c>
      <c r="I197" s="53">
        <v>2.9999999999999361E-2</v>
      </c>
      <c r="J197" s="54">
        <v>120.5</v>
      </c>
      <c r="K197" s="54">
        <v>120.5</v>
      </c>
      <c r="AA197" t="s">
        <v>120</v>
      </c>
      <c r="AB197" s="24">
        <v>1.27</v>
      </c>
      <c r="AC197" s="24">
        <v>1.33</v>
      </c>
      <c r="AD197" s="8">
        <f t="shared" si="127"/>
        <v>4.7244094488189017</v>
      </c>
      <c r="AF197" s="50"/>
      <c r="AG197" s="53">
        <v>3.3</v>
      </c>
      <c r="AH197" s="53">
        <v>3.08</v>
      </c>
      <c r="AI197" s="53">
        <v>0.21999999999999975</v>
      </c>
      <c r="AJ197" s="54">
        <v>133.5</v>
      </c>
      <c r="AK197" s="54">
        <v>133.5</v>
      </c>
      <c r="AN197" s="13" t="s">
        <v>150</v>
      </c>
      <c r="AO197" s="14">
        <v>4.1000000000000002E-2</v>
      </c>
      <c r="AP197" s="14">
        <v>0.46500000000000002</v>
      </c>
      <c r="AQ197" s="8">
        <f t="shared" ref="AQ197" si="129">IFERROR((100*(AP197-AO197)/AO197), "")</f>
        <v>1034.1463414634147</v>
      </c>
      <c r="BA197" s="13" t="s">
        <v>150</v>
      </c>
      <c r="BB197" s="14">
        <v>4.1000000000000002E-2</v>
      </c>
      <c r="BC197" s="14">
        <v>0.46500000000000002</v>
      </c>
      <c r="BD197" s="8">
        <f t="shared" ref="BD197" si="130">IFERROR((100*(BC197-BB197)/BB197), "")</f>
        <v>1034.1463414634147</v>
      </c>
      <c r="BO197" s="13" t="s">
        <v>150</v>
      </c>
      <c r="BP197" s="14">
        <v>4.1000000000000002E-2</v>
      </c>
      <c r="BQ197" s="14">
        <v>0.46500000000000002</v>
      </c>
      <c r="BR197" s="8">
        <f t="shared" ref="BR197" si="131">IFERROR((100*(BQ197-BP197)/BP197), "")</f>
        <v>1034.1463414634147</v>
      </c>
    </row>
    <row r="198" spans="1:70" x14ac:dyDescent="0.25">
      <c r="A198" s="13" t="s">
        <v>153</v>
      </c>
      <c r="B198" s="14">
        <v>0</v>
      </c>
      <c r="C198" s="14">
        <v>6.1000000000000005</v>
      </c>
      <c r="D198" s="8">
        <v>100</v>
      </c>
      <c r="F198" s="50"/>
      <c r="G198" s="53">
        <v>5.7</v>
      </c>
      <c r="H198" s="53">
        <v>5.34</v>
      </c>
      <c r="I198" s="53">
        <v>0.36000000000000032</v>
      </c>
      <c r="J198" s="54">
        <v>430</v>
      </c>
      <c r="K198" s="54">
        <v>430</v>
      </c>
      <c r="AA198" t="s">
        <v>122</v>
      </c>
      <c r="AB198" s="24">
        <v>3.33</v>
      </c>
      <c r="AC198" s="24">
        <v>3.52</v>
      </c>
      <c r="AD198" s="8">
        <f t="shared" si="127"/>
        <v>5.7057057057057037</v>
      </c>
      <c r="AF198" s="50"/>
      <c r="AG198" s="53">
        <v>2.0299999999999998</v>
      </c>
      <c r="AH198" s="53">
        <v>1.97</v>
      </c>
      <c r="AI198" s="53">
        <v>5.9999999999999831E-2</v>
      </c>
      <c r="AJ198" s="54">
        <v>83.5</v>
      </c>
      <c r="AK198" s="54">
        <v>83.5</v>
      </c>
      <c r="AN198" s="13" t="s">
        <v>153</v>
      </c>
      <c r="AO198" s="14">
        <v>0</v>
      </c>
      <c r="AP198" s="14">
        <v>6.1000000000000005</v>
      </c>
      <c r="AQ198" s="8">
        <v>100</v>
      </c>
      <c r="BA198" s="13" t="s">
        <v>153</v>
      </c>
      <c r="BB198" s="14">
        <v>0</v>
      </c>
      <c r="BC198" s="14">
        <v>6.1000000000000005</v>
      </c>
      <c r="BD198" s="8">
        <v>100</v>
      </c>
      <c r="BO198" s="13" t="s">
        <v>153</v>
      </c>
      <c r="BP198" s="14">
        <v>0</v>
      </c>
      <c r="BQ198" s="14">
        <v>6.1000000000000005</v>
      </c>
      <c r="BR198" s="8">
        <v>100</v>
      </c>
    </row>
    <row r="199" spans="1:70" x14ac:dyDescent="0.25">
      <c r="A199" s="13" t="s">
        <v>156</v>
      </c>
      <c r="B199" s="14">
        <v>41.300000000000004</v>
      </c>
      <c r="C199" s="14">
        <v>36.6</v>
      </c>
      <c r="D199" s="8">
        <f t="shared" si="128"/>
        <v>-11.380145278450369</v>
      </c>
      <c r="F199" s="50"/>
      <c r="G199" s="53">
        <v>0.13800000000000001</v>
      </c>
      <c r="H199" s="53">
        <v>0.14499999999999999</v>
      </c>
      <c r="I199" s="53">
        <v>-6.9999999999999785E-3</v>
      </c>
      <c r="J199" s="54">
        <v>37</v>
      </c>
      <c r="K199" s="54">
        <v>-37</v>
      </c>
      <c r="AA199" t="s">
        <v>124</v>
      </c>
      <c r="AB199" s="24">
        <v>1.69</v>
      </c>
      <c r="AC199" s="24">
        <v>1.94</v>
      </c>
      <c r="AD199" s="8">
        <f t="shared" si="127"/>
        <v>14.792899408284024</v>
      </c>
      <c r="AF199" s="50"/>
      <c r="AG199" s="53">
        <v>1.05</v>
      </c>
      <c r="AH199" s="53">
        <v>1.1000000000000001</v>
      </c>
      <c r="AI199" s="53">
        <v>-5.0000000000000044E-2</v>
      </c>
      <c r="AJ199" s="54">
        <v>75</v>
      </c>
      <c r="AK199" s="54">
        <v>-75</v>
      </c>
      <c r="AN199" s="13" t="s">
        <v>156</v>
      </c>
      <c r="AO199" s="14">
        <v>41.300000000000004</v>
      </c>
      <c r="AP199" s="14">
        <v>36.6</v>
      </c>
      <c r="AQ199" s="8">
        <f t="shared" ref="AQ199:AQ207" si="132">IFERROR((100*(AP199-AO199)/AO199), "")</f>
        <v>-11.380145278450369</v>
      </c>
      <c r="BA199" s="13" t="s">
        <v>156</v>
      </c>
      <c r="BB199" s="14">
        <v>41.300000000000004</v>
      </c>
      <c r="BC199" s="14">
        <v>36.6</v>
      </c>
      <c r="BD199" s="8">
        <f t="shared" ref="BD199:BD207" si="133">IFERROR((100*(BC199-BB199)/BB199), "")</f>
        <v>-11.380145278450369</v>
      </c>
      <c r="BO199" s="13" t="s">
        <v>156</v>
      </c>
      <c r="BP199" s="14">
        <v>41.300000000000004</v>
      </c>
      <c r="BQ199" s="14">
        <v>36.6</v>
      </c>
      <c r="BR199" s="8">
        <f t="shared" ref="BR199:BR207" si="134">IFERROR((100*(BQ199-BP199)/BP199), "")</f>
        <v>-11.380145278450369</v>
      </c>
    </row>
    <row r="200" spans="1:70" x14ac:dyDescent="0.25">
      <c r="A200" s="13" t="s">
        <v>160</v>
      </c>
      <c r="B200" s="14">
        <v>6.08E-2</v>
      </c>
      <c r="C200" s="14">
        <v>0.16250000000000001</v>
      </c>
      <c r="D200" s="8">
        <f t="shared" si="128"/>
        <v>167.26973684210529</v>
      </c>
      <c r="F200" s="50"/>
      <c r="G200" s="53">
        <v>88</v>
      </c>
      <c r="H200" s="53">
        <v>340</v>
      </c>
      <c r="I200" s="53">
        <v>-252</v>
      </c>
      <c r="J200" s="54">
        <v>1038</v>
      </c>
      <c r="K200" s="54">
        <v>-1038</v>
      </c>
      <c r="AA200" t="s">
        <v>126</v>
      </c>
      <c r="AB200" s="24">
        <v>1.1100000000000001</v>
      </c>
      <c r="AC200" s="24">
        <v>1.35</v>
      </c>
      <c r="AD200" s="8">
        <f t="shared" si="127"/>
        <v>21.621621621621621</v>
      </c>
      <c r="AF200" s="50"/>
      <c r="AG200" s="53">
        <v>3.03</v>
      </c>
      <c r="AH200" s="53">
        <v>3.27</v>
      </c>
      <c r="AI200" s="53">
        <v>-0.24000000000000021</v>
      </c>
      <c r="AJ200" s="54">
        <v>139</v>
      </c>
      <c r="AK200" s="54">
        <v>-139</v>
      </c>
      <c r="AN200" s="13" t="s">
        <v>160</v>
      </c>
      <c r="AO200" s="14">
        <v>6.08E-2</v>
      </c>
      <c r="AP200" s="14">
        <v>0.16250000000000001</v>
      </c>
      <c r="AQ200" s="8">
        <f t="shared" si="132"/>
        <v>167.26973684210529</v>
      </c>
      <c r="BA200" s="13" t="s">
        <v>160</v>
      </c>
      <c r="BB200" s="14">
        <v>6.08E-2</v>
      </c>
      <c r="BC200" s="14">
        <v>0.16250000000000001</v>
      </c>
      <c r="BD200" s="8">
        <f t="shared" si="133"/>
        <v>167.26973684210529</v>
      </c>
      <c r="BO200" s="13" t="s">
        <v>160</v>
      </c>
      <c r="BP200" s="14">
        <v>6.08E-2</v>
      </c>
      <c r="BQ200" s="14">
        <v>0.16250000000000001</v>
      </c>
      <c r="BR200" s="8">
        <f t="shared" si="134"/>
        <v>167.26973684210529</v>
      </c>
    </row>
    <row r="201" spans="1:70" x14ac:dyDescent="0.25">
      <c r="A201" s="13" t="s">
        <v>162</v>
      </c>
      <c r="B201" s="14">
        <v>37.85</v>
      </c>
      <c r="C201" s="14">
        <v>46.16</v>
      </c>
      <c r="D201" s="8">
        <f t="shared" si="128"/>
        <v>21.955085865257583</v>
      </c>
      <c r="F201" s="50"/>
      <c r="G201" s="53">
        <v>110</v>
      </c>
      <c r="H201" s="53">
        <v>60</v>
      </c>
      <c r="I201" s="53">
        <v>50</v>
      </c>
      <c r="J201" s="54">
        <v>954</v>
      </c>
      <c r="K201" s="54">
        <v>954</v>
      </c>
      <c r="AA201" t="s">
        <v>128</v>
      </c>
      <c r="AB201" s="24">
        <v>4.58</v>
      </c>
      <c r="AC201" s="24">
        <v>5.22</v>
      </c>
      <c r="AD201" s="8">
        <f t="shared" si="127"/>
        <v>13.973799126637548</v>
      </c>
      <c r="AF201" s="50"/>
      <c r="AG201" s="53">
        <v>0.28399999999999997</v>
      </c>
      <c r="AH201" s="53">
        <v>0.39900000000000002</v>
      </c>
      <c r="AI201" s="53">
        <v>-0.11500000000000005</v>
      </c>
      <c r="AJ201" s="54">
        <v>108</v>
      </c>
      <c r="AK201" s="54">
        <v>-108</v>
      </c>
      <c r="AN201" s="13" t="s">
        <v>162</v>
      </c>
      <c r="AO201" s="14">
        <v>37.85</v>
      </c>
      <c r="AP201" s="14">
        <v>46.16</v>
      </c>
      <c r="AQ201" s="8">
        <f t="shared" si="132"/>
        <v>21.955085865257583</v>
      </c>
      <c r="BA201" s="13" t="s">
        <v>162</v>
      </c>
      <c r="BB201" s="14">
        <v>37.85</v>
      </c>
      <c r="BC201" s="14">
        <v>46.16</v>
      </c>
      <c r="BD201" s="8">
        <f t="shared" si="133"/>
        <v>21.955085865257583</v>
      </c>
      <c r="BO201" s="13" t="s">
        <v>162</v>
      </c>
      <c r="BP201" s="14">
        <v>37.85</v>
      </c>
      <c r="BQ201" s="14">
        <v>46.16</v>
      </c>
      <c r="BR201" s="8">
        <f t="shared" si="134"/>
        <v>21.955085865257583</v>
      </c>
    </row>
    <row r="202" spans="1:70" x14ac:dyDescent="0.25">
      <c r="A202" s="13" t="s">
        <v>168</v>
      </c>
      <c r="B202" s="14">
        <v>1</v>
      </c>
      <c r="C202" s="14">
        <v>1.1000000000000001</v>
      </c>
      <c r="D202" s="8">
        <f t="shared" si="128"/>
        <v>10.000000000000009</v>
      </c>
      <c r="F202" s="50"/>
      <c r="G202" s="53">
        <v>26.4</v>
      </c>
      <c r="H202" s="53">
        <v>5.2</v>
      </c>
      <c r="I202" s="53">
        <v>21.2</v>
      </c>
      <c r="J202" s="54">
        <v>883</v>
      </c>
      <c r="K202" s="54">
        <v>883</v>
      </c>
      <c r="AA202" t="s">
        <v>130</v>
      </c>
      <c r="AB202" s="24">
        <v>2.72</v>
      </c>
      <c r="AC202" s="24">
        <v>2.77</v>
      </c>
      <c r="AD202" s="8">
        <f t="shared" si="127"/>
        <v>1.8382352941176403</v>
      </c>
      <c r="AF202" s="50"/>
      <c r="AG202" s="53">
        <v>2.33</v>
      </c>
      <c r="AH202" s="53">
        <v>2.38</v>
      </c>
      <c r="AI202" s="53">
        <v>-4.9999999999999822E-2</v>
      </c>
      <c r="AJ202" s="54">
        <v>75</v>
      </c>
      <c r="AK202" s="54">
        <v>-75</v>
      </c>
      <c r="AN202" s="13" t="s">
        <v>168</v>
      </c>
      <c r="AO202" s="14">
        <v>1</v>
      </c>
      <c r="AP202" s="14">
        <v>1.1000000000000001</v>
      </c>
      <c r="AQ202" s="8">
        <f t="shared" si="132"/>
        <v>10.000000000000009</v>
      </c>
      <c r="BA202" s="13" t="s">
        <v>168</v>
      </c>
      <c r="BB202" s="14">
        <v>1</v>
      </c>
      <c r="BC202" s="14">
        <v>1.1000000000000001</v>
      </c>
      <c r="BD202" s="8">
        <f t="shared" si="133"/>
        <v>10.000000000000009</v>
      </c>
      <c r="BO202" s="13" t="s">
        <v>168</v>
      </c>
      <c r="BP202" s="14">
        <v>1</v>
      </c>
      <c r="BQ202" s="14">
        <v>1.1000000000000001</v>
      </c>
      <c r="BR202" s="8">
        <f t="shared" si="134"/>
        <v>10.000000000000009</v>
      </c>
    </row>
    <row r="203" spans="1:70" x14ac:dyDescent="0.25">
      <c r="A203" s="13" t="s">
        <v>170</v>
      </c>
      <c r="B203" s="14">
        <v>9.9</v>
      </c>
      <c r="C203" s="14">
        <v>39.6</v>
      </c>
      <c r="D203" s="8">
        <f t="shared" si="128"/>
        <v>300.00000000000006</v>
      </c>
      <c r="F203" s="50"/>
      <c r="G203" s="53">
        <v>4.1000000000000002E-2</v>
      </c>
      <c r="H203" s="53">
        <v>0.46500000000000002</v>
      </c>
      <c r="I203" s="53">
        <v>-0.42400000000000004</v>
      </c>
      <c r="J203" s="54">
        <v>452</v>
      </c>
      <c r="K203" s="54">
        <v>-452</v>
      </c>
      <c r="AA203" t="s">
        <v>109</v>
      </c>
      <c r="AB203" s="25">
        <v>0.66200000000000003</v>
      </c>
      <c r="AC203" s="25">
        <v>0.42699999999999999</v>
      </c>
      <c r="AD203" s="8">
        <f>IFERROR((100*(AC203-AB203)/AB203), "")</f>
        <v>-35.49848942598188</v>
      </c>
      <c r="AF203" s="50"/>
      <c r="AG203" s="53">
        <v>1.27</v>
      </c>
      <c r="AH203" s="53">
        <v>1.33</v>
      </c>
      <c r="AI203" s="53">
        <v>-6.0000000000000053E-2</v>
      </c>
      <c r="AJ203" s="54">
        <v>83.5</v>
      </c>
      <c r="AK203" s="54">
        <v>-83.5</v>
      </c>
      <c r="AN203" s="13" t="s">
        <v>170</v>
      </c>
      <c r="AO203" s="14">
        <v>9.9</v>
      </c>
      <c r="AP203" s="14">
        <v>39.6</v>
      </c>
      <c r="AQ203" s="8">
        <f t="shared" si="132"/>
        <v>300.00000000000006</v>
      </c>
      <c r="BA203" s="13" t="s">
        <v>170</v>
      </c>
      <c r="BB203" s="14">
        <v>9.9</v>
      </c>
      <c r="BC203" s="14">
        <v>39.6</v>
      </c>
      <c r="BD203" s="8">
        <f t="shared" si="133"/>
        <v>300.00000000000006</v>
      </c>
      <c r="BO203" s="13" t="s">
        <v>170</v>
      </c>
      <c r="BP203" s="14">
        <v>9.9</v>
      </c>
      <c r="BQ203" s="14">
        <v>39.6</v>
      </c>
      <c r="BR203" s="8">
        <f t="shared" si="134"/>
        <v>300.00000000000006</v>
      </c>
    </row>
    <row r="204" spans="1:70" x14ac:dyDescent="0.25">
      <c r="A204" s="13" t="s">
        <v>172</v>
      </c>
      <c r="B204" s="14">
        <v>0.10680000000000001</v>
      </c>
      <c r="C204" s="14">
        <v>1.0358000000000001</v>
      </c>
      <c r="D204" s="8">
        <f t="shared" si="128"/>
        <v>869.85018726591761</v>
      </c>
      <c r="F204" s="50"/>
      <c r="G204" s="53">
        <v>0</v>
      </c>
      <c r="H204" s="53">
        <v>6.1000000000000005</v>
      </c>
      <c r="I204" s="53">
        <v>-6.1000000000000005</v>
      </c>
      <c r="J204" s="54">
        <v>767</v>
      </c>
      <c r="K204" s="54">
        <v>-767</v>
      </c>
      <c r="AA204" t="s">
        <v>112</v>
      </c>
      <c r="AB204" s="24">
        <v>1.3</v>
      </c>
      <c r="AC204" s="24">
        <v>2.04</v>
      </c>
      <c r="AD204" s="8">
        <f t="shared" ref="AD204:AD211" si="135">IFERROR((100*(AC204-AB204)/AB204), "")</f>
        <v>56.92307692307692</v>
      </c>
      <c r="AF204" s="50"/>
      <c r="AG204" s="53">
        <v>3.33</v>
      </c>
      <c r="AH204" s="53">
        <v>3.52</v>
      </c>
      <c r="AI204" s="53">
        <v>-0.18999999999999995</v>
      </c>
      <c r="AJ204" s="54">
        <v>126</v>
      </c>
      <c r="AK204" s="54">
        <v>-126</v>
      </c>
      <c r="AN204" s="13" t="s">
        <v>172</v>
      </c>
      <c r="AO204" s="14">
        <v>0.10680000000000001</v>
      </c>
      <c r="AP204" s="14">
        <v>1.0358000000000001</v>
      </c>
      <c r="AQ204" s="8">
        <f t="shared" si="132"/>
        <v>869.85018726591761</v>
      </c>
      <c r="BA204" s="13" t="s">
        <v>172</v>
      </c>
      <c r="BB204" s="14">
        <v>0.10680000000000001</v>
      </c>
      <c r="BC204" s="14">
        <v>1.0358000000000001</v>
      </c>
      <c r="BD204" s="8">
        <f t="shared" si="133"/>
        <v>869.85018726591761</v>
      </c>
      <c r="BO204" s="13" t="s">
        <v>172</v>
      </c>
      <c r="BP204" s="14">
        <v>0.10680000000000001</v>
      </c>
      <c r="BQ204" s="14">
        <v>1.0358000000000001</v>
      </c>
      <c r="BR204" s="8">
        <f t="shared" si="134"/>
        <v>869.85018726591761</v>
      </c>
    </row>
    <row r="205" spans="1:70" x14ac:dyDescent="0.25">
      <c r="A205" s="13" t="s">
        <v>174</v>
      </c>
      <c r="B205" s="14">
        <v>58.2</v>
      </c>
      <c r="C205" s="14">
        <v>4</v>
      </c>
      <c r="D205" s="8">
        <f t="shared" si="128"/>
        <v>-93.12714776632302</v>
      </c>
      <c r="F205" s="50"/>
      <c r="G205" s="53">
        <v>41.300000000000004</v>
      </c>
      <c r="H205" s="53">
        <v>36.6</v>
      </c>
      <c r="I205" s="53">
        <v>4.7000000000000028</v>
      </c>
      <c r="J205" s="54">
        <v>734.5</v>
      </c>
      <c r="K205" s="54">
        <v>734.5</v>
      </c>
      <c r="AA205" t="s">
        <v>118</v>
      </c>
      <c r="AB205" s="25">
        <v>0.33500000000000002</v>
      </c>
      <c r="AC205" s="25">
        <v>0.221</v>
      </c>
      <c r="AD205" s="8">
        <f t="shared" si="135"/>
        <v>-34.029850746268664</v>
      </c>
      <c r="AF205" s="50"/>
      <c r="AG205" s="53">
        <v>1.69</v>
      </c>
      <c r="AH205" s="53">
        <v>1.94</v>
      </c>
      <c r="AI205" s="53">
        <v>-0.25</v>
      </c>
      <c r="AJ205" s="54">
        <v>141</v>
      </c>
      <c r="AK205" s="54">
        <v>-141</v>
      </c>
      <c r="AN205" s="13" t="s">
        <v>174</v>
      </c>
      <c r="AO205" s="14">
        <v>58.2</v>
      </c>
      <c r="AP205" s="14">
        <v>4</v>
      </c>
      <c r="AQ205" s="8">
        <f t="shared" si="132"/>
        <v>-93.12714776632302</v>
      </c>
      <c r="BA205" s="13" t="s">
        <v>174</v>
      </c>
      <c r="BB205" s="14">
        <v>58.2</v>
      </c>
      <c r="BC205" s="14">
        <v>4</v>
      </c>
      <c r="BD205" s="8">
        <f t="shared" si="133"/>
        <v>-93.12714776632302</v>
      </c>
      <c r="BO205" s="13" t="s">
        <v>174</v>
      </c>
      <c r="BP205" s="14">
        <v>58.2</v>
      </c>
      <c r="BQ205" s="14">
        <v>4</v>
      </c>
      <c r="BR205" s="8">
        <f t="shared" si="134"/>
        <v>-93.12714776632302</v>
      </c>
    </row>
    <row r="206" spans="1:70" x14ac:dyDescent="0.25">
      <c r="A206" s="13" t="s">
        <v>178</v>
      </c>
      <c r="B206" s="14">
        <v>13.92</v>
      </c>
      <c r="C206" s="14">
        <v>13.6</v>
      </c>
      <c r="D206" s="8">
        <f t="shared" si="128"/>
        <v>-2.2988505747126458</v>
      </c>
      <c r="F206" s="50"/>
      <c r="G206" s="53">
        <v>6.08E-2</v>
      </c>
      <c r="H206" s="53">
        <v>0.16250000000000001</v>
      </c>
      <c r="I206" s="53">
        <v>-0.10170000000000001</v>
      </c>
      <c r="J206" s="54">
        <v>265</v>
      </c>
      <c r="K206" s="54">
        <v>-265</v>
      </c>
      <c r="AA206" t="s">
        <v>120</v>
      </c>
      <c r="AB206" s="25">
        <v>0.53900000000000003</v>
      </c>
      <c r="AC206" s="25">
        <v>0.30199999999999999</v>
      </c>
      <c r="AD206" s="8">
        <f t="shared" si="135"/>
        <v>-43.970315398886832</v>
      </c>
      <c r="AF206" s="50"/>
      <c r="AG206" s="53">
        <v>1.1100000000000001</v>
      </c>
      <c r="AH206" s="53">
        <v>1.35</v>
      </c>
      <c r="AI206" s="53">
        <v>-0.24</v>
      </c>
      <c r="AJ206" s="54">
        <v>139</v>
      </c>
      <c r="AK206" s="54">
        <v>-139</v>
      </c>
      <c r="AN206" s="13" t="s">
        <v>178</v>
      </c>
      <c r="AO206" s="14">
        <v>13.92</v>
      </c>
      <c r="AP206" s="14">
        <v>13.6</v>
      </c>
      <c r="AQ206" s="8">
        <f t="shared" si="132"/>
        <v>-2.2988505747126458</v>
      </c>
      <c r="BA206" s="13" t="s">
        <v>178</v>
      </c>
      <c r="BB206" s="14">
        <v>13.92</v>
      </c>
      <c r="BC206" s="14">
        <v>13.6</v>
      </c>
      <c r="BD206" s="8">
        <f t="shared" si="133"/>
        <v>-2.2988505747126458</v>
      </c>
      <c r="BO206" s="13" t="s">
        <v>178</v>
      </c>
      <c r="BP206" s="14">
        <v>13.92</v>
      </c>
      <c r="BQ206" s="14">
        <v>13.6</v>
      </c>
      <c r="BR206" s="8">
        <f t="shared" si="134"/>
        <v>-2.2988505747126458</v>
      </c>
    </row>
    <row r="207" spans="1:70" x14ac:dyDescent="0.25">
      <c r="A207" s="13" t="s">
        <v>180</v>
      </c>
      <c r="B207" s="14">
        <v>21.9</v>
      </c>
      <c r="C207" s="14">
        <v>0</v>
      </c>
      <c r="D207" s="8">
        <f t="shared" si="128"/>
        <v>-100</v>
      </c>
      <c r="F207" s="50"/>
      <c r="G207" s="53">
        <v>37.85</v>
      </c>
      <c r="H207" s="53">
        <v>46.16</v>
      </c>
      <c r="I207" s="53">
        <v>-8.3099999999999952</v>
      </c>
      <c r="J207" s="54">
        <v>797</v>
      </c>
      <c r="K207" s="54">
        <v>-797</v>
      </c>
      <c r="AA207" t="s">
        <v>122</v>
      </c>
      <c r="AB207" s="25">
        <v>0.94699999999999995</v>
      </c>
      <c r="AC207" s="25">
        <v>0.75700000000000001</v>
      </c>
      <c r="AD207" s="8">
        <f t="shared" si="135"/>
        <v>-20.063357972544871</v>
      </c>
      <c r="AF207" s="50"/>
      <c r="AG207" s="53">
        <v>4.58</v>
      </c>
      <c r="AH207" s="53">
        <v>5.22</v>
      </c>
      <c r="AI207" s="53">
        <v>-0.63999999999999968</v>
      </c>
      <c r="AJ207" s="54">
        <v>175</v>
      </c>
      <c r="AK207" s="54">
        <v>-175</v>
      </c>
      <c r="AN207" s="13" t="s">
        <v>180</v>
      </c>
      <c r="AO207" s="14">
        <v>21.9</v>
      </c>
      <c r="AP207" s="14">
        <v>0</v>
      </c>
      <c r="AQ207" s="8">
        <f t="shared" si="132"/>
        <v>-100</v>
      </c>
      <c r="BA207" s="13" t="s">
        <v>180</v>
      </c>
      <c r="BB207" s="14">
        <v>21.9</v>
      </c>
      <c r="BC207" s="14">
        <v>0</v>
      </c>
      <c r="BD207" s="8">
        <f t="shared" si="133"/>
        <v>-100</v>
      </c>
      <c r="BO207" s="13" t="s">
        <v>180</v>
      </c>
      <c r="BP207" s="14">
        <v>21.9</v>
      </c>
      <c r="BQ207" s="14">
        <v>0</v>
      </c>
      <c r="BR207" s="8">
        <f t="shared" si="134"/>
        <v>-100</v>
      </c>
    </row>
    <row r="208" spans="1:70" x14ac:dyDescent="0.25">
      <c r="A208" s="13" t="s">
        <v>182</v>
      </c>
      <c r="B208" s="14">
        <v>0</v>
      </c>
      <c r="C208" s="14">
        <v>3.5</v>
      </c>
      <c r="D208" s="8">
        <v>100</v>
      </c>
      <c r="F208" s="50"/>
      <c r="G208" s="53">
        <v>1</v>
      </c>
      <c r="H208" s="53">
        <v>1.1000000000000001</v>
      </c>
      <c r="I208" s="53">
        <v>-0.10000000000000009</v>
      </c>
      <c r="J208" s="54">
        <v>258</v>
      </c>
      <c r="K208" s="54">
        <v>-258</v>
      </c>
      <c r="AA208" t="s">
        <v>124</v>
      </c>
      <c r="AB208" s="25">
        <v>0.24299999999999999</v>
      </c>
      <c r="AC208" s="25">
        <v>0.13200000000000001</v>
      </c>
      <c r="AD208" s="8">
        <f t="shared" si="135"/>
        <v>-45.679012345679006</v>
      </c>
      <c r="AF208" s="50"/>
      <c r="AG208" s="53">
        <v>2.72</v>
      </c>
      <c r="AH208" s="53">
        <v>2.77</v>
      </c>
      <c r="AI208" s="53">
        <v>-4.9999999999999822E-2</v>
      </c>
      <c r="AJ208" s="54">
        <v>75</v>
      </c>
      <c r="AK208" s="54">
        <v>-75</v>
      </c>
      <c r="AN208" s="13" t="s">
        <v>182</v>
      </c>
      <c r="AO208" s="14">
        <v>0</v>
      </c>
      <c r="AP208" s="14">
        <v>3.5</v>
      </c>
      <c r="AQ208" s="8">
        <v>100</v>
      </c>
      <c r="BA208" s="13" t="s">
        <v>182</v>
      </c>
      <c r="BB208" s="14">
        <v>0</v>
      </c>
      <c r="BC208" s="14">
        <v>3.5</v>
      </c>
      <c r="BD208" s="8">
        <v>100</v>
      </c>
      <c r="BO208" s="13" t="s">
        <v>182</v>
      </c>
      <c r="BP208" s="14">
        <v>0</v>
      </c>
      <c r="BQ208" s="14">
        <v>3.5</v>
      </c>
      <c r="BR208" s="8">
        <v>100</v>
      </c>
    </row>
    <row r="209" spans="1:70" x14ac:dyDescent="0.25">
      <c r="A209" s="13" t="s">
        <v>184</v>
      </c>
      <c r="B209" s="14">
        <v>3.7040000000000002</v>
      </c>
      <c r="C209" s="14">
        <v>3.38</v>
      </c>
      <c r="D209" s="8">
        <f t="shared" si="128"/>
        <v>-8.7473002159827278</v>
      </c>
      <c r="F209" s="50"/>
      <c r="G209" s="53">
        <v>9.9</v>
      </c>
      <c r="H209" s="53">
        <v>39.6</v>
      </c>
      <c r="I209" s="53">
        <v>-29.700000000000003</v>
      </c>
      <c r="J209" s="54">
        <v>914</v>
      </c>
      <c r="K209" s="54">
        <v>-914</v>
      </c>
      <c r="AA209" t="s">
        <v>126</v>
      </c>
      <c r="AB209" s="25">
        <v>0.65800000000000003</v>
      </c>
      <c r="AC209" s="25">
        <v>0.35</v>
      </c>
      <c r="AD209" s="8">
        <f t="shared" si="135"/>
        <v>-46.808510638297875</v>
      </c>
      <c r="AF209" s="50"/>
      <c r="AG209" s="53">
        <v>0.66200000000000003</v>
      </c>
      <c r="AH209" s="53">
        <v>0.42699999999999999</v>
      </c>
      <c r="AI209" s="53">
        <v>0.23500000000000004</v>
      </c>
      <c r="AJ209" s="54">
        <v>136</v>
      </c>
      <c r="AK209" s="54">
        <v>136</v>
      </c>
      <c r="AN209" s="13" t="s">
        <v>184</v>
      </c>
      <c r="AO209" s="14">
        <v>3.7040000000000002</v>
      </c>
      <c r="AP209" s="14">
        <v>3.38</v>
      </c>
      <c r="AQ209" s="8">
        <f t="shared" ref="AQ209:AQ220" si="136">IFERROR((100*(AP209-AO209)/AO209), "")</f>
        <v>-8.7473002159827278</v>
      </c>
      <c r="BA209" s="13" t="s">
        <v>184</v>
      </c>
      <c r="BB209" s="14">
        <v>3.7040000000000002</v>
      </c>
      <c r="BC209" s="14">
        <v>3.38</v>
      </c>
      <c r="BD209" s="8">
        <f t="shared" ref="BD209:BD220" si="137">IFERROR((100*(BC209-BB209)/BB209), "")</f>
        <v>-8.7473002159827278</v>
      </c>
      <c r="BO209" s="13" t="s">
        <v>184</v>
      </c>
      <c r="BP209" s="14">
        <v>3.7040000000000002</v>
      </c>
      <c r="BQ209" s="14">
        <v>3.38</v>
      </c>
      <c r="BR209" s="8">
        <f t="shared" ref="BR209:BR220" si="138">IFERROR((100*(BQ209-BP209)/BP209), "")</f>
        <v>-8.7473002159827278</v>
      </c>
    </row>
    <row r="210" spans="1:70" x14ac:dyDescent="0.25">
      <c r="A210" s="13" t="s">
        <v>186</v>
      </c>
      <c r="B210" s="14">
        <v>1.6E-2</v>
      </c>
      <c r="C210" s="14">
        <v>0</v>
      </c>
      <c r="D210" s="8">
        <f t="shared" si="128"/>
        <v>-100</v>
      </c>
      <c r="F210" s="50"/>
      <c r="G210" s="53">
        <v>0.10680000000000001</v>
      </c>
      <c r="H210" s="53">
        <v>1.0358000000000001</v>
      </c>
      <c r="I210" s="53">
        <v>-0.92900000000000005</v>
      </c>
      <c r="J210" s="54">
        <v>537</v>
      </c>
      <c r="K210" s="54">
        <v>-537</v>
      </c>
      <c r="AA210" t="s">
        <v>128</v>
      </c>
      <c r="AB210" s="24">
        <v>1.23</v>
      </c>
      <c r="AC210" s="25">
        <v>0.71299999999999997</v>
      </c>
      <c r="AD210" s="8">
        <f t="shared" si="135"/>
        <v>-42.032520325203258</v>
      </c>
      <c r="AF210" s="50"/>
      <c r="AG210" s="53">
        <v>1.3</v>
      </c>
      <c r="AH210" s="53">
        <v>2.04</v>
      </c>
      <c r="AI210" s="53">
        <v>-0.74</v>
      </c>
      <c r="AJ210" s="54">
        <v>181.5</v>
      </c>
      <c r="AK210" s="54">
        <v>-181.5</v>
      </c>
      <c r="AN210" s="13" t="s">
        <v>186</v>
      </c>
      <c r="AO210" s="14">
        <v>1.6E-2</v>
      </c>
      <c r="AP210" s="14">
        <v>0</v>
      </c>
      <c r="AQ210" s="8">
        <f t="shared" si="136"/>
        <v>-100</v>
      </c>
      <c r="BA210" s="13" t="s">
        <v>186</v>
      </c>
      <c r="BB210" s="14">
        <v>1.6E-2</v>
      </c>
      <c r="BC210" s="14">
        <v>0</v>
      </c>
      <c r="BD210" s="8">
        <f t="shared" si="137"/>
        <v>-100</v>
      </c>
      <c r="BO210" s="13" t="s">
        <v>186</v>
      </c>
      <c r="BP210" s="14">
        <v>1.6E-2</v>
      </c>
      <c r="BQ210" s="14">
        <v>0</v>
      </c>
      <c r="BR210" s="8">
        <f t="shared" si="138"/>
        <v>-100</v>
      </c>
    </row>
    <row r="211" spans="1:70" x14ac:dyDescent="0.25">
      <c r="A211" s="13" t="s">
        <v>188</v>
      </c>
      <c r="B211" s="14">
        <v>0.56100000000000005</v>
      </c>
      <c r="C211" s="14">
        <v>1.4019999999999999</v>
      </c>
      <c r="D211" s="8">
        <f t="shared" si="128"/>
        <v>149.91087344028514</v>
      </c>
      <c r="F211" s="50"/>
      <c r="G211" s="53">
        <v>58.2</v>
      </c>
      <c r="H211" s="53">
        <v>4</v>
      </c>
      <c r="I211" s="53">
        <v>54.2</v>
      </c>
      <c r="J211" s="54">
        <v>959</v>
      </c>
      <c r="K211" s="54">
        <v>959</v>
      </c>
      <c r="AA211" t="s">
        <v>130</v>
      </c>
      <c r="AB211" s="25">
        <v>0.92700000000000005</v>
      </c>
      <c r="AC211" s="25">
        <v>0.77</v>
      </c>
      <c r="AD211" s="8">
        <f t="shared" si="135"/>
        <v>-16.936353829557714</v>
      </c>
      <c r="AF211" s="50"/>
      <c r="AG211" s="53">
        <v>0.33500000000000002</v>
      </c>
      <c r="AH211" s="53">
        <v>0.221</v>
      </c>
      <c r="AI211" s="53">
        <v>0.11400000000000002</v>
      </c>
      <c r="AJ211" s="54">
        <v>107</v>
      </c>
      <c r="AK211" s="54">
        <v>107</v>
      </c>
      <c r="AN211" s="13" t="s">
        <v>188</v>
      </c>
      <c r="AO211" s="14">
        <v>0.56100000000000005</v>
      </c>
      <c r="AP211" s="14">
        <v>1.4019999999999999</v>
      </c>
      <c r="AQ211" s="8">
        <f t="shared" si="136"/>
        <v>149.91087344028514</v>
      </c>
      <c r="BA211" s="13" t="s">
        <v>188</v>
      </c>
      <c r="BB211" s="14">
        <v>0.56100000000000005</v>
      </c>
      <c r="BC211" s="14">
        <v>1.4019999999999999</v>
      </c>
      <c r="BD211" s="8">
        <f t="shared" si="137"/>
        <v>149.91087344028514</v>
      </c>
      <c r="BO211" s="13" t="s">
        <v>188</v>
      </c>
      <c r="BP211" s="14">
        <v>0.56100000000000005</v>
      </c>
      <c r="BQ211" s="14">
        <v>1.4019999999999999</v>
      </c>
      <c r="BR211" s="8">
        <f t="shared" si="138"/>
        <v>149.91087344028514</v>
      </c>
    </row>
    <row r="212" spans="1:70" x14ac:dyDescent="0.25">
      <c r="A212" s="13" t="s">
        <v>190</v>
      </c>
      <c r="B212" s="37">
        <v>0.21759999999999999</v>
      </c>
      <c r="C212" s="37">
        <v>0.4874</v>
      </c>
      <c r="D212" s="8">
        <f t="shared" si="128"/>
        <v>123.98897058823532</v>
      </c>
      <c r="F212" s="50"/>
      <c r="G212" s="53">
        <v>13.92</v>
      </c>
      <c r="H212" s="53">
        <v>13.6</v>
      </c>
      <c r="I212" s="53">
        <v>0.32000000000000028</v>
      </c>
      <c r="J212" s="54">
        <v>413</v>
      </c>
      <c r="K212" s="54">
        <v>413</v>
      </c>
      <c r="AA212" t="s">
        <v>109</v>
      </c>
      <c r="AB212" s="27">
        <v>0.66700000000000004</v>
      </c>
      <c r="AC212" s="27">
        <v>0.72099999999999997</v>
      </c>
      <c r="AD212" s="8">
        <f>IFERROR((100*(AC212-AB212)/AB212), "")</f>
        <v>8.0959520239879961</v>
      </c>
      <c r="AF212" s="50"/>
      <c r="AG212" s="53">
        <v>0.53900000000000003</v>
      </c>
      <c r="AH212" s="53">
        <v>0.30199999999999999</v>
      </c>
      <c r="AI212" s="53">
        <v>0.23700000000000004</v>
      </c>
      <c r="AJ212" s="54">
        <v>137</v>
      </c>
      <c r="AK212" s="54">
        <v>137</v>
      </c>
      <c r="AN212" s="13" t="s">
        <v>190</v>
      </c>
      <c r="AO212" s="37">
        <v>0.21759999999999999</v>
      </c>
      <c r="AP212" s="37">
        <v>0.4874</v>
      </c>
      <c r="AQ212" s="8">
        <f t="shared" si="136"/>
        <v>123.98897058823532</v>
      </c>
      <c r="BA212" s="13" t="s">
        <v>190</v>
      </c>
      <c r="BB212" s="37">
        <v>0.21759999999999999</v>
      </c>
      <c r="BC212" s="37">
        <v>0.4874</v>
      </c>
      <c r="BD212" s="8">
        <f t="shared" si="137"/>
        <v>123.98897058823532</v>
      </c>
      <c r="BO212" s="13" t="s">
        <v>190</v>
      </c>
      <c r="BP212" s="37">
        <v>0.21759999999999999</v>
      </c>
      <c r="BQ212" s="37">
        <v>0.4874</v>
      </c>
      <c r="BR212" s="8">
        <f t="shared" si="138"/>
        <v>123.98897058823532</v>
      </c>
    </row>
    <row r="213" spans="1:70" x14ac:dyDescent="0.25">
      <c r="A213" s="13" t="s">
        <v>192</v>
      </c>
      <c r="B213" s="14">
        <v>3.9510000000000001</v>
      </c>
      <c r="C213" s="14">
        <v>4.0810000000000004</v>
      </c>
      <c r="D213" s="8">
        <f t="shared" si="128"/>
        <v>3.2903062515818866</v>
      </c>
      <c r="F213" s="50"/>
      <c r="G213" s="53">
        <v>21.9</v>
      </c>
      <c r="H213" s="53">
        <v>0</v>
      </c>
      <c r="I213" s="53">
        <v>21.9</v>
      </c>
      <c r="J213" s="54">
        <v>886</v>
      </c>
      <c r="K213" s="54">
        <v>886</v>
      </c>
      <c r="AA213" t="s">
        <v>112</v>
      </c>
      <c r="AB213" s="28">
        <v>1.67</v>
      </c>
      <c r="AC213" s="28">
        <v>1.88</v>
      </c>
      <c r="AD213" s="8">
        <f t="shared" ref="AD213:AD221" si="139">IFERROR((100*(AC213-AB213)/AB213), "")</f>
        <v>12.574850299401197</v>
      </c>
      <c r="AF213" s="50"/>
      <c r="AG213" s="53">
        <v>0.94699999999999995</v>
      </c>
      <c r="AH213" s="53">
        <v>0.75700000000000001</v>
      </c>
      <c r="AI213" s="53">
        <v>0.18999999999999995</v>
      </c>
      <c r="AJ213" s="54">
        <v>126</v>
      </c>
      <c r="AK213" s="54">
        <v>126</v>
      </c>
      <c r="AN213" s="13" t="s">
        <v>192</v>
      </c>
      <c r="AO213" s="14">
        <v>3.9510000000000001</v>
      </c>
      <c r="AP213" s="14">
        <v>4.0810000000000004</v>
      </c>
      <c r="AQ213" s="8">
        <f t="shared" si="136"/>
        <v>3.2903062515818866</v>
      </c>
      <c r="BA213" s="13" t="s">
        <v>192</v>
      </c>
      <c r="BB213" s="14">
        <v>3.9510000000000001</v>
      </c>
      <c r="BC213" s="14">
        <v>4.0810000000000004</v>
      </c>
      <c r="BD213" s="8">
        <f t="shared" si="137"/>
        <v>3.2903062515818866</v>
      </c>
      <c r="BO213" s="13" t="s">
        <v>192</v>
      </c>
      <c r="BP213" s="14">
        <v>3.9510000000000001</v>
      </c>
      <c r="BQ213" s="14">
        <v>4.0810000000000004</v>
      </c>
      <c r="BR213" s="8">
        <f t="shared" si="138"/>
        <v>3.2903062515818866</v>
      </c>
    </row>
    <row r="214" spans="1:70" x14ac:dyDescent="0.25">
      <c r="A214" s="13" t="s">
        <v>196</v>
      </c>
      <c r="B214" s="14">
        <v>2.5459999999999998</v>
      </c>
      <c r="C214" s="14">
        <v>2.8740000000000001</v>
      </c>
      <c r="D214" s="8">
        <f t="shared" si="128"/>
        <v>12.882953652788698</v>
      </c>
      <c r="F214" s="50"/>
      <c r="G214" s="53">
        <v>0</v>
      </c>
      <c r="H214" s="53">
        <v>3.5</v>
      </c>
      <c r="I214" s="53">
        <v>-3.5</v>
      </c>
      <c r="J214" s="54">
        <v>708.5</v>
      </c>
      <c r="K214" s="54">
        <v>-708.5</v>
      </c>
      <c r="AA214" t="s">
        <v>114</v>
      </c>
      <c r="AB214" s="27">
        <v>0.26500000000000001</v>
      </c>
      <c r="AC214" s="27">
        <v>0.251</v>
      </c>
      <c r="AD214" s="8">
        <f t="shared" si="139"/>
        <v>-5.2830188679245325</v>
      </c>
      <c r="AF214" s="50"/>
      <c r="AG214" s="53">
        <v>0.24299999999999999</v>
      </c>
      <c r="AH214" s="53">
        <v>0.13200000000000001</v>
      </c>
      <c r="AI214" s="53">
        <v>0.11099999999999999</v>
      </c>
      <c r="AJ214" s="54">
        <v>106</v>
      </c>
      <c r="AK214" s="54">
        <v>106</v>
      </c>
      <c r="AN214" s="13" t="s">
        <v>196</v>
      </c>
      <c r="AO214" s="14">
        <v>2.5459999999999998</v>
      </c>
      <c r="AP214" s="14">
        <v>2.8740000000000001</v>
      </c>
      <c r="AQ214" s="8">
        <f t="shared" si="136"/>
        <v>12.882953652788698</v>
      </c>
      <c r="BA214" s="13" t="s">
        <v>196</v>
      </c>
      <c r="BB214" s="14">
        <v>2.5459999999999998</v>
      </c>
      <c r="BC214" s="14">
        <v>2.8740000000000001</v>
      </c>
      <c r="BD214" s="8">
        <f t="shared" si="137"/>
        <v>12.882953652788698</v>
      </c>
      <c r="BO214" s="13" t="s">
        <v>196</v>
      </c>
      <c r="BP214" s="14">
        <v>2.5459999999999998</v>
      </c>
      <c r="BQ214" s="14">
        <v>2.8740000000000001</v>
      </c>
      <c r="BR214" s="8">
        <f t="shared" si="138"/>
        <v>12.882953652788698</v>
      </c>
    </row>
    <row r="215" spans="1:70" x14ac:dyDescent="0.25">
      <c r="A215" s="13" t="s">
        <v>198</v>
      </c>
      <c r="B215" s="14">
        <v>30.55</v>
      </c>
      <c r="C215" s="14">
        <v>33.25</v>
      </c>
      <c r="D215" s="8">
        <f t="shared" si="128"/>
        <v>8.8379705400981976</v>
      </c>
      <c r="F215" s="50"/>
      <c r="G215" s="53">
        <v>3.7040000000000002</v>
      </c>
      <c r="H215" s="53">
        <v>3.38</v>
      </c>
      <c r="I215" s="53">
        <v>0.32400000000000029</v>
      </c>
      <c r="J215" s="54">
        <v>415</v>
      </c>
      <c r="K215" s="54">
        <v>415</v>
      </c>
      <c r="AA215" t="s">
        <v>118</v>
      </c>
      <c r="AB215" s="27">
        <v>0.51</v>
      </c>
      <c r="AC215" s="27">
        <v>0.502</v>
      </c>
      <c r="AD215" s="8">
        <f t="shared" si="139"/>
        <v>-1.5686274509803935</v>
      </c>
      <c r="AF215" s="50"/>
      <c r="AG215" s="53">
        <v>0.65800000000000003</v>
      </c>
      <c r="AH215" s="53">
        <v>0.35</v>
      </c>
      <c r="AI215" s="53">
        <v>0.30800000000000005</v>
      </c>
      <c r="AJ215" s="54">
        <v>152</v>
      </c>
      <c r="AK215" s="54">
        <v>152</v>
      </c>
      <c r="AN215" s="13" t="s">
        <v>198</v>
      </c>
      <c r="AO215" s="14">
        <v>30.55</v>
      </c>
      <c r="AP215" s="14">
        <v>33.25</v>
      </c>
      <c r="AQ215" s="8">
        <f t="shared" si="136"/>
        <v>8.8379705400981976</v>
      </c>
      <c r="BA215" s="13" t="s">
        <v>198</v>
      </c>
      <c r="BB215" s="14">
        <v>30.55</v>
      </c>
      <c r="BC215" s="14">
        <v>33.25</v>
      </c>
      <c r="BD215" s="8">
        <f t="shared" si="137"/>
        <v>8.8379705400981976</v>
      </c>
      <c r="BO215" s="13" t="s">
        <v>198</v>
      </c>
      <c r="BP215" s="14">
        <v>30.55</v>
      </c>
      <c r="BQ215" s="14">
        <v>33.25</v>
      </c>
      <c r="BR215" s="8">
        <f t="shared" si="138"/>
        <v>8.8379705400981976</v>
      </c>
    </row>
    <row r="216" spans="1:70" x14ac:dyDescent="0.25">
      <c r="A216" s="13" t="s">
        <v>200</v>
      </c>
      <c r="B216" s="14">
        <v>176.8</v>
      </c>
      <c r="C216" s="14">
        <v>178.2</v>
      </c>
      <c r="D216" s="8">
        <f t="shared" si="128"/>
        <v>0.79185520361989659</v>
      </c>
      <c r="F216" s="50"/>
      <c r="G216" s="53">
        <v>1.6E-2</v>
      </c>
      <c r="H216" s="53">
        <v>0</v>
      </c>
      <c r="I216" s="53">
        <v>1.6E-2</v>
      </c>
      <c r="J216" s="54">
        <v>76</v>
      </c>
      <c r="K216" s="54">
        <v>76</v>
      </c>
      <c r="AA216" t="s">
        <v>120</v>
      </c>
      <c r="AB216" s="27">
        <v>0.439</v>
      </c>
      <c r="AC216" s="27">
        <v>0.44500000000000001</v>
      </c>
      <c r="AD216" s="8">
        <f t="shared" si="139"/>
        <v>1.3667425968109352</v>
      </c>
      <c r="AF216" s="50"/>
      <c r="AG216" s="53">
        <v>1.23</v>
      </c>
      <c r="AH216" s="53">
        <v>0.71299999999999997</v>
      </c>
      <c r="AI216" s="53">
        <v>0.51700000000000002</v>
      </c>
      <c r="AJ216" s="54">
        <v>167</v>
      </c>
      <c r="AK216" s="54">
        <v>167</v>
      </c>
      <c r="AN216" s="13" t="s">
        <v>200</v>
      </c>
      <c r="AO216" s="14">
        <v>176.8</v>
      </c>
      <c r="AP216" s="14">
        <v>178.2</v>
      </c>
      <c r="AQ216" s="8">
        <f t="shared" si="136"/>
        <v>0.79185520361989659</v>
      </c>
      <c r="BA216" s="13" t="s">
        <v>200</v>
      </c>
      <c r="BB216" s="14">
        <v>176.8</v>
      </c>
      <c r="BC216" s="14">
        <v>178.2</v>
      </c>
      <c r="BD216" s="8">
        <f t="shared" si="137"/>
        <v>0.79185520361989659</v>
      </c>
      <c r="BO216" s="13" t="s">
        <v>200</v>
      </c>
      <c r="BP216" s="14">
        <v>176.8</v>
      </c>
      <c r="BQ216" s="14">
        <v>178.2</v>
      </c>
      <c r="BR216" s="8">
        <f t="shared" si="138"/>
        <v>0.79185520361989659</v>
      </c>
    </row>
    <row r="217" spans="1:70" x14ac:dyDescent="0.25">
      <c r="A217" s="13" t="s">
        <v>202</v>
      </c>
      <c r="B217" s="14">
        <v>43.938299999999998</v>
      </c>
      <c r="C217" s="14">
        <v>43.531199999999998</v>
      </c>
      <c r="D217" s="8">
        <f t="shared" si="128"/>
        <v>-0.92652651559118082</v>
      </c>
      <c r="F217" s="50"/>
      <c r="G217" s="53">
        <v>0.56100000000000005</v>
      </c>
      <c r="H217" s="53">
        <v>1.4019999999999999</v>
      </c>
      <c r="I217" s="53">
        <v>-0.84099999999999986</v>
      </c>
      <c r="J217" s="54">
        <v>530</v>
      </c>
      <c r="K217" s="54">
        <v>-530</v>
      </c>
      <c r="AA217" t="s">
        <v>122</v>
      </c>
      <c r="AB217" s="28">
        <v>1.21</v>
      </c>
      <c r="AC217" s="28">
        <v>1.25</v>
      </c>
      <c r="AD217" s="8">
        <f t="shared" si="139"/>
        <v>3.3057851239669453</v>
      </c>
      <c r="AF217" s="50"/>
      <c r="AG217" s="53">
        <v>0.92700000000000005</v>
      </c>
      <c r="AH217" s="53">
        <v>0.77</v>
      </c>
      <c r="AI217" s="53">
        <v>0.15700000000000003</v>
      </c>
      <c r="AJ217" s="54">
        <v>115</v>
      </c>
      <c r="AK217" s="54">
        <v>115</v>
      </c>
      <c r="AN217" s="13" t="s">
        <v>202</v>
      </c>
      <c r="AO217" s="14">
        <v>43.938299999999998</v>
      </c>
      <c r="AP217" s="14">
        <v>43.531199999999998</v>
      </c>
      <c r="AQ217" s="8">
        <f t="shared" si="136"/>
        <v>-0.92652651559118082</v>
      </c>
      <c r="BA217" s="13" t="s">
        <v>202</v>
      </c>
      <c r="BB217" s="14">
        <v>43.938299999999998</v>
      </c>
      <c r="BC217" s="14">
        <v>43.531199999999998</v>
      </c>
      <c r="BD217" s="8">
        <f t="shared" si="137"/>
        <v>-0.92652651559118082</v>
      </c>
      <c r="BO217" s="13" t="s">
        <v>202</v>
      </c>
      <c r="BP217" s="14">
        <v>43.938299999999998</v>
      </c>
      <c r="BQ217" s="14">
        <v>43.531199999999998</v>
      </c>
      <c r="BR217" s="8">
        <f t="shared" si="138"/>
        <v>-0.92652651559118082</v>
      </c>
    </row>
    <row r="218" spans="1:70" x14ac:dyDescent="0.25">
      <c r="A218" s="13" t="s">
        <v>204</v>
      </c>
      <c r="B218" s="14">
        <v>14.72</v>
      </c>
      <c r="C218" s="14">
        <v>14.52</v>
      </c>
      <c r="D218" s="8">
        <f t="shared" si="128"/>
        <v>-1.3586956521739202</v>
      </c>
      <c r="F218" s="50"/>
      <c r="G218" s="53">
        <v>0.21759999999999999</v>
      </c>
      <c r="H218" s="53">
        <v>0.4874</v>
      </c>
      <c r="I218" s="53">
        <v>-0.26980000000000004</v>
      </c>
      <c r="J218" s="54">
        <v>388</v>
      </c>
      <c r="K218" s="54">
        <v>-388</v>
      </c>
      <c r="AA218" t="s">
        <v>124</v>
      </c>
      <c r="AB218" s="27">
        <v>0.57899999999999996</v>
      </c>
      <c r="AC218" s="27">
        <v>0.56699999999999995</v>
      </c>
      <c r="AD218" s="8">
        <f t="shared" si="139"/>
        <v>-2.072538860103629</v>
      </c>
      <c r="AF218" s="50"/>
      <c r="AG218" s="53">
        <v>0.66700000000000004</v>
      </c>
      <c r="AH218" s="53">
        <v>0.72099999999999997</v>
      </c>
      <c r="AI218" s="53">
        <v>-5.3999999999999937E-2</v>
      </c>
      <c r="AJ218" s="54">
        <v>80</v>
      </c>
      <c r="AK218" s="54">
        <v>-80</v>
      </c>
      <c r="AN218" s="13" t="s">
        <v>204</v>
      </c>
      <c r="AO218" s="14">
        <v>14.72</v>
      </c>
      <c r="AP218" s="14">
        <v>14.52</v>
      </c>
      <c r="AQ218" s="8">
        <f t="shared" si="136"/>
        <v>-1.3586956521739202</v>
      </c>
      <c r="BA218" s="13" t="s">
        <v>204</v>
      </c>
      <c r="BB218" s="14">
        <v>14.72</v>
      </c>
      <c r="BC218" s="14">
        <v>14.52</v>
      </c>
      <c r="BD218" s="8">
        <f t="shared" si="137"/>
        <v>-1.3586956521739202</v>
      </c>
      <c r="BO218" s="13" t="s">
        <v>204</v>
      </c>
      <c r="BP218" s="14">
        <v>14.72</v>
      </c>
      <c r="BQ218" s="14">
        <v>14.52</v>
      </c>
      <c r="BR218" s="8">
        <f t="shared" si="138"/>
        <v>-1.3586956521739202</v>
      </c>
    </row>
    <row r="219" spans="1:70" x14ac:dyDescent="0.25">
      <c r="A219" s="13" t="s">
        <v>207</v>
      </c>
      <c r="B219" s="14">
        <v>3.69</v>
      </c>
      <c r="C219" s="14">
        <v>3.63</v>
      </c>
      <c r="D219" s="8">
        <f t="shared" si="128"/>
        <v>-1.6260162601626031</v>
      </c>
      <c r="F219" s="50"/>
      <c r="G219" s="53">
        <v>3.9510000000000001</v>
      </c>
      <c r="H219" s="53">
        <v>4.0810000000000004</v>
      </c>
      <c r="I219" s="53">
        <v>-0.13000000000000034</v>
      </c>
      <c r="J219" s="54">
        <v>295.5</v>
      </c>
      <c r="K219" s="54">
        <v>-295.5</v>
      </c>
      <c r="AA219" t="s">
        <v>126</v>
      </c>
      <c r="AB219" s="27">
        <v>0.78800000000000003</v>
      </c>
      <c r="AC219" s="27">
        <v>0.81100000000000005</v>
      </c>
      <c r="AD219" s="8">
        <f t="shared" si="139"/>
        <v>2.9187817258883273</v>
      </c>
      <c r="AF219" s="50"/>
      <c r="AG219" s="53">
        <v>1.67</v>
      </c>
      <c r="AH219" s="53">
        <v>1.88</v>
      </c>
      <c r="AI219" s="53">
        <v>-0.20999999999999996</v>
      </c>
      <c r="AJ219" s="54">
        <v>132</v>
      </c>
      <c r="AK219" s="54">
        <v>-132</v>
      </c>
      <c r="AN219" s="13" t="s">
        <v>207</v>
      </c>
      <c r="AO219" s="14">
        <v>3.69</v>
      </c>
      <c r="AP219" s="14">
        <v>3.63</v>
      </c>
      <c r="AQ219" s="8">
        <f t="shared" si="136"/>
        <v>-1.6260162601626031</v>
      </c>
      <c r="BA219" s="13" t="s">
        <v>207</v>
      </c>
      <c r="BB219" s="14">
        <v>3.69</v>
      </c>
      <c r="BC219" s="14">
        <v>3.63</v>
      </c>
      <c r="BD219" s="8">
        <f t="shared" si="137"/>
        <v>-1.6260162601626031</v>
      </c>
      <c r="BO219" s="13" t="s">
        <v>207</v>
      </c>
      <c r="BP219" s="14">
        <v>3.69</v>
      </c>
      <c r="BQ219" s="14">
        <v>3.63</v>
      </c>
      <c r="BR219" s="8">
        <f t="shared" si="138"/>
        <v>-1.6260162601626031</v>
      </c>
    </row>
    <row r="220" spans="1:70" x14ac:dyDescent="0.25">
      <c r="A220" s="13" t="s">
        <v>212</v>
      </c>
      <c r="B220" s="14">
        <v>4.1000000000000005</v>
      </c>
      <c r="C220" s="14">
        <v>100.2</v>
      </c>
      <c r="D220" s="8">
        <f t="shared" si="128"/>
        <v>2343.9024390243899</v>
      </c>
      <c r="F220" s="50"/>
      <c r="G220" s="53">
        <v>2.5459999999999998</v>
      </c>
      <c r="H220" s="53">
        <v>2.8740000000000001</v>
      </c>
      <c r="I220" s="53">
        <v>-0.32800000000000029</v>
      </c>
      <c r="J220" s="54">
        <v>417</v>
      </c>
      <c r="K220" s="54">
        <v>-417</v>
      </c>
      <c r="AA220" t="s">
        <v>128</v>
      </c>
      <c r="AB220" s="28">
        <v>1.68</v>
      </c>
      <c r="AC220" s="28">
        <v>1.8</v>
      </c>
      <c r="AD220" s="8">
        <f t="shared" si="139"/>
        <v>7.1428571428571495</v>
      </c>
      <c r="AF220" s="50"/>
      <c r="AG220" s="53">
        <v>0.26500000000000001</v>
      </c>
      <c r="AH220" s="53">
        <v>0.251</v>
      </c>
      <c r="AI220" s="53">
        <v>1.4000000000000012E-2</v>
      </c>
      <c r="AJ220" s="54">
        <v>29.5</v>
      </c>
      <c r="AK220" s="54">
        <v>29.5</v>
      </c>
      <c r="AN220" s="13" t="s">
        <v>212</v>
      </c>
      <c r="AO220" s="14">
        <v>4.1000000000000005</v>
      </c>
      <c r="AP220" s="14">
        <v>100.2</v>
      </c>
      <c r="AQ220" s="8">
        <f t="shared" si="136"/>
        <v>2343.9024390243899</v>
      </c>
      <c r="BA220" s="13" t="s">
        <v>212</v>
      </c>
      <c r="BB220" s="14">
        <v>4.1000000000000005</v>
      </c>
      <c r="BC220" s="14">
        <v>100.2</v>
      </c>
      <c r="BD220" s="8">
        <f t="shared" si="137"/>
        <v>2343.9024390243899</v>
      </c>
      <c r="BO220" s="13" t="s">
        <v>212</v>
      </c>
      <c r="BP220" s="14">
        <v>4.1000000000000005</v>
      </c>
      <c r="BQ220" s="14">
        <v>100.2</v>
      </c>
      <c r="BR220" s="8">
        <f t="shared" si="138"/>
        <v>2343.9024390243899</v>
      </c>
    </row>
    <row r="221" spans="1:70" x14ac:dyDescent="0.25">
      <c r="A221" s="38" t="s">
        <v>214</v>
      </c>
      <c r="B221" s="14">
        <v>10</v>
      </c>
      <c r="C221" s="14">
        <v>0</v>
      </c>
      <c r="D221" s="8">
        <f>IFERROR((100*(C221-B221)/B221), "")</f>
        <v>-100</v>
      </c>
      <c r="F221" s="50"/>
      <c r="G221" s="53">
        <v>30.55</v>
      </c>
      <c r="H221" s="53">
        <v>33.25</v>
      </c>
      <c r="I221" s="53">
        <v>-2.6999999999999993</v>
      </c>
      <c r="J221" s="54">
        <v>674</v>
      </c>
      <c r="K221" s="54">
        <v>-674</v>
      </c>
      <c r="AA221" t="s">
        <v>130</v>
      </c>
      <c r="AB221" s="28">
        <v>1.45</v>
      </c>
      <c r="AC221" s="28">
        <v>1.4</v>
      </c>
      <c r="AD221" s="8">
        <f t="shared" si="139"/>
        <v>-3.4482758620689689</v>
      </c>
      <c r="AF221" s="50"/>
      <c r="AG221" s="53">
        <v>0.51</v>
      </c>
      <c r="AH221" s="53">
        <v>0.502</v>
      </c>
      <c r="AI221" s="53">
        <v>8.0000000000000071E-3</v>
      </c>
      <c r="AJ221" s="54">
        <v>19</v>
      </c>
      <c r="AK221" s="54">
        <v>19</v>
      </c>
      <c r="AN221" s="38" t="s">
        <v>214</v>
      </c>
      <c r="AO221" s="14">
        <v>10</v>
      </c>
      <c r="AP221" s="14">
        <v>0</v>
      </c>
      <c r="AQ221" s="8">
        <f>IFERROR((100*(AP221-AO221)/AO221), "")</f>
        <v>-100</v>
      </c>
      <c r="BA221" s="38" t="s">
        <v>214</v>
      </c>
      <c r="BB221" s="14">
        <v>10</v>
      </c>
      <c r="BC221" s="14">
        <v>0</v>
      </c>
      <c r="BD221" s="8">
        <f>IFERROR((100*(BC221-BB221)/BB221), "")</f>
        <v>-100</v>
      </c>
      <c r="BO221" s="38" t="s">
        <v>214</v>
      </c>
      <c r="BP221" s="14">
        <v>10</v>
      </c>
      <c r="BQ221" s="14">
        <v>0</v>
      </c>
      <c r="BR221" s="8">
        <f>IFERROR((100*(BQ221-BP221)/BP221), "")</f>
        <v>-100</v>
      </c>
    </row>
    <row r="222" spans="1:70" x14ac:dyDescent="0.25">
      <c r="A222" s="38" t="s">
        <v>219</v>
      </c>
      <c r="B222" s="40">
        <v>4110</v>
      </c>
      <c r="C222" s="39">
        <v>0</v>
      </c>
      <c r="D222" s="8">
        <f t="shared" ref="D222" si="140">IFERROR((100*(C222-B222)/B222), "")</f>
        <v>-100</v>
      </c>
      <c r="F222" s="50"/>
      <c r="G222" s="53">
        <v>176.8</v>
      </c>
      <c r="H222" s="53">
        <v>178.2</v>
      </c>
      <c r="I222" s="53">
        <v>-1.3999999999999773</v>
      </c>
      <c r="J222" s="54">
        <v>587</v>
      </c>
      <c r="K222" s="54">
        <v>-587</v>
      </c>
      <c r="AA222" t="s">
        <v>109</v>
      </c>
      <c r="AB222" s="27">
        <v>7.9100000000000004E-2</v>
      </c>
      <c r="AC222" s="27">
        <v>7.9899999999999999E-2</v>
      </c>
      <c r="AD222" s="8">
        <f>IFERROR((100*(AC222-AB222)/AB222), "")</f>
        <v>1.0113780025284389</v>
      </c>
      <c r="AF222" s="50"/>
      <c r="AG222" s="53">
        <v>0.439</v>
      </c>
      <c r="AH222" s="53">
        <v>0.44500000000000001</v>
      </c>
      <c r="AI222" s="53">
        <v>-6.0000000000000053E-3</v>
      </c>
      <c r="AJ222" s="54">
        <v>16</v>
      </c>
      <c r="AK222" s="54">
        <v>-16</v>
      </c>
      <c r="AN222" s="38" t="s">
        <v>219</v>
      </c>
      <c r="AO222" s="40">
        <v>4110</v>
      </c>
      <c r="AP222" s="39">
        <v>0</v>
      </c>
      <c r="AQ222" s="8">
        <f t="shared" ref="AQ222" si="141">IFERROR((100*(AP222-AO222)/AO222), "")</f>
        <v>-100</v>
      </c>
      <c r="BA222" s="38" t="s">
        <v>219</v>
      </c>
      <c r="BB222" s="40">
        <v>4110</v>
      </c>
      <c r="BC222" s="39">
        <v>0</v>
      </c>
      <c r="BD222" s="8">
        <f t="shared" ref="BD222" si="142">IFERROR((100*(BC222-BB222)/BB222), "")</f>
        <v>-100</v>
      </c>
      <c r="BO222" s="38" t="s">
        <v>219</v>
      </c>
      <c r="BP222" s="40">
        <v>4110</v>
      </c>
      <c r="BQ222" s="39">
        <v>0</v>
      </c>
      <c r="BR222" s="8">
        <f t="shared" ref="BR222" si="143">IFERROR((100*(BQ222-BP222)/BP222), "")</f>
        <v>-100</v>
      </c>
    </row>
    <row r="223" spans="1:70" x14ac:dyDescent="0.25">
      <c r="A223" s="38" t="s">
        <v>223</v>
      </c>
      <c r="B223" s="14">
        <v>0</v>
      </c>
      <c r="C223" s="14">
        <v>4.5</v>
      </c>
      <c r="D223" s="8">
        <v>100</v>
      </c>
      <c r="F223" s="50"/>
      <c r="G223" s="53">
        <v>43.938299999999998</v>
      </c>
      <c r="H223" s="53">
        <v>43.531199999999998</v>
      </c>
      <c r="I223" s="53">
        <v>0.4070999999999998</v>
      </c>
      <c r="J223" s="54">
        <v>449</v>
      </c>
      <c r="K223" s="54">
        <v>449</v>
      </c>
      <c r="AA223" t="s">
        <v>112</v>
      </c>
      <c r="AB223" s="27">
        <v>0.83399999999999996</v>
      </c>
      <c r="AC223" s="27">
        <v>0.93400000000000005</v>
      </c>
      <c r="AD223" s="8">
        <f t="shared" ref="AD223:AD228" si="144">IFERROR((100*(AC223-AB223)/AB223), "")</f>
        <v>11.990407673860922</v>
      </c>
      <c r="AF223" s="50"/>
      <c r="AG223" s="53">
        <v>1.21</v>
      </c>
      <c r="AH223" s="53">
        <v>1.25</v>
      </c>
      <c r="AI223" s="53">
        <v>-4.0000000000000036E-2</v>
      </c>
      <c r="AJ223" s="54">
        <v>65</v>
      </c>
      <c r="AK223" s="54">
        <v>-65</v>
      </c>
      <c r="AN223" s="38" t="s">
        <v>223</v>
      </c>
      <c r="AO223" s="14">
        <v>0</v>
      </c>
      <c r="AP223" s="14">
        <v>4.5</v>
      </c>
      <c r="AQ223" s="8">
        <v>100</v>
      </c>
      <c r="BA223" s="38" t="s">
        <v>223</v>
      </c>
      <c r="BB223" s="14">
        <v>0</v>
      </c>
      <c r="BC223" s="14">
        <v>4.5</v>
      </c>
      <c r="BD223" s="8">
        <v>100</v>
      </c>
      <c r="BO223" s="38" t="s">
        <v>223</v>
      </c>
      <c r="BP223" s="14">
        <v>0</v>
      </c>
      <c r="BQ223" s="14">
        <v>4.5</v>
      </c>
      <c r="BR223" s="8">
        <v>100</v>
      </c>
    </row>
    <row r="224" spans="1:70" x14ac:dyDescent="0.25">
      <c r="A224" s="38" t="s">
        <v>224</v>
      </c>
      <c r="B224" s="14">
        <v>0</v>
      </c>
      <c r="C224" s="14">
        <v>560</v>
      </c>
      <c r="D224" s="8">
        <v>100</v>
      </c>
      <c r="F224" s="50"/>
      <c r="G224" s="53">
        <v>14.72</v>
      </c>
      <c r="H224" s="53">
        <v>14.52</v>
      </c>
      <c r="I224" s="53">
        <v>0.20000000000000107</v>
      </c>
      <c r="J224" s="54">
        <v>350.5</v>
      </c>
      <c r="K224" s="54">
        <v>350.5</v>
      </c>
      <c r="AA224" t="s">
        <v>118</v>
      </c>
      <c r="AB224" s="27">
        <v>0.11600000000000001</v>
      </c>
      <c r="AC224" s="27">
        <v>9.7000000000000003E-2</v>
      </c>
      <c r="AD224" s="8">
        <f t="shared" si="144"/>
        <v>-16.379310344827587</v>
      </c>
      <c r="AF224" s="50"/>
      <c r="AG224" s="53">
        <v>0.57899999999999996</v>
      </c>
      <c r="AH224" s="53">
        <v>0.56699999999999995</v>
      </c>
      <c r="AI224" s="53">
        <v>1.2000000000000011E-2</v>
      </c>
      <c r="AJ224" s="54">
        <v>27</v>
      </c>
      <c r="AK224" s="54">
        <v>27</v>
      </c>
      <c r="AN224" s="38" t="s">
        <v>224</v>
      </c>
      <c r="AO224" s="14">
        <v>0</v>
      </c>
      <c r="AP224" s="14">
        <v>560</v>
      </c>
      <c r="AQ224" s="8">
        <v>100</v>
      </c>
      <c r="BA224" s="38" t="s">
        <v>224</v>
      </c>
      <c r="BB224" s="14">
        <v>0</v>
      </c>
      <c r="BC224" s="14">
        <v>560</v>
      </c>
      <c r="BD224" s="8">
        <v>100</v>
      </c>
      <c r="BO224" s="38" t="s">
        <v>224</v>
      </c>
      <c r="BP224" s="14">
        <v>0</v>
      </c>
      <c r="BQ224" s="14">
        <v>560</v>
      </c>
      <c r="BR224" s="8">
        <v>100</v>
      </c>
    </row>
    <row r="225" spans="1:70" x14ac:dyDescent="0.25">
      <c r="A225" s="13" t="s">
        <v>79</v>
      </c>
      <c r="B225" s="14">
        <v>9.1</v>
      </c>
      <c r="C225" s="14">
        <v>9</v>
      </c>
      <c r="D225" s="8">
        <f t="shared" ref="D225:D228" si="145">IFERROR((100*(C225-B225)/B225), "")</f>
        <v>-1.098901098901095</v>
      </c>
      <c r="F225" s="50"/>
      <c r="G225" s="53">
        <v>3.69</v>
      </c>
      <c r="H225" s="53">
        <v>3.63</v>
      </c>
      <c r="I225" s="53">
        <v>6.0000000000000053E-2</v>
      </c>
      <c r="J225" s="54">
        <v>197.5</v>
      </c>
      <c r="K225" s="54">
        <v>197.5</v>
      </c>
      <c r="AA225" t="s">
        <v>120</v>
      </c>
      <c r="AB225" s="27">
        <v>0.11600000000000001</v>
      </c>
      <c r="AC225" s="25">
        <v>0</v>
      </c>
      <c r="AD225" s="8">
        <f t="shared" si="144"/>
        <v>-100.00000000000001</v>
      </c>
      <c r="AF225" s="50"/>
      <c r="AG225" s="53">
        <v>0.78800000000000003</v>
      </c>
      <c r="AH225" s="53">
        <v>0.81100000000000005</v>
      </c>
      <c r="AI225" s="53">
        <v>-2.300000000000002E-2</v>
      </c>
      <c r="AJ225" s="54">
        <v>45</v>
      </c>
      <c r="AK225" s="54">
        <v>-45</v>
      </c>
      <c r="AN225" s="13" t="s">
        <v>79</v>
      </c>
      <c r="AO225" s="14">
        <v>9.1</v>
      </c>
      <c r="AP225" s="14">
        <v>9</v>
      </c>
      <c r="AQ225" s="8">
        <f t="shared" ref="AQ225:AQ228" si="146">IFERROR((100*(AP225-AO225)/AO225), "")</f>
        <v>-1.098901098901095</v>
      </c>
      <c r="BA225" s="13" t="s">
        <v>79</v>
      </c>
      <c r="BB225" s="14">
        <v>9.1</v>
      </c>
      <c r="BC225" s="14">
        <v>9</v>
      </c>
      <c r="BD225" s="8">
        <f t="shared" ref="BD225:BD228" si="147">IFERROR((100*(BC225-BB225)/BB225), "")</f>
        <v>-1.098901098901095</v>
      </c>
      <c r="BO225" s="13" t="s">
        <v>79</v>
      </c>
      <c r="BP225" s="14">
        <v>9.1</v>
      </c>
      <c r="BQ225" s="14">
        <v>9</v>
      </c>
      <c r="BR225" s="8">
        <f t="shared" ref="BR225:BR228" si="148">IFERROR((100*(BQ225-BP225)/BP225), "")</f>
        <v>-1.098901098901095</v>
      </c>
    </row>
    <row r="226" spans="1:70" x14ac:dyDescent="0.25">
      <c r="A226" s="13" t="s">
        <v>92</v>
      </c>
      <c r="B226" s="14">
        <v>8.4</v>
      </c>
      <c r="C226" s="14">
        <v>8.1999999999999993</v>
      </c>
      <c r="D226" s="8">
        <f t="shared" si="145"/>
        <v>-2.3809523809523934</v>
      </c>
      <c r="F226" s="50"/>
      <c r="G226" s="53">
        <v>4.1000000000000005</v>
      </c>
      <c r="H226" s="53">
        <v>100.2</v>
      </c>
      <c r="I226" s="53">
        <v>-96.100000000000009</v>
      </c>
      <c r="J226" s="54">
        <v>996</v>
      </c>
      <c r="K226" s="54">
        <v>-996</v>
      </c>
      <c r="AA226" t="s">
        <v>122</v>
      </c>
      <c r="AB226" s="27">
        <v>8.3199999999999996E-2</v>
      </c>
      <c r="AC226" s="27">
        <v>8.8099999999999998E-2</v>
      </c>
      <c r="AD226" s="8">
        <f t="shared" si="144"/>
        <v>5.8894230769230793</v>
      </c>
      <c r="AF226" s="50"/>
      <c r="AG226" s="53">
        <v>1.68</v>
      </c>
      <c r="AH226" s="53">
        <v>1.8</v>
      </c>
      <c r="AI226" s="53">
        <v>-0.12000000000000011</v>
      </c>
      <c r="AJ226" s="54">
        <v>111.5</v>
      </c>
      <c r="AK226" s="54">
        <v>-111.5</v>
      </c>
      <c r="AN226" s="13" t="s">
        <v>92</v>
      </c>
      <c r="AO226" s="14">
        <v>8.4</v>
      </c>
      <c r="AP226" s="14">
        <v>8.1999999999999993</v>
      </c>
      <c r="AQ226" s="8">
        <f t="shared" si="146"/>
        <v>-2.3809523809523934</v>
      </c>
      <c r="BA226" s="13" t="s">
        <v>92</v>
      </c>
      <c r="BB226" s="14">
        <v>8.4</v>
      </c>
      <c r="BC226" s="14">
        <v>8.1999999999999993</v>
      </c>
      <c r="BD226" s="8">
        <f t="shared" si="147"/>
        <v>-2.3809523809523934</v>
      </c>
      <c r="BO226" s="13" t="s">
        <v>92</v>
      </c>
      <c r="BP226" s="14">
        <v>8.4</v>
      </c>
      <c r="BQ226" s="14">
        <v>8.1999999999999993</v>
      </c>
      <c r="BR226" s="8">
        <f t="shared" si="148"/>
        <v>-2.3809523809523934</v>
      </c>
    </row>
    <row r="227" spans="1:70" x14ac:dyDescent="0.25">
      <c r="A227" s="13" t="s">
        <v>106</v>
      </c>
      <c r="B227" s="14">
        <v>10.7</v>
      </c>
      <c r="C227" s="14">
        <v>12.7</v>
      </c>
      <c r="D227" s="8">
        <f t="shared" si="145"/>
        <v>18.691588785046729</v>
      </c>
      <c r="F227" s="50"/>
      <c r="G227" s="53">
        <v>10</v>
      </c>
      <c r="H227" s="53">
        <v>0</v>
      </c>
      <c r="I227" s="53">
        <v>10</v>
      </c>
      <c r="J227" s="54">
        <v>816.5</v>
      </c>
      <c r="K227" s="54">
        <v>816.5</v>
      </c>
      <c r="AA227" t="s">
        <v>124</v>
      </c>
      <c r="AB227" s="27">
        <v>0.11700000000000001</v>
      </c>
      <c r="AC227" s="27">
        <v>0.11600000000000001</v>
      </c>
      <c r="AD227" s="8">
        <f t="shared" si="144"/>
        <v>-0.85470085470085544</v>
      </c>
      <c r="AF227" s="50"/>
      <c r="AG227" s="53">
        <v>1.45</v>
      </c>
      <c r="AH227" s="53">
        <v>1.4</v>
      </c>
      <c r="AI227" s="53">
        <v>5.0000000000000044E-2</v>
      </c>
      <c r="AJ227" s="54">
        <v>75</v>
      </c>
      <c r="AK227" s="54">
        <v>75</v>
      </c>
      <c r="AN227" s="13" t="s">
        <v>106</v>
      </c>
      <c r="AO227" s="14">
        <v>10.7</v>
      </c>
      <c r="AP227" s="14">
        <v>12.7</v>
      </c>
      <c r="AQ227" s="8">
        <f t="shared" si="146"/>
        <v>18.691588785046729</v>
      </c>
      <c r="BA227" s="13" t="s">
        <v>106</v>
      </c>
      <c r="BB227" s="14">
        <v>10.7</v>
      </c>
      <c r="BC227" s="14">
        <v>12.7</v>
      </c>
      <c r="BD227" s="8">
        <f t="shared" si="147"/>
        <v>18.691588785046729</v>
      </c>
      <c r="BO227" s="13" t="s">
        <v>106</v>
      </c>
      <c r="BP227" s="14">
        <v>10.7</v>
      </c>
      <c r="BQ227" s="14">
        <v>12.7</v>
      </c>
      <c r="BR227" s="8">
        <f t="shared" si="148"/>
        <v>18.691588785046729</v>
      </c>
    </row>
    <row r="228" spans="1:70" x14ac:dyDescent="0.25">
      <c r="A228" t="s">
        <v>122</v>
      </c>
      <c r="B228" s="25">
        <v>0.12</v>
      </c>
      <c r="C228" s="25">
        <v>0.15</v>
      </c>
      <c r="D228" s="8">
        <f t="shared" si="145"/>
        <v>25</v>
      </c>
      <c r="F228" s="50"/>
      <c r="G228" s="53">
        <v>4110</v>
      </c>
      <c r="H228" s="53">
        <v>0</v>
      </c>
      <c r="I228" s="53">
        <v>4110</v>
      </c>
      <c r="J228" s="54">
        <v>1085</v>
      </c>
      <c r="K228" s="54">
        <v>1085</v>
      </c>
      <c r="AA228" t="s">
        <v>130</v>
      </c>
      <c r="AB228" s="27">
        <v>7.6300000000000007E-2</v>
      </c>
      <c r="AC228" s="27">
        <v>5.7200000000000001E-2</v>
      </c>
      <c r="AD228" s="8">
        <f t="shared" si="144"/>
        <v>-25.032765399737883</v>
      </c>
      <c r="AF228" s="50"/>
      <c r="AG228" s="53">
        <v>7.9100000000000004E-2</v>
      </c>
      <c r="AH228" s="53">
        <v>7.9899999999999999E-2</v>
      </c>
      <c r="AI228" s="53">
        <v>-7.9999999999999516E-4</v>
      </c>
      <c r="AJ228" s="54">
        <v>3</v>
      </c>
      <c r="AK228" s="54">
        <v>-3</v>
      </c>
      <c r="AN228" t="s">
        <v>122</v>
      </c>
      <c r="AO228" s="25">
        <v>0.12</v>
      </c>
      <c r="AP228" s="25">
        <v>0.15</v>
      </c>
      <c r="AQ228" s="8">
        <f t="shared" si="146"/>
        <v>25</v>
      </c>
      <c r="BA228" t="s">
        <v>122</v>
      </c>
      <c r="BB228" s="25">
        <v>0.12</v>
      </c>
      <c r="BC228" s="25">
        <v>0.15</v>
      </c>
      <c r="BD228" s="8">
        <f t="shared" si="147"/>
        <v>25</v>
      </c>
      <c r="BO228" t="s">
        <v>122</v>
      </c>
      <c r="BP228" s="25">
        <v>0.12</v>
      </c>
      <c r="BQ228" s="25">
        <v>0.15</v>
      </c>
      <c r="BR228" s="8">
        <f t="shared" si="148"/>
        <v>25</v>
      </c>
    </row>
    <row r="229" spans="1:70" x14ac:dyDescent="0.25">
      <c r="A229" s="13" t="s">
        <v>153</v>
      </c>
      <c r="B229" s="14">
        <v>0</v>
      </c>
      <c r="C229" s="14">
        <v>12.4</v>
      </c>
      <c r="D229" s="8">
        <v>100</v>
      </c>
      <c r="F229" s="50"/>
      <c r="G229" s="53">
        <v>0</v>
      </c>
      <c r="H229" s="53">
        <v>4.5</v>
      </c>
      <c r="I229" s="53">
        <v>-4.5</v>
      </c>
      <c r="J229" s="54">
        <v>730</v>
      </c>
      <c r="K229" s="54">
        <v>-730</v>
      </c>
      <c r="AF229" s="50"/>
      <c r="AG229" s="53">
        <v>0.83399999999999996</v>
      </c>
      <c r="AH229" s="53">
        <v>0.93400000000000005</v>
      </c>
      <c r="AI229" s="53">
        <v>-0.10000000000000009</v>
      </c>
      <c r="AJ229" s="54">
        <v>99</v>
      </c>
      <c r="AK229" s="54">
        <v>-99</v>
      </c>
      <c r="AN229" s="13" t="s">
        <v>153</v>
      </c>
      <c r="AO229" s="14">
        <v>0</v>
      </c>
      <c r="AP229" s="14">
        <v>12.4</v>
      </c>
      <c r="AQ229" s="8">
        <v>100</v>
      </c>
      <c r="BA229" s="13" t="s">
        <v>153</v>
      </c>
      <c r="BB229" s="14">
        <v>0</v>
      </c>
      <c r="BC229" s="14">
        <v>12.4</v>
      </c>
      <c r="BD229" s="8">
        <v>100</v>
      </c>
      <c r="BO229" s="13" t="s">
        <v>153</v>
      </c>
      <c r="BP229" s="14">
        <v>0</v>
      </c>
      <c r="BQ229" s="14">
        <v>12.4</v>
      </c>
      <c r="BR229" s="8">
        <v>100</v>
      </c>
    </row>
    <row r="230" spans="1:70" x14ac:dyDescent="0.25">
      <c r="A230" s="13" t="s">
        <v>156</v>
      </c>
      <c r="B230" s="14">
        <v>1.2</v>
      </c>
      <c r="C230" s="14">
        <v>1.4</v>
      </c>
      <c r="D230" s="8">
        <f t="shared" ref="D230:D253" si="149">IFERROR((100*(C230-B230)/B230), "")</f>
        <v>16.666666666666664</v>
      </c>
      <c r="F230" s="50"/>
      <c r="G230" s="53">
        <v>0</v>
      </c>
      <c r="H230" s="53">
        <v>560</v>
      </c>
      <c r="I230" s="53">
        <v>-560</v>
      </c>
      <c r="J230" s="54">
        <v>1060</v>
      </c>
      <c r="K230" s="54">
        <v>-1060</v>
      </c>
      <c r="AF230" s="50"/>
      <c r="AG230" s="53">
        <v>0.11600000000000001</v>
      </c>
      <c r="AH230" s="53">
        <v>9.7000000000000003E-2</v>
      </c>
      <c r="AI230" s="53">
        <v>1.9000000000000003E-2</v>
      </c>
      <c r="AJ230" s="54">
        <v>36.5</v>
      </c>
      <c r="AK230" s="54">
        <v>36.5</v>
      </c>
      <c r="AN230" s="13" t="s">
        <v>156</v>
      </c>
      <c r="AO230" s="14">
        <v>1.2</v>
      </c>
      <c r="AP230" s="14">
        <v>1.4</v>
      </c>
      <c r="AQ230" s="8">
        <f t="shared" ref="AQ230:AQ236" si="150">IFERROR((100*(AP230-AO230)/AO230), "")</f>
        <v>16.666666666666664</v>
      </c>
      <c r="BA230" s="13" t="s">
        <v>156</v>
      </c>
      <c r="BB230" s="14">
        <v>1.2</v>
      </c>
      <c r="BC230" s="14">
        <v>1.4</v>
      </c>
      <c r="BD230" s="8">
        <f t="shared" ref="BD230:BD236" si="151">IFERROR((100*(BC230-BB230)/BB230), "")</f>
        <v>16.666666666666664</v>
      </c>
      <c r="BO230" s="13" t="s">
        <v>156</v>
      </c>
      <c r="BP230" s="14">
        <v>1.2</v>
      </c>
      <c r="BQ230" s="14">
        <v>1.4</v>
      </c>
      <c r="BR230" s="8">
        <f t="shared" ref="BR230:BR236" si="152">IFERROR((100*(BQ230-BP230)/BP230), "")</f>
        <v>16.666666666666664</v>
      </c>
    </row>
    <row r="231" spans="1:70" x14ac:dyDescent="0.25">
      <c r="A231" s="13" t="s">
        <v>160</v>
      </c>
      <c r="B231" s="14">
        <v>5.3499999999999999E-2</v>
      </c>
      <c r="C231" s="14">
        <v>0</v>
      </c>
      <c r="D231" s="8">
        <f t="shared" si="149"/>
        <v>-100</v>
      </c>
      <c r="F231" s="50"/>
      <c r="G231" s="53">
        <v>9.1</v>
      </c>
      <c r="H231" s="53">
        <v>9</v>
      </c>
      <c r="I231" s="53">
        <v>9.9999999999999645E-2</v>
      </c>
      <c r="J231" s="54">
        <v>258</v>
      </c>
      <c r="K231" s="54">
        <v>258</v>
      </c>
      <c r="AF231" s="50"/>
      <c r="AG231" s="53">
        <v>0.11600000000000001</v>
      </c>
      <c r="AH231" s="53">
        <v>0</v>
      </c>
      <c r="AI231" s="53">
        <v>0.11600000000000001</v>
      </c>
      <c r="AJ231" s="54">
        <v>109</v>
      </c>
      <c r="AK231" s="54">
        <v>109</v>
      </c>
      <c r="AN231" s="13" t="s">
        <v>160</v>
      </c>
      <c r="AO231" s="14">
        <v>5.3499999999999999E-2</v>
      </c>
      <c r="AP231" s="14">
        <v>0</v>
      </c>
      <c r="AQ231" s="8">
        <f t="shared" si="150"/>
        <v>-100</v>
      </c>
      <c r="BA231" s="13" t="s">
        <v>160</v>
      </c>
      <c r="BB231" s="14">
        <v>5.3499999999999999E-2</v>
      </c>
      <c r="BC231" s="14">
        <v>0</v>
      </c>
      <c r="BD231" s="8">
        <f t="shared" si="151"/>
        <v>-100</v>
      </c>
      <c r="BO231" s="13" t="s">
        <v>160</v>
      </c>
      <c r="BP231" s="14">
        <v>5.3499999999999999E-2</v>
      </c>
      <c r="BQ231" s="14">
        <v>0</v>
      </c>
      <c r="BR231" s="8">
        <f t="shared" si="152"/>
        <v>-100</v>
      </c>
    </row>
    <row r="232" spans="1:70" x14ac:dyDescent="0.25">
      <c r="A232" s="13" t="s">
        <v>162</v>
      </c>
      <c r="B232" s="14">
        <v>17.5</v>
      </c>
      <c r="C232" s="14">
        <v>17.53</v>
      </c>
      <c r="D232" s="8">
        <f t="shared" si="149"/>
        <v>0.17142857142857792</v>
      </c>
      <c r="F232" s="50"/>
      <c r="G232" s="53">
        <v>8.4</v>
      </c>
      <c r="H232" s="53">
        <v>8.1999999999999993</v>
      </c>
      <c r="I232" s="53">
        <v>0.20000000000000107</v>
      </c>
      <c r="J232" s="54">
        <v>350.5</v>
      </c>
      <c r="K232" s="54">
        <v>350.5</v>
      </c>
      <c r="AF232" s="50"/>
      <c r="AG232" s="53">
        <v>8.3199999999999996E-2</v>
      </c>
      <c r="AH232" s="53">
        <v>8.8099999999999998E-2</v>
      </c>
      <c r="AI232" s="53">
        <v>-4.9000000000000016E-3</v>
      </c>
      <c r="AJ232" s="54">
        <v>14</v>
      </c>
      <c r="AK232" s="54">
        <v>-14</v>
      </c>
      <c r="AN232" s="13" t="s">
        <v>162</v>
      </c>
      <c r="AO232" s="14">
        <v>17.5</v>
      </c>
      <c r="AP232" s="14">
        <v>17.53</v>
      </c>
      <c r="AQ232" s="8">
        <f t="shared" si="150"/>
        <v>0.17142857142857792</v>
      </c>
      <c r="BA232" s="13" t="s">
        <v>162</v>
      </c>
      <c r="BB232" s="14">
        <v>17.5</v>
      </c>
      <c r="BC232" s="14">
        <v>17.53</v>
      </c>
      <c r="BD232" s="8">
        <f t="shared" si="151"/>
        <v>0.17142857142857792</v>
      </c>
      <c r="BO232" s="13" t="s">
        <v>162</v>
      </c>
      <c r="BP232" s="14">
        <v>17.5</v>
      </c>
      <c r="BQ232" s="14">
        <v>17.53</v>
      </c>
      <c r="BR232" s="8">
        <f t="shared" si="152"/>
        <v>0.17142857142857792</v>
      </c>
    </row>
    <row r="233" spans="1:70" x14ac:dyDescent="0.25">
      <c r="A233" s="13" t="s">
        <v>165</v>
      </c>
      <c r="B233" s="14">
        <v>15.805400000000001</v>
      </c>
      <c r="C233" s="14">
        <v>16.255800000000001</v>
      </c>
      <c r="D233" s="8">
        <f t="shared" si="149"/>
        <v>2.8496589773115524</v>
      </c>
      <c r="F233" s="50"/>
      <c r="G233" s="53">
        <v>10.7</v>
      </c>
      <c r="H233" s="53">
        <v>12.7</v>
      </c>
      <c r="I233" s="53">
        <v>-2</v>
      </c>
      <c r="J233" s="54">
        <v>636</v>
      </c>
      <c r="K233" s="54">
        <v>-636</v>
      </c>
      <c r="AF233" s="50"/>
      <c r="AG233" s="53">
        <v>0.11700000000000001</v>
      </c>
      <c r="AH233" s="53">
        <v>0.11600000000000001</v>
      </c>
      <c r="AI233" s="53">
        <v>1.0000000000000009E-3</v>
      </c>
      <c r="AJ233" s="54">
        <v>4.5</v>
      </c>
      <c r="AK233" s="54">
        <v>4.5</v>
      </c>
      <c r="AN233" s="13" t="s">
        <v>165</v>
      </c>
      <c r="AO233" s="14">
        <v>15.805400000000001</v>
      </c>
      <c r="AP233" s="14">
        <v>16.255800000000001</v>
      </c>
      <c r="AQ233" s="8">
        <f t="shared" si="150"/>
        <v>2.8496589773115524</v>
      </c>
      <c r="BA233" s="13" t="s">
        <v>165</v>
      </c>
      <c r="BB233" s="14">
        <v>15.805400000000001</v>
      </c>
      <c r="BC233" s="14">
        <v>16.255800000000001</v>
      </c>
      <c r="BD233" s="8">
        <f t="shared" si="151"/>
        <v>2.8496589773115524</v>
      </c>
      <c r="BO233" s="13" t="s">
        <v>165</v>
      </c>
      <c r="BP233" s="14">
        <v>15.805400000000001</v>
      </c>
      <c r="BQ233" s="14">
        <v>16.255800000000001</v>
      </c>
      <c r="BR233" s="8">
        <f t="shared" si="152"/>
        <v>2.8496589773115524</v>
      </c>
    </row>
    <row r="234" spans="1:70" x14ac:dyDescent="0.25">
      <c r="A234" s="13" t="s">
        <v>168</v>
      </c>
      <c r="B234" s="14">
        <v>37.299999999999997</v>
      </c>
      <c r="C234" s="14">
        <v>36.700000000000003</v>
      </c>
      <c r="D234" s="8">
        <f t="shared" si="149"/>
        <v>-1.6085790884718347</v>
      </c>
      <c r="F234" s="50"/>
      <c r="G234" s="53">
        <v>0.12</v>
      </c>
      <c r="H234" s="53">
        <v>0.15</v>
      </c>
      <c r="I234" s="53">
        <v>-0.03</v>
      </c>
      <c r="J234" s="54">
        <v>120.5</v>
      </c>
      <c r="K234" s="54">
        <v>-120.5</v>
      </c>
      <c r="AF234" s="55"/>
      <c r="AG234" s="56">
        <v>7.6300000000000007E-2</v>
      </c>
      <c r="AH234" s="56">
        <v>5.7200000000000001E-2</v>
      </c>
      <c r="AI234" s="56">
        <v>1.9100000000000006E-2</v>
      </c>
      <c r="AJ234" s="57">
        <v>38</v>
      </c>
      <c r="AK234" s="57">
        <v>38</v>
      </c>
      <c r="AN234" s="13" t="s">
        <v>168</v>
      </c>
      <c r="AO234" s="14">
        <v>37.299999999999997</v>
      </c>
      <c r="AP234" s="14">
        <v>36.700000000000003</v>
      </c>
      <c r="AQ234" s="8">
        <f t="shared" si="150"/>
        <v>-1.6085790884718347</v>
      </c>
      <c r="BA234" s="13" t="s">
        <v>168</v>
      </c>
      <c r="BB234" s="14">
        <v>37.299999999999997</v>
      </c>
      <c r="BC234" s="14">
        <v>36.700000000000003</v>
      </c>
      <c r="BD234" s="8">
        <f t="shared" si="151"/>
        <v>-1.6085790884718347</v>
      </c>
      <c r="BO234" s="13" t="s">
        <v>168</v>
      </c>
      <c r="BP234" s="14">
        <v>37.299999999999997</v>
      </c>
      <c r="BQ234" s="14">
        <v>36.700000000000003</v>
      </c>
      <c r="BR234" s="8">
        <f t="shared" si="152"/>
        <v>-1.6085790884718347</v>
      </c>
    </row>
    <row r="235" spans="1:70" x14ac:dyDescent="0.25">
      <c r="A235" s="13" t="s">
        <v>170</v>
      </c>
      <c r="B235" s="14">
        <v>1.4</v>
      </c>
      <c r="C235" s="14">
        <v>0</v>
      </c>
      <c r="D235" s="8">
        <f t="shared" si="149"/>
        <v>-100</v>
      </c>
      <c r="F235" s="50"/>
      <c r="G235" s="53">
        <v>0</v>
      </c>
      <c r="H235" s="53">
        <v>12.4</v>
      </c>
      <c r="I235" s="53">
        <v>-12.4</v>
      </c>
      <c r="J235" s="54">
        <v>845</v>
      </c>
      <c r="K235" s="54">
        <v>-845</v>
      </c>
      <c r="AF235" s="58" t="s">
        <v>239</v>
      </c>
      <c r="AG235" s="53">
        <v>1.44</v>
      </c>
      <c r="AH235" s="53">
        <v>1.24</v>
      </c>
      <c r="AI235" s="53"/>
      <c r="AJ235" s="54"/>
      <c r="AK235" s="54"/>
      <c r="AN235" s="13" t="s">
        <v>170</v>
      </c>
      <c r="AO235" s="14">
        <v>1.4</v>
      </c>
      <c r="AP235" s="14">
        <v>0</v>
      </c>
      <c r="AQ235" s="8">
        <f t="shared" si="150"/>
        <v>-100</v>
      </c>
      <c r="BA235" s="13" t="s">
        <v>170</v>
      </c>
      <c r="BB235" s="14">
        <v>1.4</v>
      </c>
      <c r="BC235" s="14">
        <v>0</v>
      </c>
      <c r="BD235" s="8">
        <f t="shared" si="151"/>
        <v>-100</v>
      </c>
      <c r="BO235" s="13" t="s">
        <v>170</v>
      </c>
      <c r="BP235" s="14">
        <v>1.4</v>
      </c>
      <c r="BQ235" s="14">
        <v>0</v>
      </c>
      <c r="BR235" s="8">
        <f t="shared" si="152"/>
        <v>-100</v>
      </c>
    </row>
    <row r="236" spans="1:70" x14ac:dyDescent="0.25">
      <c r="A236" s="13" t="s">
        <v>172</v>
      </c>
      <c r="B236" s="14">
        <v>0.15440000000000001</v>
      </c>
      <c r="C236" s="14">
        <v>0.1696</v>
      </c>
      <c r="D236" s="8">
        <f t="shared" si="149"/>
        <v>9.8445595854922221</v>
      </c>
      <c r="F236" s="50"/>
      <c r="G236" s="53">
        <v>1.2</v>
      </c>
      <c r="H236" s="53">
        <v>1.4</v>
      </c>
      <c r="I236" s="53">
        <v>-0.19999999999999996</v>
      </c>
      <c r="J236" s="54">
        <v>350.5</v>
      </c>
      <c r="K236" s="54">
        <v>-350.5</v>
      </c>
      <c r="AF236" s="58" t="s">
        <v>240</v>
      </c>
      <c r="AG236" s="53">
        <v>1841.1732999999999</v>
      </c>
      <c r="AH236" s="53">
        <v>1781.2282</v>
      </c>
      <c r="AI236" s="53"/>
      <c r="AJ236" s="54"/>
      <c r="AK236" s="54"/>
      <c r="AN236" s="13" t="s">
        <v>172</v>
      </c>
      <c r="AO236" s="14">
        <v>0.15440000000000001</v>
      </c>
      <c r="AP236" s="14">
        <v>0.1696</v>
      </c>
      <c r="AQ236" s="8">
        <f t="shared" si="150"/>
        <v>9.8445595854922221</v>
      </c>
      <c r="BA236" s="13" t="s">
        <v>172</v>
      </c>
      <c r="BB236" s="14">
        <v>0.15440000000000001</v>
      </c>
      <c r="BC236" s="14">
        <v>0.1696</v>
      </c>
      <c r="BD236" s="8">
        <f t="shared" si="151"/>
        <v>9.8445595854922221</v>
      </c>
      <c r="BO236" s="13" t="s">
        <v>172</v>
      </c>
      <c r="BP236" s="14">
        <v>0.15440000000000001</v>
      </c>
      <c r="BQ236" s="14">
        <v>0.1696</v>
      </c>
      <c r="BR236" s="8">
        <f t="shared" si="152"/>
        <v>9.8445595854922221</v>
      </c>
    </row>
    <row r="237" spans="1:70" ht="15.75" thickBot="1" x14ac:dyDescent="0.3">
      <c r="A237" s="13" t="s">
        <v>174</v>
      </c>
      <c r="B237" s="14">
        <v>0</v>
      </c>
      <c r="C237" s="14">
        <v>1.2</v>
      </c>
      <c r="D237" s="8">
        <v>100</v>
      </c>
      <c r="F237" s="50"/>
      <c r="G237" s="53">
        <v>5.3499999999999999E-2</v>
      </c>
      <c r="H237" s="53">
        <v>0</v>
      </c>
      <c r="I237" s="53">
        <v>5.3499999999999999E-2</v>
      </c>
      <c r="J237" s="54">
        <v>184</v>
      </c>
      <c r="K237" s="54">
        <v>184</v>
      </c>
      <c r="AF237" s="59" t="s">
        <v>241</v>
      </c>
      <c r="AG237" s="60">
        <v>227</v>
      </c>
      <c r="AH237" s="60">
        <v>227</v>
      </c>
      <c r="AI237" s="60"/>
      <c r="AJ237" s="60"/>
      <c r="AK237" s="60"/>
      <c r="AN237" s="13" t="s">
        <v>174</v>
      </c>
      <c r="AO237" s="14">
        <v>0</v>
      </c>
      <c r="AP237" s="14">
        <v>1.2</v>
      </c>
      <c r="AQ237" s="8">
        <v>100</v>
      </c>
      <c r="BA237" s="13" t="s">
        <v>174</v>
      </c>
      <c r="BB237" s="14">
        <v>0</v>
      </c>
      <c r="BC237" s="14">
        <v>1.2</v>
      </c>
      <c r="BD237" s="8">
        <v>100</v>
      </c>
      <c r="BO237" s="13" t="s">
        <v>174</v>
      </c>
      <c r="BP237" s="14">
        <v>0</v>
      </c>
      <c r="BQ237" s="14">
        <v>1.2</v>
      </c>
      <c r="BR237" s="8">
        <v>100</v>
      </c>
    </row>
    <row r="238" spans="1:70" x14ac:dyDescent="0.25">
      <c r="A238" s="13" t="s">
        <v>176</v>
      </c>
      <c r="B238" s="14">
        <v>0.44</v>
      </c>
      <c r="C238" s="14">
        <v>0.1</v>
      </c>
      <c r="D238" s="8">
        <f t="shared" si="149"/>
        <v>-77.272727272727266</v>
      </c>
      <c r="F238" s="50"/>
      <c r="G238" s="53">
        <v>17.5</v>
      </c>
      <c r="H238" s="53">
        <v>17.53</v>
      </c>
      <c r="I238" s="53">
        <v>-3.0000000000001137E-2</v>
      </c>
      <c r="J238" s="54">
        <v>120.5</v>
      </c>
      <c r="K238" s="54">
        <v>-120.5</v>
      </c>
      <c r="AF238" s="47"/>
      <c r="AG238" s="47"/>
      <c r="AH238" s="47"/>
      <c r="AI238" s="47"/>
      <c r="AJ238" s="47"/>
      <c r="AK238" s="47"/>
      <c r="AN238" s="13" t="s">
        <v>176</v>
      </c>
      <c r="AO238" s="14">
        <v>0.44</v>
      </c>
      <c r="AP238" s="14">
        <v>0.1</v>
      </c>
      <c r="AQ238" s="8">
        <f t="shared" ref="AQ238:AQ253" si="153">IFERROR((100*(AP238-AO238)/AO238), "")</f>
        <v>-77.272727272727266</v>
      </c>
      <c r="BA238" s="13" t="s">
        <v>176</v>
      </c>
      <c r="BB238" s="14">
        <v>0.44</v>
      </c>
      <c r="BC238" s="14">
        <v>0.1</v>
      </c>
      <c r="BD238" s="8">
        <f t="shared" ref="BD238:BD253" si="154">IFERROR((100*(BC238-BB238)/BB238), "")</f>
        <v>-77.272727272727266</v>
      </c>
      <c r="BO238" s="13" t="s">
        <v>176</v>
      </c>
      <c r="BP238" s="14">
        <v>0.44</v>
      </c>
      <c r="BQ238" s="14">
        <v>0.1</v>
      </c>
      <c r="BR238" s="8">
        <f t="shared" ref="BR238:BR253" si="155">IFERROR((100*(BQ238-BP238)/BP238), "")</f>
        <v>-77.272727272727266</v>
      </c>
    </row>
    <row r="239" spans="1:70" ht="15.75" thickBot="1" x14ac:dyDescent="0.3">
      <c r="A239" s="13" t="s">
        <v>178</v>
      </c>
      <c r="B239" s="14">
        <v>10.84</v>
      </c>
      <c r="C239" s="14">
        <v>10.85</v>
      </c>
      <c r="D239" s="8">
        <f t="shared" si="149"/>
        <v>9.2250922509223121E-2</v>
      </c>
      <c r="F239" s="50"/>
      <c r="G239" s="53">
        <v>15.805400000000001</v>
      </c>
      <c r="H239" s="53">
        <v>16.255800000000001</v>
      </c>
      <c r="I239" s="53">
        <v>-0.45040000000000013</v>
      </c>
      <c r="J239" s="54">
        <v>457</v>
      </c>
      <c r="K239" s="54">
        <v>-457</v>
      </c>
      <c r="AF239" s="48" t="s">
        <v>242</v>
      </c>
      <c r="AG239" s="47"/>
      <c r="AH239" s="47"/>
      <c r="AI239" s="47"/>
      <c r="AJ239" s="47"/>
      <c r="AK239" s="47"/>
      <c r="AN239" s="13" t="s">
        <v>178</v>
      </c>
      <c r="AO239" s="14">
        <v>10.84</v>
      </c>
      <c r="AP239" s="14">
        <v>10.85</v>
      </c>
      <c r="AQ239" s="8">
        <f t="shared" si="153"/>
        <v>9.2250922509223121E-2</v>
      </c>
      <c r="BA239" s="13" t="s">
        <v>178</v>
      </c>
      <c r="BB239" s="14">
        <v>10.84</v>
      </c>
      <c r="BC239" s="14">
        <v>10.85</v>
      </c>
      <c r="BD239" s="8">
        <f t="shared" si="154"/>
        <v>9.2250922509223121E-2</v>
      </c>
      <c r="BO239" s="13" t="s">
        <v>178</v>
      </c>
      <c r="BP239" s="14">
        <v>10.84</v>
      </c>
      <c r="BQ239" s="14">
        <v>10.85</v>
      </c>
      <c r="BR239" s="8">
        <f t="shared" si="155"/>
        <v>9.2250922509223121E-2</v>
      </c>
    </row>
    <row r="240" spans="1:70" x14ac:dyDescent="0.25">
      <c r="A240" s="13" t="s">
        <v>184</v>
      </c>
      <c r="B240" s="14">
        <v>1.0840000000000001</v>
      </c>
      <c r="C240" s="14">
        <v>1.01</v>
      </c>
      <c r="D240" s="8">
        <f t="shared" si="149"/>
        <v>-6.8265682656826625</v>
      </c>
      <c r="F240" s="50"/>
      <c r="G240" s="53">
        <v>37.299999999999997</v>
      </c>
      <c r="H240" s="53">
        <v>36.700000000000003</v>
      </c>
      <c r="I240" s="53">
        <v>0.59999999999999432</v>
      </c>
      <c r="J240" s="54">
        <v>489.5</v>
      </c>
      <c r="K240" s="54">
        <v>489.5</v>
      </c>
      <c r="AF240" s="49"/>
      <c r="AG240" s="49" t="s">
        <v>239</v>
      </c>
      <c r="AH240" s="49" t="s">
        <v>240</v>
      </c>
      <c r="AI240" s="49" t="s">
        <v>241</v>
      </c>
      <c r="AJ240" s="47"/>
      <c r="AK240" s="47"/>
      <c r="AN240" s="13" t="s">
        <v>184</v>
      </c>
      <c r="AO240" s="14">
        <v>1.0840000000000001</v>
      </c>
      <c r="AP240" s="14">
        <v>1.01</v>
      </c>
      <c r="AQ240" s="8">
        <f t="shared" si="153"/>
        <v>-6.8265682656826625</v>
      </c>
      <c r="BA240" s="13" t="s">
        <v>184</v>
      </c>
      <c r="BB240" s="14">
        <v>1.0840000000000001</v>
      </c>
      <c r="BC240" s="14">
        <v>1.01</v>
      </c>
      <c r="BD240" s="8">
        <f t="shared" si="154"/>
        <v>-6.8265682656826625</v>
      </c>
      <c r="BO240" s="13" t="s">
        <v>184</v>
      </c>
      <c r="BP240" s="14">
        <v>1.0840000000000001</v>
      </c>
      <c r="BQ240" s="14">
        <v>1.01</v>
      </c>
      <c r="BR240" s="8">
        <f t="shared" si="155"/>
        <v>-6.8265682656826625</v>
      </c>
    </row>
    <row r="241" spans="1:70" x14ac:dyDescent="0.25">
      <c r="A241" s="13" t="s">
        <v>188</v>
      </c>
      <c r="B241" s="14">
        <v>0.52800000000000002</v>
      </c>
      <c r="C241" s="14">
        <v>0.53400000000000003</v>
      </c>
      <c r="D241" s="8">
        <f t="shared" si="149"/>
        <v>1.1363636363636374</v>
      </c>
      <c r="F241" s="50"/>
      <c r="G241" s="53">
        <v>1.4</v>
      </c>
      <c r="H241" s="53">
        <v>0</v>
      </c>
      <c r="I241" s="53">
        <v>1.4</v>
      </c>
      <c r="J241" s="54">
        <v>587</v>
      </c>
      <c r="K241" s="54">
        <v>587</v>
      </c>
      <c r="AF241" s="58" t="s">
        <v>243</v>
      </c>
      <c r="AG241" s="51">
        <v>135.5</v>
      </c>
      <c r="AH241" s="51">
        <v>15571.5</v>
      </c>
      <c r="AI241" s="61">
        <v>124</v>
      </c>
      <c r="AJ241" s="47"/>
      <c r="AK241" s="47"/>
      <c r="AN241" s="13" t="s">
        <v>188</v>
      </c>
      <c r="AO241" s="14">
        <v>0.52800000000000002</v>
      </c>
      <c r="AP241" s="14">
        <v>0.53400000000000003</v>
      </c>
      <c r="AQ241" s="8">
        <f t="shared" si="153"/>
        <v>1.1363636363636374</v>
      </c>
      <c r="BA241" s="13" t="s">
        <v>188</v>
      </c>
      <c r="BB241" s="14">
        <v>0.52800000000000002</v>
      </c>
      <c r="BC241" s="14">
        <v>0.53400000000000003</v>
      </c>
      <c r="BD241" s="8">
        <f t="shared" si="154"/>
        <v>1.1363636363636374</v>
      </c>
      <c r="BO241" s="13" t="s">
        <v>188</v>
      </c>
      <c r="BP241" s="14">
        <v>0.52800000000000002</v>
      </c>
      <c r="BQ241" s="14">
        <v>0.53400000000000003</v>
      </c>
      <c r="BR241" s="8">
        <f t="shared" si="155"/>
        <v>1.1363636363636374</v>
      </c>
    </row>
    <row r="242" spans="1:70" x14ac:dyDescent="0.25">
      <c r="A242" s="13" t="s">
        <v>190</v>
      </c>
      <c r="B242" s="37">
        <v>0.2054</v>
      </c>
      <c r="C242" s="37">
        <v>0.19670000000000001</v>
      </c>
      <c r="D242" s="8">
        <f t="shared" si="149"/>
        <v>-4.2356377799415705</v>
      </c>
      <c r="F242" s="50"/>
      <c r="G242" s="53">
        <v>0.15440000000000001</v>
      </c>
      <c r="H242" s="53">
        <v>0.1696</v>
      </c>
      <c r="I242" s="53">
        <v>-1.5199999999999991E-2</v>
      </c>
      <c r="J242" s="54">
        <v>72</v>
      </c>
      <c r="K242" s="54">
        <v>-72</v>
      </c>
      <c r="AF242" s="58" t="s">
        <v>244</v>
      </c>
      <c r="AG242" s="53">
        <v>96</v>
      </c>
      <c r="AH242" s="53">
        <v>10303.5</v>
      </c>
      <c r="AI242" s="62">
        <v>101</v>
      </c>
      <c r="AJ242" s="47"/>
      <c r="AK242" s="47"/>
      <c r="AN242" s="13" t="s">
        <v>190</v>
      </c>
      <c r="AO242" s="37">
        <v>0.2054</v>
      </c>
      <c r="AP242" s="37">
        <v>0.19670000000000001</v>
      </c>
      <c r="AQ242" s="8">
        <f t="shared" si="153"/>
        <v>-4.2356377799415705</v>
      </c>
      <c r="BA242" s="13" t="s">
        <v>190</v>
      </c>
      <c r="BB242" s="37">
        <v>0.2054</v>
      </c>
      <c r="BC242" s="37">
        <v>0.19670000000000001</v>
      </c>
      <c r="BD242" s="8">
        <f t="shared" si="154"/>
        <v>-4.2356377799415705</v>
      </c>
      <c r="BO242" s="13" t="s">
        <v>190</v>
      </c>
      <c r="BP242" s="37">
        <v>0.2054</v>
      </c>
      <c r="BQ242" s="37">
        <v>0.19670000000000001</v>
      </c>
      <c r="BR242" s="8">
        <f t="shared" si="155"/>
        <v>-4.2356377799415705</v>
      </c>
    </row>
    <row r="243" spans="1:70" ht="15.75" thickBot="1" x14ac:dyDescent="0.3">
      <c r="A243" s="13" t="s">
        <v>192</v>
      </c>
      <c r="B243" s="14">
        <v>1.958</v>
      </c>
      <c r="C243" s="14">
        <v>2.0259999999999998</v>
      </c>
      <c r="D243" s="8">
        <f t="shared" si="149"/>
        <v>3.4729315628191952</v>
      </c>
      <c r="F243" s="50"/>
      <c r="G243" s="53">
        <v>0</v>
      </c>
      <c r="H243" s="53">
        <v>1.2</v>
      </c>
      <c r="I243" s="53">
        <v>-1.2</v>
      </c>
      <c r="J243" s="54">
        <v>568.5</v>
      </c>
      <c r="K243" s="54">
        <v>-568.5</v>
      </c>
      <c r="AF243" s="59" t="s">
        <v>245</v>
      </c>
      <c r="AG243" s="63">
        <v>1.5</v>
      </c>
      <c r="AH243" s="63">
        <v>3</v>
      </c>
      <c r="AI243" s="60">
        <v>2</v>
      </c>
      <c r="AJ243" s="47"/>
      <c r="AK243" s="47"/>
      <c r="AN243" s="13" t="s">
        <v>192</v>
      </c>
      <c r="AO243" s="14">
        <v>1.958</v>
      </c>
      <c r="AP243" s="14">
        <v>2.0259999999999998</v>
      </c>
      <c r="AQ243" s="8">
        <f t="shared" si="153"/>
        <v>3.4729315628191952</v>
      </c>
      <c r="BA243" s="13" t="s">
        <v>192</v>
      </c>
      <c r="BB243" s="14">
        <v>1.958</v>
      </c>
      <c r="BC243" s="14">
        <v>2.0259999999999998</v>
      </c>
      <c r="BD243" s="8">
        <f t="shared" si="154"/>
        <v>3.4729315628191952</v>
      </c>
      <c r="BO243" s="13" t="s">
        <v>192</v>
      </c>
      <c r="BP243" s="14">
        <v>1.958</v>
      </c>
      <c r="BQ243" s="14">
        <v>2.0259999999999998</v>
      </c>
      <c r="BR243" s="8">
        <f t="shared" si="155"/>
        <v>3.4729315628191952</v>
      </c>
    </row>
    <row r="244" spans="1:70" x14ac:dyDescent="0.25">
      <c r="A244" s="13" t="s">
        <v>196</v>
      </c>
      <c r="B244" s="14">
        <v>22.35</v>
      </c>
      <c r="C244" s="14">
        <v>22.26</v>
      </c>
      <c r="D244" s="8">
        <f t="shared" si="149"/>
        <v>-0.40268456375838863</v>
      </c>
      <c r="F244" s="50"/>
      <c r="G244" s="53">
        <v>0.44</v>
      </c>
      <c r="H244" s="53">
        <v>0.1</v>
      </c>
      <c r="I244" s="53">
        <v>0.33999999999999997</v>
      </c>
      <c r="J244" s="54">
        <v>419.5</v>
      </c>
      <c r="K244" s="54">
        <v>419.5</v>
      </c>
      <c r="AF244" s="47"/>
      <c r="AG244" s="47"/>
      <c r="AH244" s="47"/>
      <c r="AI244" s="47"/>
      <c r="AJ244" s="47"/>
      <c r="AK244" s="47"/>
      <c r="AN244" s="13" t="s">
        <v>196</v>
      </c>
      <c r="AO244" s="14">
        <v>22.35</v>
      </c>
      <c r="AP244" s="14">
        <v>22.26</v>
      </c>
      <c r="AQ244" s="8">
        <f t="shared" si="153"/>
        <v>-0.40268456375838863</v>
      </c>
      <c r="BA244" s="13" t="s">
        <v>196</v>
      </c>
      <c r="BB244" s="14">
        <v>22.35</v>
      </c>
      <c r="BC244" s="14">
        <v>22.26</v>
      </c>
      <c r="BD244" s="8">
        <f t="shared" si="154"/>
        <v>-0.40268456375838863</v>
      </c>
      <c r="BO244" s="13" t="s">
        <v>196</v>
      </c>
      <c r="BP244" s="14">
        <v>22.35</v>
      </c>
      <c r="BQ244" s="14">
        <v>22.26</v>
      </c>
      <c r="BR244" s="8">
        <f t="shared" si="155"/>
        <v>-0.40268456375838863</v>
      </c>
    </row>
    <row r="245" spans="1:70" ht="15.75" thickBot="1" x14ac:dyDescent="0.3">
      <c r="A245" s="13" t="s">
        <v>198</v>
      </c>
      <c r="B245" s="14">
        <v>10.27</v>
      </c>
      <c r="C245" s="14">
        <v>10.65</v>
      </c>
      <c r="D245" s="8">
        <f t="shared" si="149"/>
        <v>3.7000973709834546</v>
      </c>
      <c r="F245" s="50"/>
      <c r="G245" s="53">
        <v>10.84</v>
      </c>
      <c r="H245" s="53">
        <v>10.85</v>
      </c>
      <c r="I245" s="53">
        <v>-9.9999999999997868E-3</v>
      </c>
      <c r="J245" s="54">
        <v>48.5</v>
      </c>
      <c r="K245" s="54">
        <v>-48.5</v>
      </c>
      <c r="AF245" s="48" t="s">
        <v>574</v>
      </c>
      <c r="AG245" s="47"/>
      <c r="AH245" s="47"/>
      <c r="AI245" s="47"/>
      <c r="AJ245" s="47"/>
      <c r="AK245" s="47"/>
      <c r="AN245" s="13" t="s">
        <v>198</v>
      </c>
      <c r="AO245" s="14">
        <v>10.27</v>
      </c>
      <c r="AP245" s="14">
        <v>10.65</v>
      </c>
      <c r="AQ245" s="8">
        <f t="shared" si="153"/>
        <v>3.7000973709834546</v>
      </c>
      <c r="BA245" s="13" t="s">
        <v>198</v>
      </c>
      <c r="BB245" s="14">
        <v>10.27</v>
      </c>
      <c r="BC245" s="14">
        <v>10.65</v>
      </c>
      <c r="BD245" s="8">
        <f t="shared" si="154"/>
        <v>3.7000973709834546</v>
      </c>
      <c r="BO245" s="13" t="s">
        <v>198</v>
      </c>
      <c r="BP245" s="14">
        <v>10.27</v>
      </c>
      <c r="BQ245" s="14">
        <v>10.65</v>
      </c>
      <c r="BR245" s="8">
        <f t="shared" si="155"/>
        <v>3.7000973709834546</v>
      </c>
    </row>
    <row r="246" spans="1:70" x14ac:dyDescent="0.25">
      <c r="A246" s="13" t="s">
        <v>200</v>
      </c>
      <c r="B246" s="14">
        <v>86.9</v>
      </c>
      <c r="C246" s="14">
        <v>86.7</v>
      </c>
      <c r="D246" s="8">
        <f t="shared" si="149"/>
        <v>-0.23014959723820808</v>
      </c>
      <c r="F246" s="50"/>
      <c r="G246" s="53">
        <v>1.0840000000000001</v>
      </c>
      <c r="H246" s="53">
        <v>1.01</v>
      </c>
      <c r="I246" s="53">
        <v>7.4000000000000066E-2</v>
      </c>
      <c r="J246" s="54">
        <v>220</v>
      </c>
      <c r="K246" s="54">
        <v>220</v>
      </c>
      <c r="AF246" s="49" t="s">
        <v>247</v>
      </c>
      <c r="AG246" s="49" t="s">
        <v>241</v>
      </c>
      <c r="AH246" s="49" t="s">
        <v>248</v>
      </c>
      <c r="AI246" s="47"/>
      <c r="AJ246" s="47"/>
      <c r="AK246" s="47"/>
      <c r="AN246" s="13" t="s">
        <v>200</v>
      </c>
      <c r="AO246" s="14">
        <v>86.9</v>
      </c>
      <c r="AP246" s="14">
        <v>86.7</v>
      </c>
      <c r="AQ246" s="8">
        <f t="shared" si="153"/>
        <v>-0.23014959723820808</v>
      </c>
      <c r="BA246" s="13" t="s">
        <v>200</v>
      </c>
      <c r="BB246" s="14">
        <v>86.9</v>
      </c>
      <c r="BC246" s="14">
        <v>86.7</v>
      </c>
      <c r="BD246" s="8">
        <f t="shared" si="154"/>
        <v>-0.23014959723820808</v>
      </c>
      <c r="BO246" s="13" t="s">
        <v>200</v>
      </c>
      <c r="BP246" s="14">
        <v>86.9</v>
      </c>
      <c r="BQ246" s="14">
        <v>86.7</v>
      </c>
      <c r="BR246" s="8">
        <f t="shared" si="155"/>
        <v>-0.23014959723820808</v>
      </c>
    </row>
    <row r="247" spans="1:70" ht="15.75" thickBot="1" x14ac:dyDescent="0.3">
      <c r="A247" s="13" t="s">
        <v>202</v>
      </c>
      <c r="B247" s="14">
        <v>4.7164999999999999</v>
      </c>
      <c r="C247" s="14">
        <v>4.7159000000000004</v>
      </c>
      <c r="D247" s="8">
        <f t="shared" si="149"/>
        <v>-1.2721297572341564E-2</v>
      </c>
      <c r="F247" s="50"/>
      <c r="G247" s="53">
        <v>0.52800000000000002</v>
      </c>
      <c r="H247" s="53">
        <v>0.53400000000000003</v>
      </c>
      <c r="I247" s="53">
        <v>-6.0000000000000053E-3</v>
      </c>
      <c r="J247" s="54">
        <v>32.5</v>
      </c>
      <c r="K247" s="54">
        <v>-32.5</v>
      </c>
      <c r="AF247" s="64">
        <v>2.6591513660460833</v>
      </c>
      <c r="AG247" s="65">
        <v>227</v>
      </c>
      <c r="AH247" s="64">
        <v>3.9168879616220727E-3</v>
      </c>
      <c r="AI247" s="47"/>
      <c r="AJ247" s="47"/>
      <c r="AK247" s="47"/>
      <c r="AN247" s="13" t="s">
        <v>202</v>
      </c>
      <c r="AO247" s="14">
        <v>4.7164999999999999</v>
      </c>
      <c r="AP247" s="14">
        <v>4.7159000000000004</v>
      </c>
      <c r="AQ247" s="8">
        <f t="shared" si="153"/>
        <v>-1.2721297572341564E-2</v>
      </c>
      <c r="BA247" s="13" t="s">
        <v>202</v>
      </c>
      <c r="BB247" s="14">
        <v>4.7164999999999999</v>
      </c>
      <c r="BC247" s="14">
        <v>4.7159000000000004</v>
      </c>
      <c r="BD247" s="8">
        <f t="shared" si="154"/>
        <v>-1.2721297572341564E-2</v>
      </c>
      <c r="BO247" s="13" t="s">
        <v>202</v>
      </c>
      <c r="BP247" s="14">
        <v>4.7164999999999999</v>
      </c>
      <c r="BQ247" s="14">
        <v>4.7159000000000004</v>
      </c>
      <c r="BR247" s="8">
        <f t="shared" si="155"/>
        <v>-1.2721297572341564E-2</v>
      </c>
    </row>
    <row r="248" spans="1:70" x14ac:dyDescent="0.25">
      <c r="A248" s="13" t="s">
        <v>204</v>
      </c>
      <c r="B248" s="14">
        <v>1.413</v>
      </c>
      <c r="C248" s="14">
        <v>1.4790000000000001</v>
      </c>
      <c r="D248" s="8">
        <f t="shared" si="149"/>
        <v>4.6709129511677325</v>
      </c>
      <c r="F248" s="50"/>
      <c r="G248" s="53">
        <v>0.2054</v>
      </c>
      <c r="H248" s="53">
        <v>0.19670000000000001</v>
      </c>
      <c r="I248" s="53">
        <v>8.6999999999999855E-3</v>
      </c>
      <c r="J248" s="54">
        <v>41.5</v>
      </c>
      <c r="K248" s="54">
        <v>41.5</v>
      </c>
      <c r="AF248" s="47"/>
      <c r="AG248" s="47"/>
      <c r="AH248" s="47"/>
      <c r="AI248" s="47"/>
      <c r="AJ248" s="47"/>
      <c r="AK248" s="47"/>
      <c r="AN248" s="13" t="s">
        <v>204</v>
      </c>
      <c r="AO248" s="14">
        <v>1.413</v>
      </c>
      <c r="AP248" s="14">
        <v>1.4790000000000001</v>
      </c>
      <c r="AQ248" s="8">
        <f t="shared" si="153"/>
        <v>4.6709129511677325</v>
      </c>
      <c r="BA248" s="13" t="s">
        <v>204</v>
      </c>
      <c r="BB248" s="14">
        <v>1.413</v>
      </c>
      <c r="BC248" s="14">
        <v>1.4790000000000001</v>
      </c>
      <c r="BD248" s="8">
        <f t="shared" si="154"/>
        <v>4.6709129511677325</v>
      </c>
      <c r="BO248" s="13" t="s">
        <v>204</v>
      </c>
      <c r="BP248" s="14">
        <v>1.413</v>
      </c>
      <c r="BQ248" s="14">
        <v>1.4790000000000001</v>
      </c>
      <c r="BR248" s="8">
        <f t="shared" si="155"/>
        <v>4.6709129511677325</v>
      </c>
    </row>
    <row r="249" spans="1:70" x14ac:dyDescent="0.25">
      <c r="A249" s="13" t="s">
        <v>206</v>
      </c>
      <c r="B249" s="14">
        <v>10.4</v>
      </c>
      <c r="C249" s="14">
        <v>8</v>
      </c>
      <c r="D249" s="8">
        <f t="shared" si="149"/>
        <v>-23.07692307692308</v>
      </c>
      <c r="F249" s="50"/>
      <c r="G249" s="53">
        <v>1.958</v>
      </c>
      <c r="H249" s="53">
        <v>2.0259999999999998</v>
      </c>
      <c r="I249" s="53">
        <v>-6.7999999999999838E-2</v>
      </c>
      <c r="J249" s="54">
        <v>208.5</v>
      </c>
      <c r="K249" s="54">
        <v>-208.5</v>
      </c>
      <c r="AF249" s="46"/>
      <c r="AG249" s="46"/>
      <c r="AH249" s="46"/>
      <c r="AI249" s="46"/>
      <c r="AJ249" s="46"/>
      <c r="AK249" s="46"/>
      <c r="AN249" s="13" t="s">
        <v>206</v>
      </c>
      <c r="AO249" s="14">
        <v>10.4</v>
      </c>
      <c r="AP249" s="14">
        <v>8</v>
      </c>
      <c r="AQ249" s="8">
        <f t="shared" si="153"/>
        <v>-23.07692307692308</v>
      </c>
      <c r="BA249" s="13" t="s">
        <v>206</v>
      </c>
      <c r="BB249" s="14">
        <v>10.4</v>
      </c>
      <c r="BC249" s="14">
        <v>8</v>
      </c>
      <c r="BD249" s="8">
        <f t="shared" si="154"/>
        <v>-23.07692307692308</v>
      </c>
      <c r="BO249" s="13" t="s">
        <v>206</v>
      </c>
      <c r="BP249" s="14">
        <v>10.4</v>
      </c>
      <c r="BQ249" s="14">
        <v>8</v>
      </c>
      <c r="BR249" s="8">
        <f t="shared" si="155"/>
        <v>-23.07692307692308</v>
      </c>
    </row>
    <row r="250" spans="1:70" x14ac:dyDescent="0.25">
      <c r="A250" s="13" t="s">
        <v>207</v>
      </c>
      <c r="B250" s="14">
        <v>1.1100000000000001</v>
      </c>
      <c r="C250" s="14">
        <v>1.0900000000000001</v>
      </c>
      <c r="D250" s="8">
        <f t="shared" si="149"/>
        <v>-1.8018018018018032</v>
      </c>
      <c r="F250" s="50"/>
      <c r="G250" s="53">
        <v>22.35</v>
      </c>
      <c r="H250" s="53">
        <v>22.26</v>
      </c>
      <c r="I250" s="53">
        <v>8.9999999999999858E-2</v>
      </c>
      <c r="J250" s="54">
        <v>246.5</v>
      </c>
      <c r="K250" s="54">
        <v>246.5</v>
      </c>
      <c r="AN250" s="13" t="s">
        <v>207</v>
      </c>
      <c r="AO250" s="14">
        <v>1.1100000000000001</v>
      </c>
      <c r="AP250" s="14">
        <v>1.0900000000000001</v>
      </c>
      <c r="AQ250" s="8">
        <f t="shared" si="153"/>
        <v>-1.8018018018018032</v>
      </c>
      <c r="BA250" s="13" t="s">
        <v>207</v>
      </c>
      <c r="BB250" s="14">
        <v>1.1100000000000001</v>
      </c>
      <c r="BC250" s="14">
        <v>1.0900000000000001</v>
      </c>
      <c r="BD250" s="8">
        <f t="shared" si="154"/>
        <v>-1.8018018018018032</v>
      </c>
      <c r="BO250" s="13" t="s">
        <v>207</v>
      </c>
      <c r="BP250" s="14">
        <v>1.1100000000000001</v>
      </c>
      <c r="BQ250" s="14">
        <v>1.0900000000000001</v>
      </c>
      <c r="BR250" s="8">
        <f t="shared" si="155"/>
        <v>-1.8018018018018032</v>
      </c>
    </row>
    <row r="251" spans="1:70" x14ac:dyDescent="0.25">
      <c r="A251" s="13" t="s">
        <v>208</v>
      </c>
      <c r="B251" s="14">
        <v>6.9999999999999993E-2</v>
      </c>
      <c r="C251" s="14">
        <v>6.9999999999999993E-2</v>
      </c>
      <c r="D251" s="8">
        <f t="shared" si="149"/>
        <v>0</v>
      </c>
      <c r="F251" s="50"/>
      <c r="G251" s="53">
        <v>10.27</v>
      </c>
      <c r="H251" s="53">
        <v>10.65</v>
      </c>
      <c r="I251" s="53">
        <v>-0.38000000000000078</v>
      </c>
      <c r="J251" s="54">
        <v>434</v>
      </c>
      <c r="K251" s="54">
        <v>-434</v>
      </c>
      <c r="AN251" s="13" t="s">
        <v>208</v>
      </c>
      <c r="AO251" s="14">
        <v>6.9999999999999993E-2</v>
      </c>
      <c r="AP251" s="14">
        <v>6.9999999999999993E-2</v>
      </c>
      <c r="AQ251" s="8">
        <f t="shared" si="153"/>
        <v>0</v>
      </c>
      <c r="BA251" s="13" t="s">
        <v>208</v>
      </c>
      <c r="BB251" s="14">
        <v>6.9999999999999993E-2</v>
      </c>
      <c r="BC251" s="14">
        <v>6.9999999999999993E-2</v>
      </c>
      <c r="BD251" s="8">
        <f t="shared" si="154"/>
        <v>0</v>
      </c>
      <c r="BO251" s="13" t="s">
        <v>208</v>
      </c>
      <c r="BP251" s="14">
        <v>6.9999999999999993E-2</v>
      </c>
      <c r="BQ251" s="14">
        <v>6.9999999999999993E-2</v>
      </c>
      <c r="BR251" s="8">
        <f t="shared" si="155"/>
        <v>0</v>
      </c>
    </row>
    <row r="252" spans="1:70" x14ac:dyDescent="0.25">
      <c r="A252" s="13" t="s">
        <v>210</v>
      </c>
      <c r="B252" s="14">
        <v>3.7</v>
      </c>
      <c r="C252" s="14">
        <v>4.8999999999999995</v>
      </c>
      <c r="D252" s="8">
        <f t="shared" si="149"/>
        <v>32.432432432432414</v>
      </c>
      <c r="F252" s="50"/>
      <c r="G252" s="53">
        <v>86.9</v>
      </c>
      <c r="H252" s="53">
        <v>86.7</v>
      </c>
      <c r="I252" s="53">
        <v>0.20000000000000284</v>
      </c>
      <c r="J252" s="54">
        <v>350.5</v>
      </c>
      <c r="K252" s="54">
        <v>350.5</v>
      </c>
      <c r="AN252" s="13" t="s">
        <v>210</v>
      </c>
      <c r="AO252" s="14">
        <v>3.7</v>
      </c>
      <c r="AP252" s="14">
        <v>4.8999999999999995</v>
      </c>
      <c r="AQ252" s="8">
        <f t="shared" si="153"/>
        <v>32.432432432432414</v>
      </c>
      <c r="BA252" s="13" t="s">
        <v>210</v>
      </c>
      <c r="BB252" s="14">
        <v>3.7</v>
      </c>
      <c r="BC252" s="14">
        <v>4.8999999999999995</v>
      </c>
      <c r="BD252" s="8">
        <f t="shared" si="154"/>
        <v>32.432432432432414</v>
      </c>
      <c r="BO252" s="13" t="s">
        <v>210</v>
      </c>
      <c r="BP252" s="14">
        <v>3.7</v>
      </c>
      <c r="BQ252" s="14">
        <v>4.8999999999999995</v>
      </c>
      <c r="BR252" s="8">
        <f t="shared" si="155"/>
        <v>32.432432432432414</v>
      </c>
    </row>
    <row r="253" spans="1:70" x14ac:dyDescent="0.25">
      <c r="A253" s="13" t="s">
        <v>212</v>
      </c>
      <c r="B253" s="14">
        <v>5.7</v>
      </c>
      <c r="C253" s="14">
        <v>1.7</v>
      </c>
      <c r="D253" s="8">
        <f t="shared" si="149"/>
        <v>-70.175438596491219</v>
      </c>
      <c r="F253" s="50"/>
      <c r="G253" s="53">
        <v>4.7164999999999999</v>
      </c>
      <c r="H253" s="53">
        <v>4.7159000000000004</v>
      </c>
      <c r="I253" s="53">
        <v>5.9999999999948983E-4</v>
      </c>
      <c r="J253" s="54">
        <v>9</v>
      </c>
      <c r="K253" s="54">
        <v>9</v>
      </c>
      <c r="AN253" s="13" t="s">
        <v>212</v>
      </c>
      <c r="AO253" s="14">
        <v>5.7</v>
      </c>
      <c r="AP253" s="14">
        <v>1.7</v>
      </c>
      <c r="AQ253" s="8">
        <f t="shared" si="153"/>
        <v>-70.175438596491219</v>
      </c>
      <c r="BA253" s="13" t="s">
        <v>212</v>
      </c>
      <c r="BB253" s="14">
        <v>5.7</v>
      </c>
      <c r="BC253" s="14">
        <v>1.7</v>
      </c>
      <c r="BD253" s="8">
        <f t="shared" si="154"/>
        <v>-70.175438596491219</v>
      </c>
      <c r="BO253" s="13" t="s">
        <v>212</v>
      </c>
      <c r="BP253" s="14">
        <v>5.7</v>
      </c>
      <c r="BQ253" s="14">
        <v>1.7</v>
      </c>
      <c r="BR253" s="8">
        <f t="shared" si="155"/>
        <v>-70.175438596491219</v>
      </c>
    </row>
    <row r="254" spans="1:70" x14ac:dyDescent="0.25">
      <c r="A254" s="38" t="s">
        <v>223</v>
      </c>
      <c r="B254" s="14">
        <v>0</v>
      </c>
      <c r="C254" s="14">
        <v>957.7</v>
      </c>
      <c r="D254" s="8">
        <v>100</v>
      </c>
      <c r="F254" s="50"/>
      <c r="G254" s="53">
        <v>1.413</v>
      </c>
      <c r="H254" s="53">
        <v>1.4790000000000001</v>
      </c>
      <c r="I254" s="53">
        <v>-6.6000000000000059E-2</v>
      </c>
      <c r="J254" s="54">
        <v>206</v>
      </c>
      <c r="K254" s="54">
        <v>-206</v>
      </c>
      <c r="AN254" s="38" t="s">
        <v>223</v>
      </c>
      <c r="AO254" s="14">
        <v>0</v>
      </c>
      <c r="AP254" s="14">
        <v>957.7</v>
      </c>
      <c r="AQ254" s="8">
        <v>100</v>
      </c>
      <c r="BA254" s="38" t="s">
        <v>223</v>
      </c>
      <c r="BB254" s="14">
        <v>0</v>
      </c>
      <c r="BC254" s="14">
        <v>957.7</v>
      </c>
      <c r="BD254" s="8">
        <v>100</v>
      </c>
      <c r="BO254" s="38" t="s">
        <v>223</v>
      </c>
      <c r="BP254" s="14">
        <v>0</v>
      </c>
      <c r="BQ254" s="14">
        <v>957.7</v>
      </c>
      <c r="BR254" s="8">
        <v>100</v>
      </c>
    </row>
    <row r="255" spans="1:70" x14ac:dyDescent="0.25">
      <c r="A255" s="6" t="s">
        <v>70</v>
      </c>
      <c r="B255" s="8">
        <v>1.1463481633100419</v>
      </c>
      <c r="C255" s="8">
        <v>0</v>
      </c>
      <c r="D255" s="8">
        <f t="shared" ref="D255:D256" si="156">IFERROR((100*(C255-B255)/B255), "")</f>
        <v>-100</v>
      </c>
      <c r="F255" s="50"/>
      <c r="G255" s="53">
        <v>10.4</v>
      </c>
      <c r="H255" s="53">
        <v>8</v>
      </c>
      <c r="I255" s="53">
        <v>2.4000000000000004</v>
      </c>
      <c r="J255" s="54">
        <v>659.5</v>
      </c>
      <c r="K255" s="54">
        <v>659.5</v>
      </c>
      <c r="AN255" s="6" t="s">
        <v>70</v>
      </c>
      <c r="AO255" s="8">
        <v>1.1463481633100419</v>
      </c>
      <c r="AP255" s="8">
        <v>0</v>
      </c>
      <c r="AQ255" s="8">
        <f t="shared" ref="AQ255:AQ256" si="157">IFERROR((100*(AP255-AO255)/AO255), "")</f>
        <v>-100</v>
      </c>
      <c r="BA255" s="6" t="s">
        <v>70</v>
      </c>
      <c r="BB255" s="8">
        <v>1.1463481633100419</v>
      </c>
      <c r="BC255" s="8">
        <v>0</v>
      </c>
      <c r="BD255" s="8">
        <f t="shared" ref="BD255:BD256" si="158">IFERROR((100*(BC255-BB255)/BB255), "")</f>
        <v>-100</v>
      </c>
      <c r="BO255" s="6" t="s">
        <v>70</v>
      </c>
      <c r="BP255" s="8">
        <v>1.1463481633100419</v>
      </c>
      <c r="BQ255" s="8">
        <v>0</v>
      </c>
      <c r="BR255" s="8">
        <f t="shared" ref="BR255:BR256" si="159">IFERROR((100*(BQ255-BP255)/BP255), "")</f>
        <v>-100</v>
      </c>
    </row>
    <row r="256" spans="1:70" x14ac:dyDescent="0.25">
      <c r="A256" s="13" t="s">
        <v>106</v>
      </c>
      <c r="B256" s="14">
        <v>10.7</v>
      </c>
      <c r="C256" s="14">
        <v>9.5</v>
      </c>
      <c r="D256" s="8">
        <f t="shared" si="156"/>
        <v>-11.214953271028032</v>
      </c>
      <c r="F256" s="50"/>
      <c r="G256" s="53">
        <v>1.1100000000000001</v>
      </c>
      <c r="H256" s="53">
        <v>1.0900000000000001</v>
      </c>
      <c r="I256" s="53">
        <v>2.0000000000000018E-2</v>
      </c>
      <c r="J256" s="54">
        <v>89</v>
      </c>
      <c r="K256" s="54">
        <v>89</v>
      </c>
      <c r="AN256" s="13" t="s">
        <v>106</v>
      </c>
      <c r="AO256" s="14">
        <v>10.7</v>
      </c>
      <c r="AP256" s="14">
        <v>9.5</v>
      </c>
      <c r="AQ256" s="8">
        <f t="shared" si="157"/>
        <v>-11.214953271028032</v>
      </c>
      <c r="BA256" s="13" t="s">
        <v>106</v>
      </c>
      <c r="BB256" s="14">
        <v>10.7</v>
      </c>
      <c r="BC256" s="14">
        <v>9.5</v>
      </c>
      <c r="BD256" s="8">
        <f t="shared" si="158"/>
        <v>-11.214953271028032</v>
      </c>
      <c r="BO256" s="13" t="s">
        <v>106</v>
      </c>
      <c r="BP256" s="14">
        <v>10.7</v>
      </c>
      <c r="BQ256" s="14">
        <v>9.5</v>
      </c>
      <c r="BR256" s="8">
        <f t="shared" si="159"/>
        <v>-11.214953271028032</v>
      </c>
    </row>
    <row r="257" spans="1:70" x14ac:dyDescent="0.25">
      <c r="A257" t="s">
        <v>109</v>
      </c>
      <c r="B257" s="24">
        <v>6.43</v>
      </c>
      <c r="C257" s="24">
        <v>6.85</v>
      </c>
      <c r="D257" s="8">
        <f>IFERROR((100*(C257-B257)/B257), "")</f>
        <v>6.5318818040435449</v>
      </c>
      <c r="F257" s="50"/>
      <c r="G257" s="53">
        <v>6.9999999999999993E-2</v>
      </c>
      <c r="H257" s="53">
        <v>6.9999999999999993E-2</v>
      </c>
      <c r="I257" s="53">
        <v>0</v>
      </c>
      <c r="J257" s="54">
        <v>4</v>
      </c>
      <c r="K257" s="54">
        <v>4</v>
      </c>
      <c r="AN257" t="s">
        <v>109</v>
      </c>
      <c r="AO257" s="24">
        <v>6.43</v>
      </c>
      <c r="AP257" s="24">
        <v>6.85</v>
      </c>
      <c r="AQ257" s="8">
        <f>IFERROR((100*(AP257-AO257)/AO257), "")</f>
        <v>6.5318818040435449</v>
      </c>
      <c r="BA257" t="s">
        <v>109</v>
      </c>
      <c r="BB257" s="24">
        <v>6.43</v>
      </c>
      <c r="BC257" s="24">
        <v>6.85</v>
      </c>
      <c r="BD257" s="8">
        <f>IFERROR((100*(BC257-BB257)/BB257), "")</f>
        <v>6.5318818040435449</v>
      </c>
      <c r="BO257" t="s">
        <v>109</v>
      </c>
      <c r="BP257" s="24">
        <v>6.43</v>
      </c>
      <c r="BQ257" s="24">
        <v>6.85</v>
      </c>
      <c r="BR257" s="8">
        <f>IFERROR((100*(BQ257-BP257)/BP257), "")</f>
        <v>6.5318818040435449</v>
      </c>
    </row>
    <row r="258" spans="1:70" x14ac:dyDescent="0.25">
      <c r="A258" t="s">
        <v>112</v>
      </c>
      <c r="B258" s="26">
        <v>47.4</v>
      </c>
      <c r="C258" s="26">
        <v>46.8</v>
      </c>
      <c r="D258" s="8">
        <f t="shared" ref="D258:D266" si="160">IFERROR((100*(C258-B258)/B258), "")</f>
        <v>-1.2658227848101296</v>
      </c>
      <c r="F258" s="50"/>
      <c r="G258" s="53">
        <v>3.7</v>
      </c>
      <c r="H258" s="53">
        <v>4.8999999999999995</v>
      </c>
      <c r="I258" s="53">
        <v>-1.1999999999999993</v>
      </c>
      <c r="J258" s="54">
        <v>568.5</v>
      </c>
      <c r="K258" s="54">
        <v>-568.5</v>
      </c>
      <c r="AN258" t="s">
        <v>112</v>
      </c>
      <c r="AO258" s="26">
        <v>47.4</v>
      </c>
      <c r="AP258" s="26">
        <v>46.8</v>
      </c>
      <c r="AQ258" s="8">
        <f t="shared" ref="AQ258:AQ266" si="161">IFERROR((100*(AP258-AO258)/AO258), "")</f>
        <v>-1.2658227848101296</v>
      </c>
      <c r="BA258" t="s">
        <v>112</v>
      </c>
      <c r="BB258" s="26">
        <v>47.4</v>
      </c>
      <c r="BC258" s="26">
        <v>46.8</v>
      </c>
      <c r="BD258" s="8">
        <f t="shared" ref="BD258:BD266" si="162">IFERROR((100*(BC258-BB258)/BB258), "")</f>
        <v>-1.2658227848101296</v>
      </c>
      <c r="BO258" t="s">
        <v>112</v>
      </c>
      <c r="BP258" s="26">
        <v>47.4</v>
      </c>
      <c r="BQ258" s="26">
        <v>46.8</v>
      </c>
      <c r="BR258" s="8">
        <f t="shared" ref="BR258:BR266" si="163">IFERROR((100*(BQ258-BP258)/BP258), "")</f>
        <v>-1.2658227848101296</v>
      </c>
    </row>
    <row r="259" spans="1:70" x14ac:dyDescent="0.25">
      <c r="A259" t="s">
        <v>114</v>
      </c>
      <c r="B259" s="25">
        <v>0.29699999999999999</v>
      </c>
      <c r="C259" s="25">
        <v>0.22</v>
      </c>
      <c r="D259" s="8">
        <f t="shared" si="160"/>
        <v>-25.92592592592592</v>
      </c>
      <c r="F259" s="50"/>
      <c r="G259" s="53">
        <v>5.7</v>
      </c>
      <c r="H259" s="53">
        <v>1.7</v>
      </c>
      <c r="I259" s="53">
        <v>4</v>
      </c>
      <c r="J259" s="54">
        <v>723</v>
      </c>
      <c r="K259" s="54">
        <v>723</v>
      </c>
      <c r="AN259" t="s">
        <v>114</v>
      </c>
      <c r="AO259" s="25">
        <v>0.29699999999999999</v>
      </c>
      <c r="AP259" s="25">
        <v>0.22</v>
      </c>
      <c r="AQ259" s="8">
        <f t="shared" si="161"/>
        <v>-25.92592592592592</v>
      </c>
      <c r="BA259" t="s">
        <v>114</v>
      </c>
      <c r="BB259" s="25">
        <v>0.29699999999999999</v>
      </c>
      <c r="BC259" s="25">
        <v>0.22</v>
      </c>
      <c r="BD259" s="8">
        <f t="shared" si="162"/>
        <v>-25.92592592592592</v>
      </c>
      <c r="BO259" t="s">
        <v>114</v>
      </c>
      <c r="BP259" s="25">
        <v>0.29699999999999999</v>
      </c>
      <c r="BQ259" s="25">
        <v>0.22</v>
      </c>
      <c r="BR259" s="8">
        <f t="shared" si="163"/>
        <v>-25.92592592592592</v>
      </c>
    </row>
    <row r="260" spans="1:70" x14ac:dyDescent="0.25">
      <c r="A260" t="s">
        <v>118</v>
      </c>
      <c r="B260" s="24">
        <v>1.46</v>
      </c>
      <c r="C260" s="24">
        <v>1.43</v>
      </c>
      <c r="D260" s="8">
        <f t="shared" si="160"/>
        <v>-2.0547945205479472</v>
      </c>
      <c r="F260" s="50"/>
      <c r="G260" s="53">
        <v>0</v>
      </c>
      <c r="H260" s="53">
        <v>957.7</v>
      </c>
      <c r="I260" s="53">
        <v>-957.7</v>
      </c>
      <c r="J260" s="54">
        <v>1071</v>
      </c>
      <c r="K260" s="54">
        <v>-1071</v>
      </c>
      <c r="AN260" t="s">
        <v>118</v>
      </c>
      <c r="AO260" s="24">
        <v>1.46</v>
      </c>
      <c r="AP260" s="24">
        <v>1.43</v>
      </c>
      <c r="AQ260" s="8">
        <f t="shared" si="161"/>
        <v>-2.0547945205479472</v>
      </c>
      <c r="BA260" t="s">
        <v>118</v>
      </c>
      <c r="BB260" s="24">
        <v>1.46</v>
      </c>
      <c r="BC260" s="24">
        <v>1.43</v>
      </c>
      <c r="BD260" s="8">
        <f t="shared" si="162"/>
        <v>-2.0547945205479472</v>
      </c>
      <c r="BO260" t="s">
        <v>118</v>
      </c>
      <c r="BP260" s="24">
        <v>1.46</v>
      </c>
      <c r="BQ260" s="24">
        <v>1.43</v>
      </c>
      <c r="BR260" s="8">
        <f t="shared" si="163"/>
        <v>-2.0547945205479472</v>
      </c>
    </row>
    <row r="261" spans="1:70" x14ac:dyDescent="0.25">
      <c r="A261" t="s">
        <v>120</v>
      </c>
      <c r="B261" s="24">
        <v>1.96</v>
      </c>
      <c r="C261" s="24">
        <v>1.68</v>
      </c>
      <c r="D261" s="8">
        <f t="shared" si="160"/>
        <v>-14.285714285714288</v>
      </c>
      <c r="F261" s="50"/>
      <c r="G261" s="53">
        <v>1.1463481633100419</v>
      </c>
      <c r="H261" s="53">
        <v>0</v>
      </c>
      <c r="I261" s="53">
        <v>1.1463481633100419</v>
      </c>
      <c r="J261" s="54">
        <v>562</v>
      </c>
      <c r="K261" s="54">
        <v>562</v>
      </c>
      <c r="AN261" t="s">
        <v>120</v>
      </c>
      <c r="AO261" s="24">
        <v>1.96</v>
      </c>
      <c r="AP261" s="24">
        <v>1.68</v>
      </c>
      <c r="AQ261" s="8">
        <f t="shared" si="161"/>
        <v>-14.285714285714288</v>
      </c>
      <c r="BA261" t="s">
        <v>120</v>
      </c>
      <c r="BB261" s="24">
        <v>1.96</v>
      </c>
      <c r="BC261" s="24">
        <v>1.68</v>
      </c>
      <c r="BD261" s="8">
        <f t="shared" si="162"/>
        <v>-14.285714285714288</v>
      </c>
      <c r="BO261" t="s">
        <v>120</v>
      </c>
      <c r="BP261" s="24">
        <v>1.96</v>
      </c>
      <c r="BQ261" s="24">
        <v>1.68</v>
      </c>
      <c r="BR261" s="8">
        <f t="shared" si="163"/>
        <v>-14.285714285714288</v>
      </c>
    </row>
    <row r="262" spans="1:70" x14ac:dyDescent="0.25">
      <c r="A262" t="s">
        <v>122</v>
      </c>
      <c r="B262" s="24">
        <v>2.6</v>
      </c>
      <c r="C262" s="24">
        <v>2.5499999999999998</v>
      </c>
      <c r="D262" s="8">
        <f t="shared" si="160"/>
        <v>-1.9230769230769333</v>
      </c>
      <c r="F262" s="50"/>
      <c r="G262" s="53">
        <v>10.7</v>
      </c>
      <c r="H262" s="53">
        <v>9.5</v>
      </c>
      <c r="I262" s="53">
        <v>1.1999999999999993</v>
      </c>
      <c r="J262" s="54">
        <v>568.5</v>
      </c>
      <c r="K262" s="54">
        <v>568.5</v>
      </c>
      <c r="AN262" t="s">
        <v>122</v>
      </c>
      <c r="AO262" s="24">
        <v>2.6</v>
      </c>
      <c r="AP262" s="24">
        <v>2.5499999999999998</v>
      </c>
      <c r="AQ262" s="8">
        <f t="shared" si="161"/>
        <v>-1.9230769230769333</v>
      </c>
      <c r="BA262" t="s">
        <v>122</v>
      </c>
      <c r="BB262" s="24">
        <v>2.6</v>
      </c>
      <c r="BC262" s="24">
        <v>2.5499999999999998</v>
      </c>
      <c r="BD262" s="8">
        <f t="shared" si="162"/>
        <v>-1.9230769230769333</v>
      </c>
      <c r="BO262" t="s">
        <v>122</v>
      </c>
      <c r="BP262" s="24">
        <v>2.6</v>
      </c>
      <c r="BQ262" s="24">
        <v>2.5499999999999998</v>
      </c>
      <c r="BR262" s="8">
        <f t="shared" si="163"/>
        <v>-1.9230769230769333</v>
      </c>
    </row>
    <row r="263" spans="1:70" x14ac:dyDescent="0.25">
      <c r="A263" t="s">
        <v>124</v>
      </c>
      <c r="B263" s="24">
        <v>1.32</v>
      </c>
      <c r="C263" s="25">
        <v>1.23</v>
      </c>
      <c r="D263" s="8">
        <f t="shared" si="160"/>
        <v>-6.8181818181818237</v>
      </c>
      <c r="F263" s="50"/>
      <c r="G263" s="53">
        <v>6.43</v>
      </c>
      <c r="H263" s="53">
        <v>6.85</v>
      </c>
      <c r="I263" s="53">
        <v>-0.41999999999999993</v>
      </c>
      <c r="J263" s="54">
        <v>450.5</v>
      </c>
      <c r="K263" s="54">
        <v>-450.5</v>
      </c>
      <c r="AN263" t="s">
        <v>124</v>
      </c>
      <c r="AO263" s="24">
        <v>1.32</v>
      </c>
      <c r="AP263" s="25">
        <v>1.23</v>
      </c>
      <c r="AQ263" s="8">
        <f t="shared" si="161"/>
        <v>-6.8181818181818237</v>
      </c>
      <c r="BA263" t="s">
        <v>124</v>
      </c>
      <c r="BB263" s="24">
        <v>1.32</v>
      </c>
      <c r="BC263" s="25">
        <v>1.23</v>
      </c>
      <c r="BD263" s="8">
        <f t="shared" si="162"/>
        <v>-6.8181818181818237</v>
      </c>
      <c r="BO263" t="s">
        <v>124</v>
      </c>
      <c r="BP263" s="24">
        <v>1.32</v>
      </c>
      <c r="BQ263" s="25">
        <v>1.23</v>
      </c>
      <c r="BR263" s="8">
        <f t="shared" si="163"/>
        <v>-6.8181818181818237</v>
      </c>
    </row>
    <row r="264" spans="1:70" x14ac:dyDescent="0.25">
      <c r="A264" t="s">
        <v>126</v>
      </c>
      <c r="B264" s="24">
        <v>5.14</v>
      </c>
      <c r="C264" s="24">
        <v>4.59</v>
      </c>
      <c r="D264" s="8">
        <f t="shared" si="160"/>
        <v>-10.700389105058363</v>
      </c>
      <c r="F264" s="50"/>
      <c r="G264" s="53">
        <v>47.4</v>
      </c>
      <c r="H264" s="53">
        <v>46.8</v>
      </c>
      <c r="I264" s="53">
        <v>0.60000000000000142</v>
      </c>
      <c r="J264" s="54">
        <v>489.5</v>
      </c>
      <c r="K264" s="54">
        <v>489.5</v>
      </c>
      <c r="AN264" t="s">
        <v>126</v>
      </c>
      <c r="AO264" s="24">
        <v>5.14</v>
      </c>
      <c r="AP264" s="24">
        <v>4.59</v>
      </c>
      <c r="AQ264" s="8">
        <f t="shared" si="161"/>
        <v>-10.700389105058363</v>
      </c>
      <c r="BA264" t="s">
        <v>126</v>
      </c>
      <c r="BB264" s="24">
        <v>5.14</v>
      </c>
      <c r="BC264" s="24">
        <v>4.59</v>
      </c>
      <c r="BD264" s="8">
        <f t="shared" si="162"/>
        <v>-10.700389105058363</v>
      </c>
      <c r="BO264" t="s">
        <v>126</v>
      </c>
      <c r="BP264" s="24">
        <v>5.14</v>
      </c>
      <c r="BQ264" s="24">
        <v>4.59</v>
      </c>
      <c r="BR264" s="8">
        <f t="shared" si="163"/>
        <v>-10.700389105058363</v>
      </c>
    </row>
    <row r="265" spans="1:70" x14ac:dyDescent="0.25">
      <c r="A265" t="s">
        <v>128</v>
      </c>
      <c r="B265" s="24">
        <v>6.32</v>
      </c>
      <c r="C265" s="24">
        <v>5.67</v>
      </c>
      <c r="D265" s="8">
        <f t="shared" si="160"/>
        <v>-10.284810126582283</v>
      </c>
      <c r="F265" s="50"/>
      <c r="G265" s="53">
        <v>0.29699999999999999</v>
      </c>
      <c r="H265" s="53">
        <v>0.22</v>
      </c>
      <c r="I265" s="53">
        <v>7.6999999999999985E-2</v>
      </c>
      <c r="J265" s="54">
        <v>223.5</v>
      </c>
      <c r="K265" s="54">
        <v>223.5</v>
      </c>
      <c r="AN265" t="s">
        <v>128</v>
      </c>
      <c r="AO265" s="24">
        <v>6.32</v>
      </c>
      <c r="AP265" s="24">
        <v>5.67</v>
      </c>
      <c r="AQ265" s="8">
        <f t="shared" si="161"/>
        <v>-10.284810126582283</v>
      </c>
      <c r="BA265" t="s">
        <v>128</v>
      </c>
      <c r="BB265" s="24">
        <v>6.32</v>
      </c>
      <c r="BC265" s="24">
        <v>5.67</v>
      </c>
      <c r="BD265" s="8">
        <f t="shared" si="162"/>
        <v>-10.284810126582283</v>
      </c>
      <c r="BO265" t="s">
        <v>128</v>
      </c>
      <c r="BP265" s="24">
        <v>6.32</v>
      </c>
      <c r="BQ265" s="24">
        <v>5.67</v>
      </c>
      <c r="BR265" s="8">
        <f t="shared" si="163"/>
        <v>-10.284810126582283</v>
      </c>
    </row>
    <row r="266" spans="1:70" x14ac:dyDescent="0.25">
      <c r="A266" t="s">
        <v>130</v>
      </c>
      <c r="B266" s="24">
        <v>4.72</v>
      </c>
      <c r="C266" s="24">
        <v>5.17</v>
      </c>
      <c r="D266" s="8">
        <f t="shared" si="160"/>
        <v>9.5338983050847492</v>
      </c>
      <c r="F266" s="50"/>
      <c r="G266" s="53">
        <v>1.46</v>
      </c>
      <c r="H266" s="53">
        <v>1.43</v>
      </c>
      <c r="I266" s="53">
        <v>3.0000000000000027E-2</v>
      </c>
      <c r="J266" s="54">
        <v>120.5</v>
      </c>
      <c r="K266" s="54">
        <v>120.5</v>
      </c>
      <c r="AN266" t="s">
        <v>130</v>
      </c>
      <c r="AO266" s="24">
        <v>4.72</v>
      </c>
      <c r="AP266" s="24">
        <v>5.17</v>
      </c>
      <c r="AQ266" s="8">
        <f t="shared" si="161"/>
        <v>9.5338983050847492</v>
      </c>
      <c r="BA266" t="s">
        <v>130</v>
      </c>
      <c r="BB266" s="24">
        <v>4.72</v>
      </c>
      <c r="BC266" s="24">
        <v>5.17</v>
      </c>
      <c r="BD266" s="8">
        <f t="shared" si="162"/>
        <v>9.5338983050847492</v>
      </c>
      <c r="BO266" t="s">
        <v>130</v>
      </c>
      <c r="BP266" s="24">
        <v>4.72</v>
      </c>
      <c r="BQ266" s="24">
        <v>5.17</v>
      </c>
      <c r="BR266" s="8">
        <f t="shared" si="163"/>
        <v>9.5338983050847492</v>
      </c>
    </row>
    <row r="267" spans="1:70" x14ac:dyDescent="0.25">
      <c r="A267" s="6" t="s">
        <v>134</v>
      </c>
      <c r="B267" s="8">
        <v>86.232561597730296</v>
      </c>
      <c r="C267" s="8">
        <v>85.828217175080241</v>
      </c>
      <c r="D267" s="8">
        <f>IFERROR((100*(C267-B267)/B267), "")</f>
        <v>-0.46889993194948537</v>
      </c>
      <c r="F267" s="50"/>
      <c r="G267" s="53">
        <v>1.96</v>
      </c>
      <c r="H267" s="53">
        <v>1.68</v>
      </c>
      <c r="I267" s="53">
        <v>0.28000000000000003</v>
      </c>
      <c r="J267" s="54">
        <v>393</v>
      </c>
      <c r="K267" s="54">
        <v>393</v>
      </c>
      <c r="AN267" s="6" t="s">
        <v>134</v>
      </c>
      <c r="AO267" s="8">
        <v>86.232561597730296</v>
      </c>
      <c r="AP267" s="8">
        <v>85.828217175080241</v>
      </c>
      <c r="AQ267" s="8">
        <f>IFERROR((100*(AP267-AO267)/AO267), "")</f>
        <v>-0.46889993194948537</v>
      </c>
      <c r="BA267" s="6" t="s">
        <v>134</v>
      </c>
      <c r="BB267" s="8">
        <v>86.232561597730296</v>
      </c>
      <c r="BC267" s="8">
        <v>85.828217175080241</v>
      </c>
      <c r="BD267" s="8">
        <f>IFERROR((100*(BC267-BB267)/BB267), "")</f>
        <v>-0.46889993194948537</v>
      </c>
      <c r="BO267" s="6" t="s">
        <v>134</v>
      </c>
      <c r="BP267" s="8">
        <v>86.232561597730296</v>
      </c>
      <c r="BQ267" s="8">
        <v>85.828217175080241</v>
      </c>
      <c r="BR267" s="8">
        <f>IFERROR((100*(BQ267-BP267)/BP267), "")</f>
        <v>-0.46889993194948537</v>
      </c>
    </row>
    <row r="268" spans="1:70" x14ac:dyDescent="0.25">
      <c r="A268" s="6" t="s">
        <v>135</v>
      </c>
      <c r="B268" s="8">
        <v>190.33234585543508</v>
      </c>
      <c r="C268" s="8">
        <v>126.36697365083741</v>
      </c>
      <c r="D268" s="8">
        <f t="shared" ref="D268:D271" si="164">IFERROR((100*(C268-B268)/B268), "")</f>
        <v>-33.607200035868779</v>
      </c>
      <c r="F268" s="50"/>
      <c r="G268" s="53">
        <v>2.6</v>
      </c>
      <c r="H268" s="53">
        <v>2.5499999999999998</v>
      </c>
      <c r="I268" s="53">
        <v>5.0000000000000266E-2</v>
      </c>
      <c r="J268" s="54">
        <v>174.5</v>
      </c>
      <c r="K268" s="54">
        <v>174.5</v>
      </c>
      <c r="AN268" s="6" t="s">
        <v>135</v>
      </c>
      <c r="AO268" s="8">
        <v>190.33234585543508</v>
      </c>
      <c r="AP268" s="8">
        <v>126.36697365083741</v>
      </c>
      <c r="AQ268" s="8">
        <f t="shared" ref="AQ268" si="165">IFERROR((100*(AP268-AO268)/AO268), "")</f>
        <v>-33.607200035868779</v>
      </c>
      <c r="BA268" s="6" t="s">
        <v>135</v>
      </c>
      <c r="BB268" s="8">
        <v>190.33234585543508</v>
      </c>
      <c r="BC268" s="8">
        <v>126.36697365083741</v>
      </c>
      <c r="BD268" s="8">
        <f t="shared" ref="BD268" si="166">IFERROR((100*(BC268-BB268)/BB268), "")</f>
        <v>-33.607200035868779</v>
      </c>
      <c r="BO268" s="6" t="s">
        <v>135</v>
      </c>
      <c r="BP268" s="8">
        <v>190.33234585543508</v>
      </c>
      <c r="BQ268" s="8">
        <v>126.36697365083741</v>
      </c>
      <c r="BR268" s="8">
        <f t="shared" ref="BR268" si="167">IFERROR((100*(BQ268-BP268)/BP268), "")</f>
        <v>-33.607200035868779</v>
      </c>
    </row>
    <row r="269" spans="1:70" x14ac:dyDescent="0.25">
      <c r="A269" s="6" t="s">
        <v>140</v>
      </c>
      <c r="B269" s="8">
        <v>0</v>
      </c>
      <c r="C269" s="8">
        <v>70</v>
      </c>
      <c r="D269" s="8">
        <v>100</v>
      </c>
      <c r="F269" s="50"/>
      <c r="G269" s="53">
        <v>1.32</v>
      </c>
      <c r="H269" s="53">
        <v>1.23</v>
      </c>
      <c r="I269" s="53">
        <v>9.000000000000008E-2</v>
      </c>
      <c r="J269" s="54">
        <v>246.5</v>
      </c>
      <c r="K269" s="54">
        <v>246.5</v>
      </c>
      <c r="AN269" s="6" t="s">
        <v>140</v>
      </c>
      <c r="AO269" s="8">
        <v>0</v>
      </c>
      <c r="AP269" s="8">
        <v>70</v>
      </c>
      <c r="AQ269" s="8">
        <v>100</v>
      </c>
      <c r="BA269" s="6" t="s">
        <v>140</v>
      </c>
      <c r="BB269" s="8">
        <v>0</v>
      </c>
      <c r="BC269" s="8">
        <v>70</v>
      </c>
      <c r="BD269" s="8">
        <v>100</v>
      </c>
      <c r="BO269" s="6" t="s">
        <v>140</v>
      </c>
      <c r="BP269" s="8">
        <v>0</v>
      </c>
      <c r="BQ269" s="8">
        <v>70</v>
      </c>
      <c r="BR269" s="8">
        <v>100</v>
      </c>
    </row>
    <row r="270" spans="1:70" x14ac:dyDescent="0.25">
      <c r="A270" s="6" t="s">
        <v>141</v>
      </c>
      <c r="B270" s="8">
        <v>28</v>
      </c>
      <c r="C270" s="8">
        <v>21</v>
      </c>
      <c r="D270" s="8">
        <f t="shared" si="164"/>
        <v>-25</v>
      </c>
      <c r="F270" s="50"/>
      <c r="G270" s="53">
        <v>5.14</v>
      </c>
      <c r="H270" s="53">
        <v>4.59</v>
      </c>
      <c r="I270" s="53">
        <v>0.54999999999999982</v>
      </c>
      <c r="J270" s="54">
        <v>479.5</v>
      </c>
      <c r="K270" s="54">
        <v>479.5</v>
      </c>
      <c r="AN270" s="6" t="s">
        <v>141</v>
      </c>
      <c r="AO270" s="8">
        <v>28</v>
      </c>
      <c r="AP270" s="8">
        <v>21</v>
      </c>
      <c r="AQ270" s="8">
        <f t="shared" ref="AQ270:AQ271" si="168">IFERROR((100*(AP270-AO270)/AO270), "")</f>
        <v>-25</v>
      </c>
      <c r="BA270" s="6" t="s">
        <v>141</v>
      </c>
      <c r="BB270" s="8">
        <v>28</v>
      </c>
      <c r="BC270" s="8">
        <v>21</v>
      </c>
      <c r="BD270" s="8">
        <f t="shared" ref="BD270:BD271" si="169">IFERROR((100*(BC270-BB270)/BB270), "")</f>
        <v>-25</v>
      </c>
      <c r="BO270" s="6" t="s">
        <v>141</v>
      </c>
      <c r="BP270" s="8">
        <v>28</v>
      </c>
      <c r="BQ270" s="8">
        <v>21</v>
      </c>
      <c r="BR270" s="8">
        <f t="shared" ref="BR270:BR271" si="170">IFERROR((100*(BQ270-BP270)/BP270), "")</f>
        <v>-25</v>
      </c>
    </row>
    <row r="271" spans="1:70" x14ac:dyDescent="0.25">
      <c r="A271" s="6" t="s">
        <v>143</v>
      </c>
      <c r="B271" s="8">
        <v>73</v>
      </c>
      <c r="C271" s="8">
        <v>68</v>
      </c>
      <c r="D271" s="8">
        <f t="shared" si="164"/>
        <v>-6.8493150684931505</v>
      </c>
      <c r="F271" s="50"/>
      <c r="G271" s="53">
        <v>6.32</v>
      </c>
      <c r="H271" s="53">
        <v>5.67</v>
      </c>
      <c r="I271" s="53">
        <v>0.65000000000000036</v>
      </c>
      <c r="J271" s="54">
        <v>503</v>
      </c>
      <c r="K271" s="54">
        <v>503</v>
      </c>
      <c r="AN271" s="6" t="s">
        <v>143</v>
      </c>
      <c r="AO271" s="8">
        <v>73</v>
      </c>
      <c r="AP271" s="8">
        <v>68</v>
      </c>
      <c r="AQ271" s="8">
        <f t="shared" si="168"/>
        <v>-6.8493150684931505</v>
      </c>
      <c r="BA271" s="6" t="s">
        <v>143</v>
      </c>
      <c r="BB271" s="8">
        <v>73</v>
      </c>
      <c r="BC271" s="8">
        <v>68</v>
      </c>
      <c r="BD271" s="8">
        <f t="shared" si="169"/>
        <v>-6.8493150684931505</v>
      </c>
      <c r="BO271" s="6" t="s">
        <v>143</v>
      </c>
      <c r="BP271" s="8">
        <v>73</v>
      </c>
      <c r="BQ271" s="8">
        <v>68</v>
      </c>
      <c r="BR271" s="8">
        <f t="shared" si="170"/>
        <v>-6.8493150684931505</v>
      </c>
    </row>
    <row r="272" spans="1:70" x14ac:dyDescent="0.25">
      <c r="A272" s="13" t="s">
        <v>147</v>
      </c>
      <c r="B272" s="14">
        <v>295.8</v>
      </c>
      <c r="C272" s="14">
        <v>6.3</v>
      </c>
      <c r="D272" s="8">
        <f>IFERROR((100*(C272-B272)/B272), "")</f>
        <v>-97.870182555780929</v>
      </c>
      <c r="F272" s="50"/>
      <c r="G272" s="53">
        <v>4.72</v>
      </c>
      <c r="H272" s="53">
        <v>5.17</v>
      </c>
      <c r="I272" s="53">
        <v>-0.45000000000000018</v>
      </c>
      <c r="J272" s="54">
        <v>455</v>
      </c>
      <c r="K272" s="54">
        <v>-455</v>
      </c>
      <c r="AN272" s="13" t="s">
        <v>147</v>
      </c>
      <c r="AO272" s="14">
        <v>295.8</v>
      </c>
      <c r="AP272" s="14">
        <v>6.3</v>
      </c>
      <c r="AQ272" s="8">
        <f>IFERROR((100*(AP272-AO272)/AO272), "")</f>
        <v>-97.870182555780929</v>
      </c>
      <c r="BA272" s="13" t="s">
        <v>147</v>
      </c>
      <c r="BB272" s="14">
        <v>295.8</v>
      </c>
      <c r="BC272" s="14">
        <v>6.3</v>
      </c>
      <c r="BD272" s="8">
        <f>IFERROR((100*(BC272-BB272)/BB272), "")</f>
        <v>-97.870182555780929</v>
      </c>
      <c r="BO272" s="13" t="s">
        <v>147</v>
      </c>
      <c r="BP272" s="14">
        <v>295.8</v>
      </c>
      <c r="BQ272" s="14">
        <v>6.3</v>
      </c>
      <c r="BR272" s="8">
        <f>IFERROR((100*(BQ272-BP272)/BP272), "")</f>
        <v>-97.870182555780929</v>
      </c>
    </row>
    <row r="273" spans="1:70" x14ac:dyDescent="0.25">
      <c r="A273" s="13" t="s">
        <v>150</v>
      </c>
      <c r="B273" s="14">
        <v>3.4000000000000002E-2</v>
      </c>
      <c r="C273" s="14">
        <v>0.63800000000000001</v>
      </c>
      <c r="D273" s="8">
        <f t="shared" ref="D273:D296" si="171">IFERROR((100*(C273-B273)/B273), "")</f>
        <v>1776.4705882352939</v>
      </c>
      <c r="F273" s="50"/>
      <c r="G273" s="53">
        <v>86.232561597730296</v>
      </c>
      <c r="H273" s="53">
        <v>85.828217175080241</v>
      </c>
      <c r="I273" s="53">
        <v>0.40434442265005544</v>
      </c>
      <c r="J273" s="54">
        <v>448</v>
      </c>
      <c r="K273" s="54">
        <v>448</v>
      </c>
      <c r="AN273" s="13" t="s">
        <v>150</v>
      </c>
      <c r="AO273" s="14">
        <v>3.4000000000000002E-2</v>
      </c>
      <c r="AP273" s="14">
        <v>0.63800000000000001</v>
      </c>
      <c r="AQ273" s="8">
        <f t="shared" ref="AQ273:AQ296" si="172">IFERROR((100*(AP273-AO273)/AO273), "")</f>
        <v>1776.4705882352939</v>
      </c>
      <c r="BA273" s="13" t="s">
        <v>150</v>
      </c>
      <c r="BB273" s="14">
        <v>3.4000000000000002E-2</v>
      </c>
      <c r="BC273" s="14">
        <v>0.63800000000000001</v>
      </c>
      <c r="BD273" s="8">
        <f t="shared" ref="BD273:BD296" si="173">IFERROR((100*(BC273-BB273)/BB273), "")</f>
        <v>1776.4705882352939</v>
      </c>
      <c r="BO273" s="13" t="s">
        <v>150</v>
      </c>
      <c r="BP273" s="14">
        <v>3.4000000000000002E-2</v>
      </c>
      <c r="BQ273" s="14">
        <v>0.63800000000000001</v>
      </c>
      <c r="BR273" s="8">
        <f t="shared" ref="BR273:BR296" si="174">IFERROR((100*(BQ273-BP273)/BP273), "")</f>
        <v>1776.4705882352939</v>
      </c>
    </row>
    <row r="274" spans="1:70" x14ac:dyDescent="0.25">
      <c r="A274" s="13" t="s">
        <v>156</v>
      </c>
      <c r="B274" s="14">
        <v>68.099999999999994</v>
      </c>
      <c r="C274" s="14">
        <v>55.5</v>
      </c>
      <c r="D274" s="8">
        <f t="shared" si="171"/>
        <v>-18.502202643171803</v>
      </c>
      <c r="F274" s="50"/>
      <c r="G274" s="53">
        <v>190.33234585543508</v>
      </c>
      <c r="H274" s="53">
        <v>126.36697365083741</v>
      </c>
      <c r="I274" s="53">
        <v>63.965372204597671</v>
      </c>
      <c r="J274" s="54">
        <v>973</v>
      </c>
      <c r="K274" s="54">
        <v>973</v>
      </c>
      <c r="AN274" s="13" t="s">
        <v>156</v>
      </c>
      <c r="AO274" s="14">
        <v>68.099999999999994</v>
      </c>
      <c r="AP274" s="14">
        <v>55.5</v>
      </c>
      <c r="AQ274" s="8">
        <f t="shared" si="172"/>
        <v>-18.502202643171803</v>
      </c>
      <c r="BA274" s="13" t="s">
        <v>156</v>
      </c>
      <c r="BB274" s="14">
        <v>68.099999999999994</v>
      </c>
      <c r="BC274" s="14">
        <v>55.5</v>
      </c>
      <c r="BD274" s="8">
        <f t="shared" si="173"/>
        <v>-18.502202643171803</v>
      </c>
      <c r="BO274" s="13" t="s">
        <v>156</v>
      </c>
      <c r="BP274" s="14">
        <v>68.099999999999994</v>
      </c>
      <c r="BQ274" s="14">
        <v>55.5</v>
      </c>
      <c r="BR274" s="8">
        <f t="shared" si="174"/>
        <v>-18.502202643171803</v>
      </c>
    </row>
    <row r="275" spans="1:70" x14ac:dyDescent="0.25">
      <c r="A275" s="13" t="s">
        <v>160</v>
      </c>
      <c r="B275" s="14">
        <v>4.7699999999999999E-2</v>
      </c>
      <c r="C275" s="14">
        <v>2.3E-2</v>
      </c>
      <c r="D275" s="8">
        <f t="shared" si="171"/>
        <v>-51.781970649895172</v>
      </c>
      <c r="F275" s="50"/>
      <c r="G275" s="53">
        <v>0</v>
      </c>
      <c r="H275" s="53">
        <v>70</v>
      </c>
      <c r="I275" s="53">
        <v>-70</v>
      </c>
      <c r="J275" s="54">
        <v>978</v>
      </c>
      <c r="K275" s="54">
        <v>-978</v>
      </c>
      <c r="AN275" s="13" t="s">
        <v>160</v>
      </c>
      <c r="AO275" s="14">
        <v>4.7699999999999999E-2</v>
      </c>
      <c r="AP275" s="14">
        <v>2.3E-2</v>
      </c>
      <c r="AQ275" s="8">
        <f t="shared" si="172"/>
        <v>-51.781970649895172</v>
      </c>
      <c r="BA275" s="13" t="s">
        <v>160</v>
      </c>
      <c r="BB275" s="14">
        <v>4.7699999999999999E-2</v>
      </c>
      <c r="BC275" s="14">
        <v>2.3E-2</v>
      </c>
      <c r="BD275" s="8">
        <f t="shared" si="173"/>
        <v>-51.781970649895172</v>
      </c>
      <c r="BO275" s="13" t="s">
        <v>160</v>
      </c>
      <c r="BP275" s="14">
        <v>4.7699999999999999E-2</v>
      </c>
      <c r="BQ275" s="14">
        <v>2.3E-2</v>
      </c>
      <c r="BR275" s="8">
        <f t="shared" si="174"/>
        <v>-51.781970649895172</v>
      </c>
    </row>
    <row r="276" spans="1:70" x14ac:dyDescent="0.25">
      <c r="A276" s="13" t="s">
        <v>162</v>
      </c>
      <c r="B276" s="14">
        <v>43.14</v>
      </c>
      <c r="C276" s="14">
        <v>47.67</v>
      </c>
      <c r="D276" s="8">
        <f t="shared" si="171"/>
        <v>10.500695410292074</v>
      </c>
      <c r="F276" s="50"/>
      <c r="G276" s="53">
        <v>28</v>
      </c>
      <c r="H276" s="53">
        <v>21</v>
      </c>
      <c r="I276" s="53">
        <v>7</v>
      </c>
      <c r="J276" s="54">
        <v>780.5</v>
      </c>
      <c r="K276" s="54">
        <v>780.5</v>
      </c>
      <c r="AN276" s="13" t="s">
        <v>162</v>
      </c>
      <c r="AO276" s="14">
        <v>43.14</v>
      </c>
      <c r="AP276" s="14">
        <v>47.67</v>
      </c>
      <c r="AQ276" s="8">
        <f t="shared" si="172"/>
        <v>10.500695410292074</v>
      </c>
      <c r="BA276" s="13" t="s">
        <v>162</v>
      </c>
      <c r="BB276" s="14">
        <v>43.14</v>
      </c>
      <c r="BC276" s="14">
        <v>47.67</v>
      </c>
      <c r="BD276" s="8">
        <f t="shared" si="173"/>
        <v>10.500695410292074</v>
      </c>
      <c r="BO276" s="13" t="s">
        <v>162</v>
      </c>
      <c r="BP276" s="14">
        <v>43.14</v>
      </c>
      <c r="BQ276" s="14">
        <v>47.67</v>
      </c>
      <c r="BR276" s="8">
        <f t="shared" si="174"/>
        <v>10.500695410292074</v>
      </c>
    </row>
    <row r="277" spans="1:70" x14ac:dyDescent="0.25">
      <c r="A277" s="13" t="s">
        <v>165</v>
      </c>
      <c r="B277" s="14">
        <v>32.179299999999998</v>
      </c>
      <c r="C277" s="14">
        <v>36.513800000000003</v>
      </c>
      <c r="D277" s="8">
        <f t="shared" si="171"/>
        <v>13.469839306635029</v>
      </c>
      <c r="F277" s="50"/>
      <c r="G277" s="53">
        <v>73</v>
      </c>
      <c r="H277" s="53">
        <v>68</v>
      </c>
      <c r="I277" s="53">
        <v>5</v>
      </c>
      <c r="J277" s="54">
        <v>746</v>
      </c>
      <c r="K277" s="54">
        <v>746</v>
      </c>
      <c r="AN277" s="13" t="s">
        <v>165</v>
      </c>
      <c r="AO277" s="14">
        <v>32.179299999999998</v>
      </c>
      <c r="AP277" s="14">
        <v>36.513800000000003</v>
      </c>
      <c r="AQ277" s="8">
        <f t="shared" si="172"/>
        <v>13.469839306635029</v>
      </c>
      <c r="BA277" s="13" t="s">
        <v>165</v>
      </c>
      <c r="BB277" s="14">
        <v>32.179299999999998</v>
      </c>
      <c r="BC277" s="14">
        <v>36.513800000000003</v>
      </c>
      <c r="BD277" s="8">
        <f t="shared" si="173"/>
        <v>13.469839306635029</v>
      </c>
      <c r="BO277" s="13" t="s">
        <v>165</v>
      </c>
      <c r="BP277" s="14">
        <v>32.179299999999998</v>
      </c>
      <c r="BQ277" s="14">
        <v>36.513800000000003</v>
      </c>
      <c r="BR277" s="8">
        <f t="shared" si="174"/>
        <v>13.469839306635029</v>
      </c>
    </row>
    <row r="278" spans="1:70" x14ac:dyDescent="0.25">
      <c r="A278" s="13" t="s">
        <v>170</v>
      </c>
      <c r="B278" s="14">
        <v>3.1</v>
      </c>
      <c r="C278" s="14">
        <v>9</v>
      </c>
      <c r="D278" s="8">
        <f t="shared" si="171"/>
        <v>190.32258064516128</v>
      </c>
      <c r="F278" s="50"/>
      <c r="G278" s="53">
        <v>295.8</v>
      </c>
      <c r="H278" s="53">
        <v>6.3</v>
      </c>
      <c r="I278" s="53">
        <v>289.5</v>
      </c>
      <c r="J278" s="54">
        <v>1044</v>
      </c>
      <c r="K278" s="54">
        <v>1044</v>
      </c>
      <c r="AN278" s="13" t="s">
        <v>170</v>
      </c>
      <c r="AO278" s="14">
        <v>3.1</v>
      </c>
      <c r="AP278" s="14">
        <v>9</v>
      </c>
      <c r="AQ278" s="8">
        <f t="shared" si="172"/>
        <v>190.32258064516128</v>
      </c>
      <c r="BA278" s="13" t="s">
        <v>170</v>
      </c>
      <c r="BB278" s="14">
        <v>3.1</v>
      </c>
      <c r="BC278" s="14">
        <v>9</v>
      </c>
      <c r="BD278" s="8">
        <f t="shared" si="173"/>
        <v>190.32258064516128</v>
      </c>
      <c r="BO278" s="13" t="s">
        <v>170</v>
      </c>
      <c r="BP278" s="14">
        <v>3.1</v>
      </c>
      <c r="BQ278" s="14">
        <v>9</v>
      </c>
      <c r="BR278" s="8">
        <f t="shared" si="174"/>
        <v>190.32258064516128</v>
      </c>
    </row>
    <row r="279" spans="1:70" x14ac:dyDescent="0.25">
      <c r="A279" s="13" t="s">
        <v>172</v>
      </c>
      <c r="B279" s="14">
        <v>0.26150000000000001</v>
      </c>
      <c r="C279" s="14">
        <v>0.64649999999999996</v>
      </c>
      <c r="D279" s="8">
        <f t="shared" si="171"/>
        <v>147.22753346080302</v>
      </c>
      <c r="F279" s="50"/>
      <c r="G279" s="53">
        <v>3.4000000000000002E-2</v>
      </c>
      <c r="H279" s="53">
        <v>0.63800000000000001</v>
      </c>
      <c r="I279" s="53">
        <v>-0.60399999999999998</v>
      </c>
      <c r="J279" s="54">
        <v>493</v>
      </c>
      <c r="K279" s="54">
        <v>-493</v>
      </c>
      <c r="AN279" s="13" t="s">
        <v>172</v>
      </c>
      <c r="AO279" s="14">
        <v>0.26150000000000001</v>
      </c>
      <c r="AP279" s="14">
        <v>0.64649999999999996</v>
      </c>
      <c r="AQ279" s="8">
        <f t="shared" si="172"/>
        <v>147.22753346080302</v>
      </c>
      <c r="BA279" s="13" t="s">
        <v>172</v>
      </c>
      <c r="BB279" s="14">
        <v>0.26150000000000001</v>
      </c>
      <c r="BC279" s="14">
        <v>0.64649999999999996</v>
      </c>
      <c r="BD279" s="8">
        <f t="shared" si="173"/>
        <v>147.22753346080302</v>
      </c>
      <c r="BO279" s="13" t="s">
        <v>172</v>
      </c>
      <c r="BP279" s="14">
        <v>0.26150000000000001</v>
      </c>
      <c r="BQ279" s="14">
        <v>0.64649999999999996</v>
      </c>
      <c r="BR279" s="8">
        <f t="shared" si="174"/>
        <v>147.22753346080302</v>
      </c>
    </row>
    <row r="280" spans="1:70" x14ac:dyDescent="0.25">
      <c r="A280" s="13" t="s">
        <v>174</v>
      </c>
      <c r="B280" s="14">
        <v>568.69999999999993</v>
      </c>
      <c r="C280" s="14">
        <v>4.8</v>
      </c>
      <c r="D280" s="8">
        <f t="shared" si="171"/>
        <v>-99.155969755582916</v>
      </c>
      <c r="F280" s="50"/>
      <c r="G280" s="53">
        <v>68.099999999999994</v>
      </c>
      <c r="H280" s="53">
        <v>55.5</v>
      </c>
      <c r="I280" s="53">
        <v>12.599999999999994</v>
      </c>
      <c r="J280" s="54">
        <v>846</v>
      </c>
      <c r="K280" s="54">
        <v>846</v>
      </c>
      <c r="AN280" s="13" t="s">
        <v>174</v>
      </c>
      <c r="AO280" s="14">
        <v>568.69999999999993</v>
      </c>
      <c r="AP280" s="14">
        <v>4.8</v>
      </c>
      <c r="AQ280" s="8">
        <f t="shared" si="172"/>
        <v>-99.155969755582916</v>
      </c>
      <c r="BA280" s="13" t="s">
        <v>174</v>
      </c>
      <c r="BB280" s="14">
        <v>568.69999999999993</v>
      </c>
      <c r="BC280" s="14">
        <v>4.8</v>
      </c>
      <c r="BD280" s="8">
        <f t="shared" si="173"/>
        <v>-99.155969755582916</v>
      </c>
      <c r="BO280" s="13" t="s">
        <v>174</v>
      </c>
      <c r="BP280" s="14">
        <v>568.69999999999993</v>
      </c>
      <c r="BQ280" s="14">
        <v>4.8</v>
      </c>
      <c r="BR280" s="8">
        <f t="shared" si="174"/>
        <v>-99.155969755582916</v>
      </c>
    </row>
    <row r="281" spans="1:70" x14ac:dyDescent="0.25">
      <c r="A281" s="13" t="s">
        <v>178</v>
      </c>
      <c r="B281" s="14">
        <v>13.66</v>
      </c>
      <c r="C281" s="14">
        <v>13.84</v>
      </c>
      <c r="D281" s="8">
        <f t="shared" si="171"/>
        <v>1.3177159590043903</v>
      </c>
      <c r="F281" s="50"/>
      <c r="G281" s="53">
        <v>4.7699999999999999E-2</v>
      </c>
      <c r="H281" s="53">
        <v>2.3E-2</v>
      </c>
      <c r="I281" s="53">
        <v>2.47E-2</v>
      </c>
      <c r="J281" s="54">
        <v>103</v>
      </c>
      <c r="K281" s="54">
        <v>103</v>
      </c>
      <c r="AN281" s="13" t="s">
        <v>178</v>
      </c>
      <c r="AO281" s="14">
        <v>13.66</v>
      </c>
      <c r="AP281" s="14">
        <v>13.84</v>
      </c>
      <c r="AQ281" s="8">
        <f t="shared" si="172"/>
        <v>1.3177159590043903</v>
      </c>
      <c r="BA281" s="13" t="s">
        <v>178</v>
      </c>
      <c r="BB281" s="14">
        <v>13.66</v>
      </c>
      <c r="BC281" s="14">
        <v>13.84</v>
      </c>
      <c r="BD281" s="8">
        <f t="shared" si="173"/>
        <v>1.3177159590043903</v>
      </c>
      <c r="BO281" s="13" t="s">
        <v>178</v>
      </c>
      <c r="BP281" s="14">
        <v>13.66</v>
      </c>
      <c r="BQ281" s="14">
        <v>13.84</v>
      </c>
      <c r="BR281" s="8">
        <f t="shared" si="174"/>
        <v>1.3177159590043903</v>
      </c>
    </row>
    <row r="282" spans="1:70" x14ac:dyDescent="0.25">
      <c r="A282" s="13" t="s">
        <v>180</v>
      </c>
      <c r="B282" s="14">
        <v>67.400000000000006</v>
      </c>
      <c r="C282" s="14">
        <v>12.5</v>
      </c>
      <c r="D282" s="8">
        <f t="shared" si="171"/>
        <v>-81.454005934718111</v>
      </c>
      <c r="F282" s="50"/>
      <c r="G282" s="53">
        <v>43.14</v>
      </c>
      <c r="H282" s="53">
        <v>47.67</v>
      </c>
      <c r="I282" s="53">
        <v>-4.5300000000000011</v>
      </c>
      <c r="J282" s="54">
        <v>731</v>
      </c>
      <c r="K282" s="54">
        <v>-731</v>
      </c>
      <c r="AN282" s="13" t="s">
        <v>180</v>
      </c>
      <c r="AO282" s="14">
        <v>67.400000000000006</v>
      </c>
      <c r="AP282" s="14">
        <v>12.5</v>
      </c>
      <c r="AQ282" s="8">
        <f t="shared" si="172"/>
        <v>-81.454005934718111</v>
      </c>
      <c r="BA282" s="13" t="s">
        <v>180</v>
      </c>
      <c r="BB282" s="14">
        <v>67.400000000000006</v>
      </c>
      <c r="BC282" s="14">
        <v>12.5</v>
      </c>
      <c r="BD282" s="8">
        <f t="shared" si="173"/>
        <v>-81.454005934718111</v>
      </c>
      <c r="BO282" s="13" t="s">
        <v>180</v>
      </c>
      <c r="BP282" s="14">
        <v>67.400000000000006</v>
      </c>
      <c r="BQ282" s="14">
        <v>12.5</v>
      </c>
      <c r="BR282" s="8">
        <f t="shared" si="174"/>
        <v>-81.454005934718111</v>
      </c>
    </row>
    <row r="283" spans="1:70" x14ac:dyDescent="0.25">
      <c r="A283" s="13" t="s">
        <v>182</v>
      </c>
      <c r="B283" s="14">
        <v>1.5</v>
      </c>
      <c r="C283" s="14">
        <v>0</v>
      </c>
      <c r="D283" s="8">
        <f t="shared" si="171"/>
        <v>-100</v>
      </c>
      <c r="F283" s="50"/>
      <c r="G283" s="53">
        <v>32.179299999999998</v>
      </c>
      <c r="H283" s="53">
        <v>36.513800000000003</v>
      </c>
      <c r="I283" s="53">
        <v>-4.3345000000000056</v>
      </c>
      <c r="J283" s="54">
        <v>728</v>
      </c>
      <c r="K283" s="54">
        <v>-728</v>
      </c>
      <c r="AN283" s="13" t="s">
        <v>182</v>
      </c>
      <c r="AO283" s="14">
        <v>1.5</v>
      </c>
      <c r="AP283" s="14">
        <v>0</v>
      </c>
      <c r="AQ283" s="8">
        <f t="shared" si="172"/>
        <v>-100</v>
      </c>
      <c r="BA283" s="13" t="s">
        <v>182</v>
      </c>
      <c r="BB283" s="14">
        <v>1.5</v>
      </c>
      <c r="BC283" s="14">
        <v>0</v>
      </c>
      <c r="BD283" s="8">
        <f t="shared" si="173"/>
        <v>-100</v>
      </c>
      <c r="BO283" s="13" t="s">
        <v>182</v>
      </c>
      <c r="BP283" s="14">
        <v>1.5</v>
      </c>
      <c r="BQ283" s="14">
        <v>0</v>
      </c>
      <c r="BR283" s="8">
        <f t="shared" si="174"/>
        <v>-100</v>
      </c>
    </row>
    <row r="284" spans="1:70" x14ac:dyDescent="0.25">
      <c r="A284" s="13" t="s">
        <v>184</v>
      </c>
      <c r="B284" s="14">
        <v>1.538</v>
      </c>
      <c r="C284" s="14">
        <v>1.5249999999999999</v>
      </c>
      <c r="D284" s="8">
        <f t="shared" si="171"/>
        <v>-0.8452535760728298</v>
      </c>
      <c r="F284" s="50"/>
      <c r="G284" s="53">
        <v>3.1</v>
      </c>
      <c r="H284" s="53">
        <v>9</v>
      </c>
      <c r="I284" s="53">
        <v>-5.9</v>
      </c>
      <c r="J284" s="54">
        <v>760.5</v>
      </c>
      <c r="K284" s="54">
        <v>-760.5</v>
      </c>
      <c r="AN284" s="13" t="s">
        <v>184</v>
      </c>
      <c r="AO284" s="14">
        <v>1.538</v>
      </c>
      <c r="AP284" s="14">
        <v>1.5249999999999999</v>
      </c>
      <c r="AQ284" s="8">
        <f t="shared" si="172"/>
        <v>-0.8452535760728298</v>
      </c>
      <c r="BA284" s="13" t="s">
        <v>184</v>
      </c>
      <c r="BB284" s="14">
        <v>1.538</v>
      </c>
      <c r="BC284" s="14">
        <v>1.5249999999999999</v>
      </c>
      <c r="BD284" s="8">
        <f t="shared" si="173"/>
        <v>-0.8452535760728298</v>
      </c>
      <c r="BO284" s="13" t="s">
        <v>184</v>
      </c>
      <c r="BP284" s="14">
        <v>1.538</v>
      </c>
      <c r="BQ284" s="14">
        <v>1.5249999999999999</v>
      </c>
      <c r="BR284" s="8">
        <f t="shared" si="174"/>
        <v>-0.8452535760728298</v>
      </c>
    </row>
    <row r="285" spans="1:70" x14ac:dyDescent="0.25">
      <c r="A285" s="13" t="s">
        <v>186</v>
      </c>
      <c r="B285" s="14">
        <v>2.3E-2</v>
      </c>
      <c r="C285" s="14">
        <v>0</v>
      </c>
      <c r="D285" s="8">
        <f t="shared" si="171"/>
        <v>-100</v>
      </c>
      <c r="F285" s="50"/>
      <c r="G285" s="53">
        <v>0.26150000000000001</v>
      </c>
      <c r="H285" s="53">
        <v>0.64649999999999996</v>
      </c>
      <c r="I285" s="53">
        <v>-0.38499999999999995</v>
      </c>
      <c r="J285" s="54">
        <v>437</v>
      </c>
      <c r="K285" s="54">
        <v>-437</v>
      </c>
      <c r="AN285" s="13" t="s">
        <v>186</v>
      </c>
      <c r="AO285" s="14">
        <v>2.3E-2</v>
      </c>
      <c r="AP285" s="14">
        <v>0</v>
      </c>
      <c r="AQ285" s="8">
        <f t="shared" si="172"/>
        <v>-100</v>
      </c>
      <c r="BA285" s="13" t="s">
        <v>186</v>
      </c>
      <c r="BB285" s="14">
        <v>2.3E-2</v>
      </c>
      <c r="BC285" s="14">
        <v>0</v>
      </c>
      <c r="BD285" s="8">
        <f t="shared" si="173"/>
        <v>-100</v>
      </c>
      <c r="BO285" s="13" t="s">
        <v>186</v>
      </c>
      <c r="BP285" s="14">
        <v>2.3E-2</v>
      </c>
      <c r="BQ285" s="14">
        <v>0</v>
      </c>
      <c r="BR285" s="8">
        <f t="shared" si="174"/>
        <v>-100</v>
      </c>
    </row>
    <row r="286" spans="1:70" x14ac:dyDescent="0.25">
      <c r="A286" s="13" t="s">
        <v>188</v>
      </c>
      <c r="B286" s="14">
        <v>0.28199999999999997</v>
      </c>
      <c r="C286" s="14">
        <v>7.8E-2</v>
      </c>
      <c r="D286" s="8">
        <f t="shared" si="171"/>
        <v>-72.340425531914889</v>
      </c>
      <c r="F286" s="50"/>
      <c r="G286" s="53">
        <v>568.69999999999993</v>
      </c>
      <c r="H286" s="53">
        <v>4.8</v>
      </c>
      <c r="I286" s="53">
        <v>563.9</v>
      </c>
      <c r="J286" s="54">
        <v>1061</v>
      </c>
      <c r="K286" s="54">
        <v>1061</v>
      </c>
      <c r="AN286" s="13" t="s">
        <v>188</v>
      </c>
      <c r="AO286" s="14">
        <v>0.28199999999999997</v>
      </c>
      <c r="AP286" s="14">
        <v>7.8E-2</v>
      </c>
      <c r="AQ286" s="8">
        <f t="shared" si="172"/>
        <v>-72.340425531914889</v>
      </c>
      <c r="BA286" s="13" t="s">
        <v>188</v>
      </c>
      <c r="BB286" s="14">
        <v>0.28199999999999997</v>
      </c>
      <c r="BC286" s="14">
        <v>7.8E-2</v>
      </c>
      <c r="BD286" s="8">
        <f t="shared" si="173"/>
        <v>-72.340425531914889</v>
      </c>
      <c r="BO286" s="13" t="s">
        <v>188</v>
      </c>
      <c r="BP286" s="14">
        <v>0.28199999999999997</v>
      </c>
      <c r="BQ286" s="14">
        <v>7.8E-2</v>
      </c>
      <c r="BR286" s="8">
        <f t="shared" si="174"/>
        <v>-72.340425531914889</v>
      </c>
    </row>
    <row r="287" spans="1:70" x14ac:dyDescent="0.25">
      <c r="A287" s="13" t="s">
        <v>190</v>
      </c>
      <c r="B287" s="37">
        <v>0.16800000000000001</v>
      </c>
      <c r="C287" s="37">
        <v>7.0800000000000002E-2</v>
      </c>
      <c r="D287" s="8">
        <f t="shared" si="171"/>
        <v>-57.857142857142854</v>
      </c>
      <c r="F287" s="50"/>
      <c r="G287" s="53">
        <v>13.66</v>
      </c>
      <c r="H287" s="53">
        <v>13.84</v>
      </c>
      <c r="I287" s="53">
        <v>-0.17999999999999972</v>
      </c>
      <c r="J287" s="54">
        <v>330.5</v>
      </c>
      <c r="K287" s="54">
        <v>-330.5</v>
      </c>
      <c r="AN287" s="13" t="s">
        <v>190</v>
      </c>
      <c r="AO287" s="37">
        <v>0.16800000000000001</v>
      </c>
      <c r="AP287" s="37">
        <v>7.0800000000000002E-2</v>
      </c>
      <c r="AQ287" s="8">
        <f t="shared" si="172"/>
        <v>-57.857142857142854</v>
      </c>
      <c r="BA287" s="13" t="s">
        <v>190</v>
      </c>
      <c r="BB287" s="37">
        <v>0.16800000000000001</v>
      </c>
      <c r="BC287" s="37">
        <v>7.0800000000000002E-2</v>
      </c>
      <c r="BD287" s="8">
        <f t="shared" si="173"/>
        <v>-57.857142857142854</v>
      </c>
      <c r="BO287" s="13" t="s">
        <v>190</v>
      </c>
      <c r="BP287" s="37">
        <v>0.16800000000000001</v>
      </c>
      <c r="BQ287" s="37">
        <v>7.0800000000000002E-2</v>
      </c>
      <c r="BR287" s="8">
        <f t="shared" si="174"/>
        <v>-57.857142857142854</v>
      </c>
    </row>
    <row r="288" spans="1:70" x14ac:dyDescent="0.25">
      <c r="A288" s="13" t="s">
        <v>192</v>
      </c>
      <c r="B288" s="14">
        <v>3.2320000000000002</v>
      </c>
      <c r="C288" s="14">
        <v>3.3119999999999998</v>
      </c>
      <c r="D288" s="8">
        <f t="shared" si="171"/>
        <v>2.4752475247524637</v>
      </c>
      <c r="F288" s="50"/>
      <c r="G288" s="53">
        <v>67.400000000000006</v>
      </c>
      <c r="H288" s="53">
        <v>12.5</v>
      </c>
      <c r="I288" s="53">
        <v>54.900000000000006</v>
      </c>
      <c r="J288" s="54">
        <v>960</v>
      </c>
      <c r="K288" s="54">
        <v>960</v>
      </c>
      <c r="AN288" s="13" t="s">
        <v>192</v>
      </c>
      <c r="AO288" s="14">
        <v>3.2320000000000002</v>
      </c>
      <c r="AP288" s="14">
        <v>3.3119999999999998</v>
      </c>
      <c r="AQ288" s="8">
        <f t="shared" si="172"/>
        <v>2.4752475247524637</v>
      </c>
      <c r="BA288" s="13" t="s">
        <v>192</v>
      </c>
      <c r="BB288" s="14">
        <v>3.2320000000000002</v>
      </c>
      <c r="BC288" s="14">
        <v>3.3119999999999998</v>
      </c>
      <c r="BD288" s="8">
        <f t="shared" si="173"/>
        <v>2.4752475247524637</v>
      </c>
      <c r="BO288" s="13" t="s">
        <v>192</v>
      </c>
      <c r="BP288" s="14">
        <v>3.2320000000000002</v>
      </c>
      <c r="BQ288" s="14">
        <v>3.3119999999999998</v>
      </c>
      <c r="BR288" s="8">
        <f t="shared" si="174"/>
        <v>2.4752475247524637</v>
      </c>
    </row>
    <row r="289" spans="1:70" x14ac:dyDescent="0.25">
      <c r="A289" s="13" t="s">
        <v>196</v>
      </c>
      <c r="B289" s="14">
        <v>3.7610000000000001</v>
      </c>
      <c r="C289" s="14">
        <v>3.41</v>
      </c>
      <c r="D289" s="8">
        <f t="shared" si="171"/>
        <v>-9.3326243020473267</v>
      </c>
      <c r="F289" s="50"/>
      <c r="G289" s="53">
        <v>1.5</v>
      </c>
      <c r="H289" s="53">
        <v>0</v>
      </c>
      <c r="I289" s="53">
        <v>1.5</v>
      </c>
      <c r="J289" s="54">
        <v>597</v>
      </c>
      <c r="K289" s="54">
        <v>597</v>
      </c>
      <c r="AN289" s="13" t="s">
        <v>196</v>
      </c>
      <c r="AO289" s="14">
        <v>3.7610000000000001</v>
      </c>
      <c r="AP289" s="14">
        <v>3.41</v>
      </c>
      <c r="AQ289" s="8">
        <f t="shared" si="172"/>
        <v>-9.3326243020473267</v>
      </c>
      <c r="BA289" s="13" t="s">
        <v>196</v>
      </c>
      <c r="BB289" s="14">
        <v>3.7610000000000001</v>
      </c>
      <c r="BC289" s="14">
        <v>3.41</v>
      </c>
      <c r="BD289" s="8">
        <f t="shared" si="173"/>
        <v>-9.3326243020473267</v>
      </c>
      <c r="BO289" s="13" t="s">
        <v>196</v>
      </c>
      <c r="BP289" s="14">
        <v>3.7610000000000001</v>
      </c>
      <c r="BQ289" s="14">
        <v>3.41</v>
      </c>
      <c r="BR289" s="8">
        <f t="shared" si="174"/>
        <v>-9.3326243020473267</v>
      </c>
    </row>
    <row r="290" spans="1:70" x14ac:dyDescent="0.25">
      <c r="A290" s="13" t="s">
        <v>198</v>
      </c>
      <c r="B290" s="14">
        <v>28.11</v>
      </c>
      <c r="C290" s="14">
        <v>30.48</v>
      </c>
      <c r="D290" s="8">
        <f t="shared" si="171"/>
        <v>8.4311632870864504</v>
      </c>
      <c r="F290" s="50"/>
      <c r="G290" s="53">
        <v>1.538</v>
      </c>
      <c r="H290" s="53">
        <v>1.5249999999999999</v>
      </c>
      <c r="I290" s="53">
        <v>1.3000000000000123E-2</v>
      </c>
      <c r="J290" s="54">
        <v>58.5</v>
      </c>
      <c r="K290" s="54">
        <v>58.5</v>
      </c>
      <c r="AN290" s="13" t="s">
        <v>198</v>
      </c>
      <c r="AO290" s="14">
        <v>28.11</v>
      </c>
      <c r="AP290" s="14">
        <v>30.48</v>
      </c>
      <c r="AQ290" s="8">
        <f t="shared" si="172"/>
        <v>8.4311632870864504</v>
      </c>
      <c r="BA290" s="13" t="s">
        <v>198</v>
      </c>
      <c r="BB290" s="14">
        <v>28.11</v>
      </c>
      <c r="BC290" s="14">
        <v>30.48</v>
      </c>
      <c r="BD290" s="8">
        <f t="shared" si="173"/>
        <v>8.4311632870864504</v>
      </c>
      <c r="BO290" s="13" t="s">
        <v>198</v>
      </c>
      <c r="BP290" s="14">
        <v>28.11</v>
      </c>
      <c r="BQ290" s="14">
        <v>30.48</v>
      </c>
      <c r="BR290" s="8">
        <f t="shared" si="174"/>
        <v>8.4311632870864504</v>
      </c>
    </row>
    <row r="291" spans="1:70" x14ac:dyDescent="0.25">
      <c r="A291" s="13" t="s">
        <v>200</v>
      </c>
      <c r="B291" s="14">
        <v>215</v>
      </c>
      <c r="C291" s="14">
        <v>221.70000000000002</v>
      </c>
      <c r="D291" s="8">
        <f t="shared" si="171"/>
        <v>3.1162790697674496</v>
      </c>
      <c r="F291" s="50"/>
      <c r="G291" s="53">
        <v>2.3E-2</v>
      </c>
      <c r="H291" s="53">
        <v>0</v>
      </c>
      <c r="I291" s="53">
        <v>2.3E-2</v>
      </c>
      <c r="J291" s="54">
        <v>99</v>
      </c>
      <c r="K291" s="54">
        <v>99</v>
      </c>
      <c r="AN291" s="13" t="s">
        <v>200</v>
      </c>
      <c r="AO291" s="14">
        <v>215</v>
      </c>
      <c r="AP291" s="14">
        <v>221.70000000000002</v>
      </c>
      <c r="AQ291" s="8">
        <f t="shared" si="172"/>
        <v>3.1162790697674496</v>
      </c>
      <c r="BA291" s="13" t="s">
        <v>200</v>
      </c>
      <c r="BB291" s="14">
        <v>215</v>
      </c>
      <c r="BC291" s="14">
        <v>221.70000000000002</v>
      </c>
      <c r="BD291" s="8">
        <f t="shared" si="173"/>
        <v>3.1162790697674496</v>
      </c>
      <c r="BO291" s="13" t="s">
        <v>200</v>
      </c>
      <c r="BP291" s="14">
        <v>215</v>
      </c>
      <c r="BQ291" s="14">
        <v>221.70000000000002</v>
      </c>
      <c r="BR291" s="8">
        <f t="shared" si="174"/>
        <v>3.1162790697674496</v>
      </c>
    </row>
    <row r="292" spans="1:70" x14ac:dyDescent="0.25">
      <c r="A292" s="13" t="s">
        <v>202</v>
      </c>
      <c r="B292" s="14">
        <v>59.13</v>
      </c>
      <c r="C292" s="14">
        <v>70.489999999999995</v>
      </c>
      <c r="D292" s="8">
        <f t="shared" si="171"/>
        <v>19.211905969896826</v>
      </c>
      <c r="F292" s="50"/>
      <c r="G292" s="53">
        <v>0.28199999999999997</v>
      </c>
      <c r="H292" s="53">
        <v>7.8E-2</v>
      </c>
      <c r="I292" s="53">
        <v>0.20399999999999996</v>
      </c>
      <c r="J292" s="54">
        <v>357</v>
      </c>
      <c r="K292" s="54">
        <v>357</v>
      </c>
      <c r="AN292" s="13" t="s">
        <v>202</v>
      </c>
      <c r="AO292" s="14">
        <v>59.13</v>
      </c>
      <c r="AP292" s="14">
        <v>70.489999999999995</v>
      </c>
      <c r="AQ292" s="8">
        <f t="shared" si="172"/>
        <v>19.211905969896826</v>
      </c>
      <c r="BA292" s="13" t="s">
        <v>202</v>
      </c>
      <c r="BB292" s="14">
        <v>59.13</v>
      </c>
      <c r="BC292" s="14">
        <v>70.489999999999995</v>
      </c>
      <c r="BD292" s="8">
        <f t="shared" si="173"/>
        <v>19.211905969896826</v>
      </c>
      <c r="BO292" s="13" t="s">
        <v>202</v>
      </c>
      <c r="BP292" s="14">
        <v>59.13</v>
      </c>
      <c r="BQ292" s="14">
        <v>70.489999999999995</v>
      </c>
      <c r="BR292" s="8">
        <f t="shared" si="174"/>
        <v>19.211905969896826</v>
      </c>
    </row>
    <row r="293" spans="1:70" x14ac:dyDescent="0.25">
      <c r="A293" s="13" t="s">
        <v>204</v>
      </c>
      <c r="B293" s="14">
        <v>18.79</v>
      </c>
      <c r="C293" s="14">
        <v>21.56</v>
      </c>
      <c r="D293" s="8">
        <f t="shared" si="171"/>
        <v>14.741883980840871</v>
      </c>
      <c r="F293" s="50"/>
      <c r="G293" s="53">
        <v>0.16800000000000001</v>
      </c>
      <c r="H293" s="53">
        <v>7.0800000000000002E-2</v>
      </c>
      <c r="I293" s="53">
        <v>9.7200000000000009E-2</v>
      </c>
      <c r="J293" s="54">
        <v>250</v>
      </c>
      <c r="K293" s="54">
        <v>250</v>
      </c>
      <c r="AN293" s="13" t="s">
        <v>204</v>
      </c>
      <c r="AO293" s="14">
        <v>18.79</v>
      </c>
      <c r="AP293" s="14">
        <v>21.56</v>
      </c>
      <c r="AQ293" s="8">
        <f t="shared" si="172"/>
        <v>14.741883980840871</v>
      </c>
      <c r="BA293" s="13" t="s">
        <v>204</v>
      </c>
      <c r="BB293" s="14">
        <v>18.79</v>
      </c>
      <c r="BC293" s="14">
        <v>21.56</v>
      </c>
      <c r="BD293" s="8">
        <f t="shared" si="173"/>
        <v>14.741883980840871</v>
      </c>
      <c r="BO293" s="13" t="s">
        <v>204</v>
      </c>
      <c r="BP293" s="14">
        <v>18.79</v>
      </c>
      <c r="BQ293" s="14">
        <v>21.56</v>
      </c>
      <c r="BR293" s="8">
        <f t="shared" si="174"/>
        <v>14.741883980840871</v>
      </c>
    </row>
    <row r="294" spans="1:70" x14ac:dyDescent="0.25">
      <c r="A294" s="13" t="s">
        <v>207</v>
      </c>
      <c r="B294" s="14">
        <v>1.56</v>
      </c>
      <c r="C294" s="14">
        <v>1.94</v>
      </c>
      <c r="D294" s="8">
        <f t="shared" si="171"/>
        <v>24.358974358974351</v>
      </c>
      <c r="F294" s="50"/>
      <c r="G294" s="53">
        <v>3.2320000000000002</v>
      </c>
      <c r="H294" s="53">
        <v>3.3119999999999998</v>
      </c>
      <c r="I294" s="53">
        <v>-7.9999999999999627E-2</v>
      </c>
      <c r="J294" s="54">
        <v>231</v>
      </c>
      <c r="K294" s="54">
        <v>-231</v>
      </c>
      <c r="AN294" s="13" t="s">
        <v>207</v>
      </c>
      <c r="AO294" s="14">
        <v>1.56</v>
      </c>
      <c r="AP294" s="14">
        <v>1.94</v>
      </c>
      <c r="AQ294" s="8">
        <f t="shared" si="172"/>
        <v>24.358974358974351</v>
      </c>
      <c r="BA294" s="13" t="s">
        <v>207</v>
      </c>
      <c r="BB294" s="14">
        <v>1.56</v>
      </c>
      <c r="BC294" s="14">
        <v>1.94</v>
      </c>
      <c r="BD294" s="8">
        <f t="shared" si="173"/>
        <v>24.358974358974351</v>
      </c>
      <c r="BO294" s="13" t="s">
        <v>207</v>
      </c>
      <c r="BP294" s="14">
        <v>1.56</v>
      </c>
      <c r="BQ294" s="14">
        <v>1.94</v>
      </c>
      <c r="BR294" s="8">
        <f t="shared" si="174"/>
        <v>24.358974358974351</v>
      </c>
    </row>
    <row r="295" spans="1:70" x14ac:dyDescent="0.25">
      <c r="A295" s="13" t="s">
        <v>210</v>
      </c>
      <c r="B295" s="14">
        <v>2.2999999999999998</v>
      </c>
      <c r="C295" s="14">
        <v>0</v>
      </c>
      <c r="D295" s="8">
        <f t="shared" si="171"/>
        <v>-100</v>
      </c>
      <c r="F295" s="50"/>
      <c r="G295" s="53">
        <v>3.7610000000000001</v>
      </c>
      <c r="H295" s="53">
        <v>3.41</v>
      </c>
      <c r="I295" s="53">
        <v>0.35099999999999998</v>
      </c>
      <c r="J295" s="54">
        <v>427</v>
      </c>
      <c r="K295" s="54">
        <v>427</v>
      </c>
      <c r="AN295" s="13" t="s">
        <v>210</v>
      </c>
      <c r="AO295" s="14">
        <v>2.2999999999999998</v>
      </c>
      <c r="AP295" s="14">
        <v>0</v>
      </c>
      <c r="AQ295" s="8">
        <f t="shared" si="172"/>
        <v>-100</v>
      </c>
      <c r="BA295" s="13" t="s">
        <v>210</v>
      </c>
      <c r="BB295" s="14">
        <v>2.2999999999999998</v>
      </c>
      <c r="BC295" s="14">
        <v>0</v>
      </c>
      <c r="BD295" s="8">
        <f t="shared" si="173"/>
        <v>-100</v>
      </c>
      <c r="BO295" s="13" t="s">
        <v>210</v>
      </c>
      <c r="BP295" s="14">
        <v>2.2999999999999998</v>
      </c>
      <c r="BQ295" s="14">
        <v>0</v>
      </c>
      <c r="BR295" s="8">
        <f t="shared" si="174"/>
        <v>-100</v>
      </c>
    </row>
    <row r="296" spans="1:70" x14ac:dyDescent="0.25">
      <c r="A296" s="13" t="s">
        <v>212</v>
      </c>
      <c r="B296" s="14">
        <v>23</v>
      </c>
      <c r="C296" s="14">
        <v>1.2</v>
      </c>
      <c r="D296" s="8">
        <f t="shared" si="171"/>
        <v>-94.782608695652172</v>
      </c>
      <c r="F296" s="50"/>
      <c r="G296" s="53">
        <v>28.11</v>
      </c>
      <c r="H296" s="53">
        <v>30.48</v>
      </c>
      <c r="I296" s="53">
        <v>-2.370000000000001</v>
      </c>
      <c r="J296" s="54">
        <v>657</v>
      </c>
      <c r="K296" s="54">
        <v>-657</v>
      </c>
      <c r="AN296" s="13" t="s">
        <v>212</v>
      </c>
      <c r="AO296" s="14">
        <v>23</v>
      </c>
      <c r="AP296" s="14">
        <v>1.2</v>
      </c>
      <c r="AQ296" s="8">
        <f t="shared" si="172"/>
        <v>-94.782608695652172</v>
      </c>
      <c r="BA296" s="13" t="s">
        <v>212</v>
      </c>
      <c r="BB296" s="14">
        <v>23</v>
      </c>
      <c r="BC296" s="14">
        <v>1.2</v>
      </c>
      <c r="BD296" s="8">
        <f t="shared" si="173"/>
        <v>-94.782608695652172</v>
      </c>
      <c r="BO296" s="13" t="s">
        <v>212</v>
      </c>
      <c r="BP296" s="14">
        <v>23</v>
      </c>
      <c r="BQ296" s="14">
        <v>1.2</v>
      </c>
      <c r="BR296" s="8">
        <f t="shared" si="174"/>
        <v>-94.782608695652172</v>
      </c>
    </row>
    <row r="297" spans="1:70" x14ac:dyDescent="0.25">
      <c r="A297" s="38" t="s">
        <v>214</v>
      </c>
      <c r="B297" s="14">
        <v>10</v>
      </c>
      <c r="C297" s="14">
        <v>0</v>
      </c>
      <c r="D297" s="8">
        <f>IFERROR((100*(C297-B297)/B297), "")</f>
        <v>-100</v>
      </c>
      <c r="F297" s="50"/>
      <c r="G297" s="53">
        <v>215</v>
      </c>
      <c r="H297" s="53">
        <v>221.70000000000002</v>
      </c>
      <c r="I297" s="53">
        <v>-6.7000000000000171</v>
      </c>
      <c r="J297" s="54">
        <v>773.5</v>
      </c>
      <c r="K297" s="54">
        <v>-773.5</v>
      </c>
      <c r="AN297" s="38" t="s">
        <v>214</v>
      </c>
      <c r="AO297" s="14">
        <v>10</v>
      </c>
      <c r="AP297" s="14">
        <v>0</v>
      </c>
      <c r="AQ297" s="8">
        <f>IFERROR((100*(AP297-AO297)/AO297), "")</f>
        <v>-100</v>
      </c>
      <c r="BA297" s="38" t="s">
        <v>214</v>
      </c>
      <c r="BB297" s="14">
        <v>10</v>
      </c>
      <c r="BC297" s="14">
        <v>0</v>
      </c>
      <c r="BD297" s="8">
        <f>IFERROR((100*(BC297-BB297)/BB297), "")</f>
        <v>-100</v>
      </c>
      <c r="BO297" s="38" t="s">
        <v>214</v>
      </c>
      <c r="BP297" s="14">
        <v>10</v>
      </c>
      <c r="BQ297" s="14">
        <v>0</v>
      </c>
      <c r="BR297" s="8">
        <f>IFERROR((100*(BQ297-BP297)/BP297), "")</f>
        <v>-100</v>
      </c>
    </row>
    <row r="298" spans="1:70" x14ac:dyDescent="0.25">
      <c r="A298" s="38" t="s">
        <v>218</v>
      </c>
      <c r="B298" s="14">
        <v>250</v>
      </c>
      <c r="C298" s="14">
        <v>0</v>
      </c>
      <c r="D298" s="8">
        <f t="shared" ref="D298:D303" si="175">IFERROR((100*(C298-B298)/B298), "")</f>
        <v>-100</v>
      </c>
      <c r="F298" s="50"/>
      <c r="G298" s="53">
        <v>59.13</v>
      </c>
      <c r="H298" s="53">
        <v>70.489999999999995</v>
      </c>
      <c r="I298" s="53">
        <v>-11.359999999999992</v>
      </c>
      <c r="J298" s="54">
        <v>838</v>
      </c>
      <c r="K298" s="54">
        <v>-838</v>
      </c>
      <c r="AN298" s="38" t="s">
        <v>218</v>
      </c>
      <c r="AO298" s="14">
        <v>250</v>
      </c>
      <c r="AP298" s="14">
        <v>0</v>
      </c>
      <c r="AQ298" s="8">
        <f t="shared" ref="AQ298:AQ299" si="176">IFERROR((100*(AP298-AO298)/AO298), "")</f>
        <v>-100</v>
      </c>
      <c r="BA298" s="38" t="s">
        <v>218</v>
      </c>
      <c r="BB298" s="14">
        <v>250</v>
      </c>
      <c r="BC298" s="14">
        <v>0</v>
      </c>
      <c r="BD298" s="8">
        <f t="shared" ref="BD298:BD299" si="177">IFERROR((100*(BC298-BB298)/BB298), "")</f>
        <v>-100</v>
      </c>
      <c r="BO298" s="38" t="s">
        <v>218</v>
      </c>
      <c r="BP298" s="14">
        <v>250</v>
      </c>
      <c r="BQ298" s="14">
        <v>0</v>
      </c>
      <c r="BR298" s="8">
        <f t="shared" ref="BR298:BR299" si="178">IFERROR((100*(BQ298-BP298)/BP298), "")</f>
        <v>-100</v>
      </c>
    </row>
    <row r="299" spans="1:70" x14ac:dyDescent="0.25">
      <c r="A299" s="38" t="s">
        <v>219</v>
      </c>
      <c r="B299" s="40">
        <v>825</v>
      </c>
      <c r="C299" s="40">
        <v>3000</v>
      </c>
      <c r="D299" s="8">
        <f t="shared" si="175"/>
        <v>263.63636363636363</v>
      </c>
      <c r="F299" s="50"/>
      <c r="G299" s="53">
        <v>18.79</v>
      </c>
      <c r="H299" s="53">
        <v>21.56</v>
      </c>
      <c r="I299" s="53">
        <v>-2.7699999999999996</v>
      </c>
      <c r="J299" s="54">
        <v>677</v>
      </c>
      <c r="K299" s="54">
        <v>-677</v>
      </c>
      <c r="AN299" s="38" t="s">
        <v>219</v>
      </c>
      <c r="AO299" s="40">
        <v>825</v>
      </c>
      <c r="AP299" s="40">
        <v>3000</v>
      </c>
      <c r="AQ299" s="8">
        <f t="shared" si="176"/>
        <v>263.63636363636363</v>
      </c>
      <c r="BA299" s="38" t="s">
        <v>219</v>
      </c>
      <c r="BB299" s="40">
        <v>825</v>
      </c>
      <c r="BC299" s="40">
        <v>3000</v>
      </c>
      <c r="BD299" s="8">
        <f t="shared" si="177"/>
        <v>263.63636363636363</v>
      </c>
      <c r="BO299" s="38" t="s">
        <v>219</v>
      </c>
      <c r="BP299" s="40">
        <v>825</v>
      </c>
      <c r="BQ299" s="40">
        <v>3000</v>
      </c>
      <c r="BR299" s="8">
        <f t="shared" si="178"/>
        <v>263.63636363636363</v>
      </c>
    </row>
    <row r="300" spans="1:70" x14ac:dyDescent="0.25">
      <c r="A300" s="38" t="s">
        <v>221</v>
      </c>
      <c r="B300" s="14">
        <v>8687.9</v>
      </c>
      <c r="C300" s="14">
        <v>1530</v>
      </c>
      <c r="D300" s="8">
        <f>IFERROR((100*(C300-B300)/B300), "")</f>
        <v>-82.389300061004391</v>
      </c>
      <c r="F300" s="50"/>
      <c r="G300" s="53">
        <v>1.56</v>
      </c>
      <c r="H300" s="53">
        <v>1.94</v>
      </c>
      <c r="I300" s="53">
        <v>-0.37999999999999989</v>
      </c>
      <c r="J300" s="54">
        <v>434</v>
      </c>
      <c r="K300" s="54">
        <v>-434</v>
      </c>
      <c r="AN300" s="38" t="s">
        <v>221</v>
      </c>
      <c r="AO300" s="14">
        <v>8687.9</v>
      </c>
      <c r="AP300" s="14">
        <v>1530</v>
      </c>
      <c r="AQ300" s="8">
        <f>IFERROR((100*(AP300-AO300)/AO300), "")</f>
        <v>-82.389300061004391</v>
      </c>
      <c r="BA300" s="38" t="s">
        <v>221</v>
      </c>
      <c r="BB300" s="14">
        <v>8687.9</v>
      </c>
      <c r="BC300" s="14">
        <v>1530</v>
      </c>
      <c r="BD300" s="8">
        <f>IFERROR((100*(BC300-BB300)/BB300), "")</f>
        <v>-82.389300061004391</v>
      </c>
      <c r="BO300" s="38" t="s">
        <v>221</v>
      </c>
      <c r="BP300" s="14">
        <v>8687.9</v>
      </c>
      <c r="BQ300" s="14">
        <v>1530</v>
      </c>
      <c r="BR300" s="8">
        <f>IFERROR((100*(BQ300-BP300)/BP300), "")</f>
        <v>-82.389300061004391</v>
      </c>
    </row>
    <row r="301" spans="1:70" x14ac:dyDescent="0.25">
      <c r="A301" s="38" t="s">
        <v>224</v>
      </c>
      <c r="B301" s="14">
        <v>0</v>
      </c>
      <c r="C301" s="14">
        <v>398.2</v>
      </c>
      <c r="D301" s="8">
        <v>100</v>
      </c>
      <c r="F301" s="50"/>
      <c r="G301" s="53">
        <v>2.2999999999999998</v>
      </c>
      <c r="H301" s="53">
        <v>0</v>
      </c>
      <c r="I301" s="53">
        <v>2.2999999999999998</v>
      </c>
      <c r="J301" s="54">
        <v>655</v>
      </c>
      <c r="K301" s="54">
        <v>655</v>
      </c>
      <c r="AN301" s="38" t="s">
        <v>224</v>
      </c>
      <c r="AO301" s="14">
        <v>0</v>
      </c>
      <c r="AP301" s="14">
        <v>398.2</v>
      </c>
      <c r="AQ301" s="8">
        <v>100</v>
      </c>
      <c r="BA301" s="38" t="s">
        <v>224</v>
      </c>
      <c r="BB301" s="14">
        <v>0</v>
      </c>
      <c r="BC301" s="14">
        <v>398.2</v>
      </c>
      <c r="BD301" s="8">
        <v>100</v>
      </c>
      <c r="BO301" s="38" t="s">
        <v>224</v>
      </c>
      <c r="BP301" s="14">
        <v>0</v>
      </c>
      <c r="BQ301" s="14">
        <v>398.2</v>
      </c>
      <c r="BR301" s="8">
        <v>100</v>
      </c>
    </row>
    <row r="302" spans="1:70" ht="30" x14ac:dyDescent="0.25">
      <c r="A302" s="42" t="s">
        <v>225</v>
      </c>
      <c r="B302" s="44">
        <v>230.4</v>
      </c>
      <c r="C302" s="43">
        <v>0</v>
      </c>
      <c r="D302" s="8">
        <f t="shared" si="175"/>
        <v>-100</v>
      </c>
      <c r="F302" s="50"/>
      <c r="G302" s="53">
        <v>23</v>
      </c>
      <c r="H302" s="53">
        <v>1.2</v>
      </c>
      <c r="I302" s="53">
        <v>21.8</v>
      </c>
      <c r="J302" s="54">
        <v>885</v>
      </c>
      <c r="K302" s="54">
        <v>885</v>
      </c>
      <c r="AN302" s="42" t="s">
        <v>225</v>
      </c>
      <c r="AO302" s="44">
        <v>230.4</v>
      </c>
      <c r="AP302" s="43">
        <v>0</v>
      </c>
      <c r="AQ302" s="8">
        <f t="shared" ref="AQ302:AQ303" si="179">IFERROR((100*(AP302-AO302)/AO302), "")</f>
        <v>-100</v>
      </c>
      <c r="BA302" s="42" t="s">
        <v>225</v>
      </c>
      <c r="BB302" s="44">
        <v>230.4</v>
      </c>
      <c r="BC302" s="43">
        <v>0</v>
      </c>
      <c r="BD302" s="8">
        <f t="shared" ref="BD302:BD303" si="180">IFERROR((100*(BC302-BB302)/BB302), "")</f>
        <v>-100</v>
      </c>
      <c r="BO302" s="42" t="s">
        <v>225</v>
      </c>
      <c r="BP302" s="44">
        <v>230.4</v>
      </c>
      <c r="BQ302" s="43">
        <v>0</v>
      </c>
      <c r="BR302" s="8">
        <f t="shared" ref="BR302:BR303" si="181">IFERROR((100*(BQ302-BP302)/BP302), "")</f>
        <v>-100</v>
      </c>
    </row>
    <row r="303" spans="1:70" ht="30" x14ac:dyDescent="0.25">
      <c r="A303" s="42" t="s">
        <v>229</v>
      </c>
      <c r="B303" s="44">
        <v>237.1</v>
      </c>
      <c r="C303" s="43">
        <v>0</v>
      </c>
      <c r="D303" s="8">
        <f t="shared" si="175"/>
        <v>-100</v>
      </c>
      <c r="F303" s="50"/>
      <c r="G303" s="53">
        <v>10</v>
      </c>
      <c r="H303" s="53">
        <v>0</v>
      </c>
      <c r="I303" s="53">
        <v>10</v>
      </c>
      <c r="J303" s="54">
        <v>816.5</v>
      </c>
      <c r="K303" s="54">
        <v>816.5</v>
      </c>
      <c r="AN303" s="42" t="s">
        <v>229</v>
      </c>
      <c r="AO303" s="44">
        <v>237.1</v>
      </c>
      <c r="AP303" s="43">
        <v>0</v>
      </c>
      <c r="AQ303" s="8">
        <f t="shared" si="179"/>
        <v>-100</v>
      </c>
      <c r="BA303" s="42" t="s">
        <v>229</v>
      </c>
      <c r="BB303" s="44">
        <v>237.1</v>
      </c>
      <c r="BC303" s="43">
        <v>0</v>
      </c>
      <c r="BD303" s="8">
        <f t="shared" si="180"/>
        <v>-100</v>
      </c>
      <c r="BO303" s="42" t="s">
        <v>229</v>
      </c>
      <c r="BP303" s="44">
        <v>237.1</v>
      </c>
      <c r="BQ303" s="43">
        <v>0</v>
      </c>
      <c r="BR303" s="8">
        <f t="shared" si="181"/>
        <v>-100</v>
      </c>
    </row>
    <row r="304" spans="1:70" x14ac:dyDescent="0.25">
      <c r="A304" t="s">
        <v>109</v>
      </c>
      <c r="B304" s="25">
        <v>0.27900000000000003</v>
      </c>
      <c r="C304" s="24">
        <v>1.9</v>
      </c>
      <c r="D304" s="8">
        <f>IFERROR((100*(C304-B304)/B304), "")</f>
        <v>581.00358422939064</v>
      </c>
      <c r="F304" s="50"/>
      <c r="G304" s="53">
        <v>250</v>
      </c>
      <c r="H304" s="53">
        <v>0</v>
      </c>
      <c r="I304" s="53">
        <v>250</v>
      </c>
      <c r="J304" s="54">
        <v>1036.5</v>
      </c>
      <c r="K304" s="54">
        <v>1036.5</v>
      </c>
      <c r="AN304" t="s">
        <v>109</v>
      </c>
      <c r="AO304" s="25">
        <v>0.27900000000000003</v>
      </c>
      <c r="AP304" s="24">
        <v>1.9</v>
      </c>
      <c r="AQ304" s="8">
        <f>IFERROR((100*(AP304-AO304)/AO304), "")</f>
        <v>581.00358422939064</v>
      </c>
      <c r="BA304" t="s">
        <v>109</v>
      </c>
      <c r="BB304" s="25">
        <v>0.27900000000000003</v>
      </c>
      <c r="BC304" s="24">
        <v>1.9</v>
      </c>
      <c r="BD304" s="8">
        <f>IFERROR((100*(BC304-BB304)/BB304), "")</f>
        <v>581.00358422939064</v>
      </c>
      <c r="BO304" t="s">
        <v>109</v>
      </c>
      <c r="BP304" s="25">
        <v>0.27900000000000003</v>
      </c>
      <c r="BQ304" s="24">
        <v>1.9</v>
      </c>
      <c r="BR304" s="8">
        <f>IFERROR((100*(BQ304-BP304)/BP304), "")</f>
        <v>581.00358422939064</v>
      </c>
    </row>
    <row r="305" spans="1:70" x14ac:dyDescent="0.25">
      <c r="A305" t="s">
        <v>118</v>
      </c>
      <c r="B305" s="25">
        <v>0.113</v>
      </c>
      <c r="C305" s="25">
        <v>0.104</v>
      </c>
      <c r="D305" s="8">
        <f t="shared" ref="D305:D308" si="182">IFERROR((100*(C305-B305)/B305), "")</f>
        <v>-7.9646017699115115</v>
      </c>
      <c r="F305" s="50"/>
      <c r="G305" s="53">
        <v>825</v>
      </c>
      <c r="H305" s="53">
        <v>3000</v>
      </c>
      <c r="I305" s="53">
        <v>-2175</v>
      </c>
      <c r="J305" s="54">
        <v>1080</v>
      </c>
      <c r="K305" s="54">
        <v>-1080</v>
      </c>
      <c r="AN305" t="s">
        <v>118</v>
      </c>
      <c r="AO305" s="25">
        <v>0.113</v>
      </c>
      <c r="AP305" s="25">
        <v>0.104</v>
      </c>
      <c r="AQ305" s="8">
        <f t="shared" ref="AQ305:AQ308" si="183">IFERROR((100*(AP305-AO305)/AO305), "")</f>
        <v>-7.9646017699115115</v>
      </c>
      <c r="BA305" t="s">
        <v>118</v>
      </c>
      <c r="BB305" s="25">
        <v>0.113</v>
      </c>
      <c r="BC305" s="25">
        <v>0.104</v>
      </c>
      <c r="BD305" s="8">
        <f t="shared" ref="BD305:BD308" si="184">IFERROR((100*(BC305-BB305)/BB305), "")</f>
        <v>-7.9646017699115115</v>
      </c>
      <c r="BO305" t="s">
        <v>118</v>
      </c>
      <c r="BP305" s="25">
        <v>0.113</v>
      </c>
      <c r="BQ305" s="25">
        <v>0.104</v>
      </c>
      <c r="BR305" s="8">
        <f t="shared" ref="BR305:BR308" si="185">IFERROR((100*(BQ305-BP305)/BP305), "")</f>
        <v>-7.9646017699115115</v>
      </c>
    </row>
    <row r="306" spans="1:70" x14ac:dyDescent="0.25">
      <c r="A306" t="s">
        <v>120</v>
      </c>
      <c r="B306" s="25">
        <v>0.24199999999999999</v>
      </c>
      <c r="C306" s="25">
        <v>0.105</v>
      </c>
      <c r="D306" s="8">
        <f t="shared" si="182"/>
        <v>-56.611570247933891</v>
      </c>
      <c r="F306" s="50"/>
      <c r="G306" s="53">
        <v>8687.9</v>
      </c>
      <c r="H306" s="53">
        <v>1530</v>
      </c>
      <c r="I306" s="53">
        <v>7157.9</v>
      </c>
      <c r="J306" s="54">
        <v>1091</v>
      </c>
      <c r="K306" s="54">
        <v>1091</v>
      </c>
      <c r="AN306" t="s">
        <v>120</v>
      </c>
      <c r="AO306" s="25">
        <v>0.24199999999999999</v>
      </c>
      <c r="AP306" s="25">
        <v>0.105</v>
      </c>
      <c r="AQ306" s="8">
        <f t="shared" si="183"/>
        <v>-56.611570247933891</v>
      </c>
      <c r="BA306" t="s">
        <v>120</v>
      </c>
      <c r="BB306" s="25">
        <v>0.24199999999999999</v>
      </c>
      <c r="BC306" s="25">
        <v>0.105</v>
      </c>
      <c r="BD306" s="8">
        <f t="shared" si="184"/>
        <v>-56.611570247933891</v>
      </c>
      <c r="BO306" t="s">
        <v>120</v>
      </c>
      <c r="BP306" s="25">
        <v>0.24199999999999999</v>
      </c>
      <c r="BQ306" s="25">
        <v>0.105</v>
      </c>
      <c r="BR306" s="8">
        <f t="shared" si="185"/>
        <v>-56.611570247933891</v>
      </c>
    </row>
    <row r="307" spans="1:70" x14ac:dyDescent="0.25">
      <c r="A307" t="s">
        <v>122</v>
      </c>
      <c r="B307" s="25">
        <v>0.20300000000000001</v>
      </c>
      <c r="C307" s="25">
        <v>0.22800000000000001</v>
      </c>
      <c r="D307" s="8">
        <f t="shared" si="182"/>
        <v>12.315270935960589</v>
      </c>
      <c r="F307" s="50"/>
      <c r="G307" s="53">
        <v>0</v>
      </c>
      <c r="H307" s="53">
        <v>398.2</v>
      </c>
      <c r="I307" s="53">
        <v>-398.2</v>
      </c>
      <c r="J307" s="54">
        <v>1053</v>
      </c>
      <c r="K307" s="54">
        <v>-1053</v>
      </c>
      <c r="AN307" t="s">
        <v>122</v>
      </c>
      <c r="AO307" s="25">
        <v>0.20300000000000001</v>
      </c>
      <c r="AP307" s="25">
        <v>0.22800000000000001</v>
      </c>
      <c r="AQ307" s="8">
        <f t="shared" si="183"/>
        <v>12.315270935960589</v>
      </c>
      <c r="BA307" t="s">
        <v>122</v>
      </c>
      <c r="BB307" s="25">
        <v>0.20300000000000001</v>
      </c>
      <c r="BC307" s="25">
        <v>0.22800000000000001</v>
      </c>
      <c r="BD307" s="8">
        <f t="shared" si="184"/>
        <v>12.315270935960589</v>
      </c>
      <c r="BO307" t="s">
        <v>122</v>
      </c>
      <c r="BP307" s="25">
        <v>0.20300000000000001</v>
      </c>
      <c r="BQ307" s="25">
        <v>0.22800000000000001</v>
      </c>
      <c r="BR307" s="8">
        <f t="shared" si="185"/>
        <v>12.315270935960589</v>
      </c>
    </row>
    <row r="308" spans="1:70" x14ac:dyDescent="0.25">
      <c r="A308" t="s">
        <v>126</v>
      </c>
      <c r="B308" s="25">
        <v>0.53300000000000003</v>
      </c>
      <c r="C308" s="25">
        <v>0.184</v>
      </c>
      <c r="D308" s="8">
        <f t="shared" si="182"/>
        <v>-65.478424015009395</v>
      </c>
      <c r="F308" s="50"/>
      <c r="G308" s="53">
        <v>230.4</v>
      </c>
      <c r="H308" s="53">
        <v>0</v>
      </c>
      <c r="I308" s="53">
        <v>230.4</v>
      </c>
      <c r="J308" s="54">
        <v>1032</v>
      </c>
      <c r="K308" s="54">
        <v>1032</v>
      </c>
      <c r="AN308" t="s">
        <v>126</v>
      </c>
      <c r="AO308" s="25">
        <v>0.53300000000000003</v>
      </c>
      <c r="AP308" s="25">
        <v>0.184</v>
      </c>
      <c r="AQ308" s="8">
        <f t="shared" si="183"/>
        <v>-65.478424015009395</v>
      </c>
      <c r="BA308" t="s">
        <v>126</v>
      </c>
      <c r="BB308" s="25">
        <v>0.53300000000000003</v>
      </c>
      <c r="BC308" s="25">
        <v>0.184</v>
      </c>
      <c r="BD308" s="8">
        <f t="shared" si="184"/>
        <v>-65.478424015009395</v>
      </c>
      <c r="BO308" t="s">
        <v>126</v>
      </c>
      <c r="BP308" s="25">
        <v>0.53300000000000003</v>
      </c>
      <c r="BQ308" s="25">
        <v>0.184</v>
      </c>
      <c r="BR308" s="8">
        <f t="shared" si="185"/>
        <v>-65.478424015009395</v>
      </c>
    </row>
    <row r="309" spans="1:70" x14ac:dyDescent="0.25">
      <c r="A309" t="s">
        <v>130</v>
      </c>
      <c r="B309" s="25">
        <v>0</v>
      </c>
      <c r="C309" s="25">
        <v>0.182</v>
      </c>
      <c r="D309" s="8">
        <v>100</v>
      </c>
      <c r="F309" s="50"/>
      <c r="G309" s="53">
        <v>237.1</v>
      </c>
      <c r="H309" s="53">
        <v>0</v>
      </c>
      <c r="I309" s="53">
        <v>237.1</v>
      </c>
      <c r="J309" s="54">
        <v>1033</v>
      </c>
      <c r="K309" s="54">
        <v>1033</v>
      </c>
      <c r="AN309" t="s">
        <v>130</v>
      </c>
      <c r="AO309" s="25">
        <v>0</v>
      </c>
      <c r="AP309" s="25">
        <v>0.182</v>
      </c>
      <c r="AQ309" s="8">
        <v>100</v>
      </c>
      <c r="BA309" t="s">
        <v>130</v>
      </c>
      <c r="BB309" s="25">
        <v>0</v>
      </c>
      <c r="BC309" s="25">
        <v>0.182</v>
      </c>
      <c r="BD309" s="8">
        <v>100</v>
      </c>
      <c r="BO309" t="s">
        <v>130</v>
      </c>
      <c r="BP309" s="25">
        <v>0</v>
      </c>
      <c r="BQ309" s="25">
        <v>0.182</v>
      </c>
      <c r="BR309" s="8">
        <v>100</v>
      </c>
    </row>
    <row r="310" spans="1:70" x14ac:dyDescent="0.25">
      <c r="A310" s="13" t="s">
        <v>147</v>
      </c>
      <c r="B310" s="14">
        <v>227.8</v>
      </c>
      <c r="C310" s="14">
        <v>8.6999999999999993</v>
      </c>
      <c r="D310" s="8">
        <f>IFERROR((100*(C310-B310)/B310), "")</f>
        <v>-96.180860403863051</v>
      </c>
      <c r="F310" s="50"/>
      <c r="G310" s="53">
        <v>0.27900000000000003</v>
      </c>
      <c r="H310" s="53">
        <v>1.9</v>
      </c>
      <c r="I310" s="53">
        <v>-1.621</v>
      </c>
      <c r="J310" s="54">
        <v>609</v>
      </c>
      <c r="K310" s="54">
        <v>-609</v>
      </c>
      <c r="AN310" s="13" t="s">
        <v>147</v>
      </c>
      <c r="AO310" s="14">
        <v>227.8</v>
      </c>
      <c r="AP310" s="14">
        <v>8.6999999999999993</v>
      </c>
      <c r="AQ310" s="8">
        <f>IFERROR((100*(AP310-AO310)/AO310), "")</f>
        <v>-96.180860403863051</v>
      </c>
      <c r="BA310" s="13" t="s">
        <v>147</v>
      </c>
      <c r="BB310" s="14">
        <v>227.8</v>
      </c>
      <c r="BC310" s="14">
        <v>8.6999999999999993</v>
      </c>
      <c r="BD310" s="8">
        <f>IFERROR((100*(BC310-BB310)/BB310), "")</f>
        <v>-96.180860403863051</v>
      </c>
      <c r="BO310" s="13" t="s">
        <v>147</v>
      </c>
      <c r="BP310" s="14">
        <v>227.8</v>
      </c>
      <c r="BQ310" s="14">
        <v>8.6999999999999993</v>
      </c>
      <c r="BR310" s="8">
        <f>IFERROR((100*(BQ310-BP310)/BP310), "")</f>
        <v>-96.180860403863051</v>
      </c>
    </row>
    <row r="311" spans="1:70" x14ac:dyDescent="0.25">
      <c r="A311" s="13" t="s">
        <v>150</v>
      </c>
      <c r="B311" s="14">
        <v>5.8999999999999997E-2</v>
      </c>
      <c r="C311" s="14">
        <v>4.5999999999999999E-2</v>
      </c>
      <c r="D311" s="8">
        <f t="shared" ref="D311:D334" si="186">IFERROR((100*(C311-B311)/B311), "")</f>
        <v>-22.033898305084744</v>
      </c>
      <c r="F311" s="50"/>
      <c r="G311" s="53">
        <v>0.113</v>
      </c>
      <c r="H311" s="53">
        <v>0.104</v>
      </c>
      <c r="I311" s="53">
        <v>9.000000000000008E-3</v>
      </c>
      <c r="J311" s="54">
        <v>43.5</v>
      </c>
      <c r="K311" s="54">
        <v>43.5</v>
      </c>
      <c r="AN311" s="13" t="s">
        <v>150</v>
      </c>
      <c r="AO311" s="14">
        <v>5.8999999999999997E-2</v>
      </c>
      <c r="AP311" s="14">
        <v>4.5999999999999999E-2</v>
      </c>
      <c r="AQ311" s="8">
        <f t="shared" ref="AQ311:AQ313" si="187">IFERROR((100*(AP311-AO311)/AO311), "")</f>
        <v>-22.033898305084744</v>
      </c>
      <c r="BA311" s="13" t="s">
        <v>150</v>
      </c>
      <c r="BB311" s="14">
        <v>5.8999999999999997E-2</v>
      </c>
      <c r="BC311" s="14">
        <v>4.5999999999999999E-2</v>
      </c>
      <c r="BD311" s="8">
        <f t="shared" ref="BD311:BD313" si="188">IFERROR((100*(BC311-BB311)/BB311), "")</f>
        <v>-22.033898305084744</v>
      </c>
      <c r="BO311" s="13" t="s">
        <v>150</v>
      </c>
      <c r="BP311" s="14">
        <v>5.8999999999999997E-2</v>
      </c>
      <c r="BQ311" s="14">
        <v>4.5999999999999999E-2</v>
      </c>
      <c r="BR311" s="8">
        <f t="shared" ref="BR311:BR313" si="189">IFERROR((100*(BQ311-BP311)/BP311), "")</f>
        <v>-22.033898305084744</v>
      </c>
    </row>
    <row r="312" spans="1:70" x14ac:dyDescent="0.25">
      <c r="A312" s="13" t="s">
        <v>156</v>
      </c>
      <c r="B312" s="14">
        <v>10.4</v>
      </c>
      <c r="C312" s="14">
        <v>4.4000000000000004</v>
      </c>
      <c r="D312" s="8">
        <f t="shared" si="186"/>
        <v>-57.692307692307693</v>
      </c>
      <c r="F312" s="50"/>
      <c r="G312" s="53">
        <v>0.24199999999999999</v>
      </c>
      <c r="H312" s="53">
        <v>0.105</v>
      </c>
      <c r="I312" s="53">
        <v>0.13700000000000001</v>
      </c>
      <c r="J312" s="54">
        <v>299</v>
      </c>
      <c r="K312" s="54">
        <v>299</v>
      </c>
      <c r="AN312" s="13" t="s">
        <v>156</v>
      </c>
      <c r="AO312" s="14">
        <v>10.4</v>
      </c>
      <c r="AP312" s="14">
        <v>4.4000000000000004</v>
      </c>
      <c r="AQ312" s="8">
        <f t="shared" si="187"/>
        <v>-57.692307692307693</v>
      </c>
      <c r="BA312" s="13" t="s">
        <v>156</v>
      </c>
      <c r="BB312" s="14">
        <v>10.4</v>
      </c>
      <c r="BC312" s="14">
        <v>4.4000000000000004</v>
      </c>
      <c r="BD312" s="8">
        <f t="shared" si="188"/>
        <v>-57.692307692307693</v>
      </c>
      <c r="BO312" s="13" t="s">
        <v>156</v>
      </c>
      <c r="BP312" s="14">
        <v>10.4</v>
      </c>
      <c r="BQ312" s="14">
        <v>4.4000000000000004</v>
      </c>
      <c r="BR312" s="8">
        <f t="shared" si="189"/>
        <v>-57.692307692307693</v>
      </c>
    </row>
    <row r="313" spans="1:70" x14ac:dyDescent="0.25">
      <c r="A313" s="13" t="s">
        <v>162</v>
      </c>
      <c r="B313" s="14">
        <v>6.5810000000000004</v>
      </c>
      <c r="C313" s="14">
        <v>6.4109999999999996</v>
      </c>
      <c r="D313" s="8">
        <f t="shared" si="186"/>
        <v>-2.583194043458453</v>
      </c>
      <c r="F313" s="50"/>
      <c r="G313" s="53">
        <v>0.20300000000000001</v>
      </c>
      <c r="H313" s="53">
        <v>0.22800000000000001</v>
      </c>
      <c r="I313" s="53">
        <v>-2.4999999999999994E-2</v>
      </c>
      <c r="J313" s="54">
        <v>105</v>
      </c>
      <c r="K313" s="54">
        <v>-105</v>
      </c>
      <c r="AN313" s="13" t="s">
        <v>162</v>
      </c>
      <c r="AO313" s="14">
        <v>6.5810000000000004</v>
      </c>
      <c r="AP313" s="14">
        <v>6.4109999999999996</v>
      </c>
      <c r="AQ313" s="8">
        <f t="shared" si="187"/>
        <v>-2.583194043458453</v>
      </c>
      <c r="BA313" s="13" t="s">
        <v>162</v>
      </c>
      <c r="BB313" s="14">
        <v>6.5810000000000004</v>
      </c>
      <c r="BC313" s="14">
        <v>6.4109999999999996</v>
      </c>
      <c r="BD313" s="8">
        <f t="shared" si="188"/>
        <v>-2.583194043458453</v>
      </c>
      <c r="BO313" s="13" t="s">
        <v>162</v>
      </c>
      <c r="BP313" s="14">
        <v>6.5810000000000004</v>
      </c>
      <c r="BQ313" s="14">
        <v>6.4109999999999996</v>
      </c>
      <c r="BR313" s="8">
        <f t="shared" si="189"/>
        <v>-2.583194043458453</v>
      </c>
    </row>
    <row r="314" spans="1:70" x14ac:dyDescent="0.25">
      <c r="A314" s="13" t="s">
        <v>164</v>
      </c>
      <c r="B314" s="14">
        <v>0</v>
      </c>
      <c r="C314" s="14">
        <v>0.12870000000000001</v>
      </c>
      <c r="D314" s="8">
        <v>100</v>
      </c>
      <c r="F314" s="50"/>
      <c r="G314" s="53">
        <v>0.53300000000000003</v>
      </c>
      <c r="H314" s="53">
        <v>0.184</v>
      </c>
      <c r="I314" s="53">
        <v>0.34900000000000003</v>
      </c>
      <c r="J314" s="54">
        <v>423</v>
      </c>
      <c r="K314" s="54">
        <v>423</v>
      </c>
      <c r="AN314" s="13" t="s">
        <v>164</v>
      </c>
      <c r="AO314" s="14">
        <v>0</v>
      </c>
      <c r="AP314" s="14">
        <v>0.12870000000000001</v>
      </c>
      <c r="AQ314" s="8">
        <v>100</v>
      </c>
      <c r="BA314" s="13" t="s">
        <v>164</v>
      </c>
      <c r="BB314" s="14">
        <v>0</v>
      </c>
      <c r="BC314" s="14">
        <v>0.12870000000000001</v>
      </c>
      <c r="BD314" s="8">
        <v>100</v>
      </c>
      <c r="BO314" s="13" t="s">
        <v>164</v>
      </c>
      <c r="BP314" s="14">
        <v>0</v>
      </c>
      <c r="BQ314" s="14">
        <v>0.12870000000000001</v>
      </c>
      <c r="BR314" s="8">
        <v>100</v>
      </c>
    </row>
    <row r="315" spans="1:70" x14ac:dyDescent="0.25">
      <c r="A315" s="13" t="s">
        <v>165</v>
      </c>
      <c r="B315" s="14">
        <v>3.3635000000000002</v>
      </c>
      <c r="C315" s="14">
        <v>5.9080000000000004</v>
      </c>
      <c r="D315" s="8">
        <f t="shared" si="186"/>
        <v>75.650364203954211</v>
      </c>
      <c r="F315" s="50"/>
      <c r="G315" s="53">
        <v>0</v>
      </c>
      <c r="H315" s="53">
        <v>0.182</v>
      </c>
      <c r="I315" s="53">
        <v>-0.182</v>
      </c>
      <c r="J315" s="54">
        <v>334</v>
      </c>
      <c r="K315" s="54">
        <v>-334</v>
      </c>
      <c r="AN315" s="13" t="s">
        <v>165</v>
      </c>
      <c r="AO315" s="14">
        <v>3.3635000000000002</v>
      </c>
      <c r="AP315" s="14">
        <v>5.9080000000000004</v>
      </c>
      <c r="AQ315" s="8">
        <f t="shared" ref="AQ315:AQ330" si="190">IFERROR((100*(AP315-AO315)/AO315), "")</f>
        <v>75.650364203954211</v>
      </c>
      <c r="BA315" s="13" t="s">
        <v>165</v>
      </c>
      <c r="BB315" s="14">
        <v>3.3635000000000002</v>
      </c>
      <c r="BC315" s="14">
        <v>5.9080000000000004</v>
      </c>
      <c r="BD315" s="8">
        <f t="shared" ref="BD315:BD330" si="191">IFERROR((100*(BC315-BB315)/BB315), "")</f>
        <v>75.650364203954211</v>
      </c>
      <c r="BO315" s="13" t="s">
        <v>165</v>
      </c>
      <c r="BP315" s="14">
        <v>3.3635000000000002</v>
      </c>
      <c r="BQ315" s="14">
        <v>5.9080000000000004</v>
      </c>
      <c r="BR315" s="8">
        <f t="shared" ref="BR315:BR330" si="192">IFERROR((100*(BQ315-BP315)/BP315), "")</f>
        <v>75.650364203954211</v>
      </c>
    </row>
    <row r="316" spans="1:70" x14ac:dyDescent="0.25">
      <c r="A316" s="13" t="s">
        <v>170</v>
      </c>
      <c r="B316" s="14">
        <v>1.9</v>
      </c>
      <c r="C316" s="14">
        <v>7.7</v>
      </c>
      <c r="D316" s="8">
        <f t="shared" si="186"/>
        <v>305.26315789473693</v>
      </c>
      <c r="F316" s="50"/>
      <c r="G316" s="53">
        <v>227.8</v>
      </c>
      <c r="H316" s="53">
        <v>8.6999999999999993</v>
      </c>
      <c r="I316" s="53">
        <v>219.10000000000002</v>
      </c>
      <c r="J316" s="54">
        <v>1029</v>
      </c>
      <c r="K316" s="54">
        <v>1029</v>
      </c>
      <c r="AN316" s="13" t="s">
        <v>170</v>
      </c>
      <c r="AO316" s="14">
        <v>1.9</v>
      </c>
      <c r="AP316" s="14">
        <v>7.7</v>
      </c>
      <c r="AQ316" s="8">
        <f t="shared" si="190"/>
        <v>305.26315789473693</v>
      </c>
      <c r="BA316" s="13" t="s">
        <v>170</v>
      </c>
      <c r="BB316" s="14">
        <v>1.9</v>
      </c>
      <c r="BC316" s="14">
        <v>7.7</v>
      </c>
      <c r="BD316" s="8">
        <f t="shared" si="191"/>
        <v>305.26315789473693</v>
      </c>
      <c r="BO316" s="13" t="s">
        <v>170</v>
      </c>
      <c r="BP316" s="14">
        <v>1.9</v>
      </c>
      <c r="BQ316" s="14">
        <v>7.7</v>
      </c>
      <c r="BR316" s="8">
        <f t="shared" si="192"/>
        <v>305.26315789473693</v>
      </c>
    </row>
    <row r="317" spans="1:70" x14ac:dyDescent="0.25">
      <c r="A317" s="13" t="s">
        <v>172</v>
      </c>
      <c r="B317" s="14">
        <v>3.2500000000000001E-2</v>
      </c>
      <c r="C317" s="14">
        <v>2.3800000000000002E-2</v>
      </c>
      <c r="D317" s="8">
        <f t="shared" si="186"/>
        <v>-26.769230769230766</v>
      </c>
      <c r="F317" s="50"/>
      <c r="G317" s="53">
        <v>5.8999999999999997E-2</v>
      </c>
      <c r="H317" s="53">
        <v>4.5999999999999999E-2</v>
      </c>
      <c r="I317" s="53">
        <v>1.2999999999999998E-2</v>
      </c>
      <c r="J317" s="54">
        <v>58.5</v>
      </c>
      <c r="K317" s="54">
        <v>58.5</v>
      </c>
      <c r="AN317" s="13" t="s">
        <v>172</v>
      </c>
      <c r="AO317" s="14">
        <v>3.2500000000000001E-2</v>
      </c>
      <c r="AP317" s="14">
        <v>2.3800000000000002E-2</v>
      </c>
      <c r="AQ317" s="8">
        <f t="shared" si="190"/>
        <v>-26.769230769230766</v>
      </c>
      <c r="BA317" s="13" t="s">
        <v>172</v>
      </c>
      <c r="BB317" s="14">
        <v>3.2500000000000001E-2</v>
      </c>
      <c r="BC317" s="14">
        <v>2.3800000000000002E-2</v>
      </c>
      <c r="BD317" s="8">
        <f t="shared" si="191"/>
        <v>-26.769230769230766</v>
      </c>
      <c r="BO317" s="13" t="s">
        <v>172</v>
      </c>
      <c r="BP317" s="14">
        <v>3.2500000000000001E-2</v>
      </c>
      <c r="BQ317" s="14">
        <v>2.3800000000000002E-2</v>
      </c>
      <c r="BR317" s="8">
        <f t="shared" si="192"/>
        <v>-26.769230769230766</v>
      </c>
    </row>
    <row r="318" spans="1:70" x14ac:dyDescent="0.25">
      <c r="A318" s="13" t="s">
        <v>174</v>
      </c>
      <c r="B318" s="14">
        <v>394.6</v>
      </c>
      <c r="C318" s="14">
        <v>6.1000000000000005</v>
      </c>
      <c r="D318" s="8">
        <f t="shared" si="186"/>
        <v>-98.454130765331982</v>
      </c>
      <c r="F318" s="50"/>
      <c r="G318" s="53">
        <v>10.4</v>
      </c>
      <c r="H318" s="53">
        <v>4.4000000000000004</v>
      </c>
      <c r="I318" s="53">
        <v>6</v>
      </c>
      <c r="J318" s="54">
        <v>765</v>
      </c>
      <c r="K318" s="54">
        <v>765</v>
      </c>
      <c r="AN318" s="13" t="s">
        <v>174</v>
      </c>
      <c r="AO318" s="14">
        <v>394.6</v>
      </c>
      <c r="AP318" s="14">
        <v>6.1000000000000005</v>
      </c>
      <c r="AQ318" s="8">
        <f t="shared" si="190"/>
        <v>-98.454130765331982</v>
      </c>
      <c r="BA318" s="13" t="s">
        <v>174</v>
      </c>
      <c r="BB318" s="14">
        <v>394.6</v>
      </c>
      <c r="BC318" s="14">
        <v>6.1000000000000005</v>
      </c>
      <c r="BD318" s="8">
        <f t="shared" si="191"/>
        <v>-98.454130765331982</v>
      </c>
      <c r="BO318" s="13" t="s">
        <v>174</v>
      </c>
      <c r="BP318" s="14">
        <v>394.6</v>
      </c>
      <c r="BQ318" s="14">
        <v>6.1000000000000005</v>
      </c>
      <c r="BR318" s="8">
        <f t="shared" si="192"/>
        <v>-98.454130765331982</v>
      </c>
    </row>
    <row r="319" spans="1:70" x14ac:dyDescent="0.25">
      <c r="A319" s="13" t="s">
        <v>176</v>
      </c>
      <c r="B319" s="14">
        <v>0.12000000000000001</v>
      </c>
      <c r="C319" s="14">
        <v>0.25</v>
      </c>
      <c r="D319" s="8">
        <f t="shared" si="186"/>
        <v>108.33333333333333</v>
      </c>
      <c r="F319" s="50"/>
      <c r="G319" s="53">
        <v>6.5810000000000004</v>
      </c>
      <c r="H319" s="53">
        <v>6.4109999999999996</v>
      </c>
      <c r="I319" s="53">
        <v>0.17000000000000082</v>
      </c>
      <c r="J319" s="54">
        <v>324</v>
      </c>
      <c r="K319" s="54">
        <v>324</v>
      </c>
      <c r="AN319" s="13" t="s">
        <v>176</v>
      </c>
      <c r="AO319" s="14">
        <v>0.12000000000000001</v>
      </c>
      <c r="AP319" s="14">
        <v>0.25</v>
      </c>
      <c r="AQ319" s="8">
        <f t="shared" si="190"/>
        <v>108.33333333333333</v>
      </c>
      <c r="BA319" s="13" t="s">
        <v>176</v>
      </c>
      <c r="BB319" s="14">
        <v>0.12000000000000001</v>
      </c>
      <c r="BC319" s="14">
        <v>0.25</v>
      </c>
      <c r="BD319" s="8">
        <f t="shared" si="191"/>
        <v>108.33333333333333</v>
      </c>
      <c r="BO319" s="13" t="s">
        <v>176</v>
      </c>
      <c r="BP319" s="14">
        <v>0.12000000000000001</v>
      </c>
      <c r="BQ319" s="14">
        <v>0.25</v>
      </c>
      <c r="BR319" s="8">
        <f t="shared" si="192"/>
        <v>108.33333333333333</v>
      </c>
    </row>
    <row r="320" spans="1:70" x14ac:dyDescent="0.25">
      <c r="A320" s="13" t="s">
        <v>178</v>
      </c>
      <c r="B320" s="14">
        <v>2.2549999999999999</v>
      </c>
      <c r="C320" s="14">
        <v>1.99</v>
      </c>
      <c r="D320" s="8">
        <f t="shared" si="186"/>
        <v>-11.751662971175163</v>
      </c>
      <c r="F320" s="50"/>
      <c r="G320" s="53">
        <v>0</v>
      </c>
      <c r="H320" s="53">
        <v>0.12870000000000001</v>
      </c>
      <c r="I320" s="53">
        <v>-0.12870000000000001</v>
      </c>
      <c r="J320" s="54">
        <v>294</v>
      </c>
      <c r="K320" s="54">
        <v>-294</v>
      </c>
      <c r="AN320" s="13" t="s">
        <v>178</v>
      </c>
      <c r="AO320" s="14">
        <v>2.2549999999999999</v>
      </c>
      <c r="AP320" s="14">
        <v>1.99</v>
      </c>
      <c r="AQ320" s="8">
        <f t="shared" si="190"/>
        <v>-11.751662971175163</v>
      </c>
      <c r="BA320" s="13" t="s">
        <v>178</v>
      </c>
      <c r="BB320" s="14">
        <v>2.2549999999999999</v>
      </c>
      <c r="BC320" s="14">
        <v>1.99</v>
      </c>
      <c r="BD320" s="8">
        <f t="shared" si="191"/>
        <v>-11.751662971175163</v>
      </c>
      <c r="BO320" s="13" t="s">
        <v>178</v>
      </c>
      <c r="BP320" s="14">
        <v>2.2549999999999999</v>
      </c>
      <c r="BQ320" s="14">
        <v>1.99</v>
      </c>
      <c r="BR320" s="8">
        <f t="shared" si="192"/>
        <v>-11.751662971175163</v>
      </c>
    </row>
    <row r="321" spans="1:70" x14ac:dyDescent="0.25">
      <c r="A321" s="13" t="s">
        <v>180</v>
      </c>
      <c r="B321" s="14">
        <v>21.5</v>
      </c>
      <c r="C321" s="14">
        <v>2.8</v>
      </c>
      <c r="D321" s="8">
        <f t="shared" si="186"/>
        <v>-86.976744186046517</v>
      </c>
      <c r="F321" s="50"/>
      <c r="G321" s="53">
        <v>3.3635000000000002</v>
      </c>
      <c r="H321" s="53">
        <v>5.9080000000000004</v>
      </c>
      <c r="I321" s="53">
        <v>-2.5445000000000002</v>
      </c>
      <c r="J321" s="54">
        <v>667</v>
      </c>
      <c r="K321" s="54">
        <v>-667</v>
      </c>
      <c r="AN321" s="13" t="s">
        <v>180</v>
      </c>
      <c r="AO321" s="14">
        <v>21.5</v>
      </c>
      <c r="AP321" s="14">
        <v>2.8</v>
      </c>
      <c r="AQ321" s="8">
        <f t="shared" si="190"/>
        <v>-86.976744186046517</v>
      </c>
      <c r="BA321" s="13" t="s">
        <v>180</v>
      </c>
      <c r="BB321" s="14">
        <v>21.5</v>
      </c>
      <c r="BC321" s="14">
        <v>2.8</v>
      </c>
      <c r="BD321" s="8">
        <f t="shared" si="191"/>
        <v>-86.976744186046517</v>
      </c>
      <c r="BO321" s="13" t="s">
        <v>180</v>
      </c>
      <c r="BP321" s="14">
        <v>21.5</v>
      </c>
      <c r="BQ321" s="14">
        <v>2.8</v>
      </c>
      <c r="BR321" s="8">
        <f t="shared" si="192"/>
        <v>-86.976744186046517</v>
      </c>
    </row>
    <row r="322" spans="1:70" x14ac:dyDescent="0.25">
      <c r="A322" s="13" t="s">
        <v>184</v>
      </c>
      <c r="B322" s="14">
        <v>0.65</v>
      </c>
      <c r="C322" s="14">
        <v>0.66400000000000003</v>
      </c>
      <c r="D322" s="8">
        <f t="shared" si="186"/>
        <v>2.1538461538461555</v>
      </c>
      <c r="F322" s="50"/>
      <c r="G322" s="53">
        <v>1.9</v>
      </c>
      <c r="H322" s="53">
        <v>7.7</v>
      </c>
      <c r="I322" s="53">
        <v>-5.8000000000000007</v>
      </c>
      <c r="J322" s="54">
        <v>757</v>
      </c>
      <c r="K322" s="54">
        <v>-757</v>
      </c>
      <c r="AN322" s="13" t="s">
        <v>184</v>
      </c>
      <c r="AO322" s="14">
        <v>0.65</v>
      </c>
      <c r="AP322" s="14">
        <v>0.66400000000000003</v>
      </c>
      <c r="AQ322" s="8">
        <f t="shared" si="190"/>
        <v>2.1538461538461555</v>
      </c>
      <c r="BA322" s="13" t="s">
        <v>184</v>
      </c>
      <c r="BB322" s="14">
        <v>0.65</v>
      </c>
      <c r="BC322" s="14">
        <v>0.66400000000000003</v>
      </c>
      <c r="BD322" s="8">
        <f t="shared" si="191"/>
        <v>2.1538461538461555</v>
      </c>
      <c r="BO322" s="13" t="s">
        <v>184</v>
      </c>
      <c r="BP322" s="14">
        <v>0.65</v>
      </c>
      <c r="BQ322" s="14">
        <v>0.66400000000000003</v>
      </c>
      <c r="BR322" s="8">
        <f t="shared" si="192"/>
        <v>2.1538461538461555</v>
      </c>
    </row>
    <row r="323" spans="1:70" x14ac:dyDescent="0.25">
      <c r="A323" s="13" t="s">
        <v>188</v>
      </c>
      <c r="B323" s="14">
        <v>0.13100000000000001</v>
      </c>
      <c r="C323" s="14">
        <v>0</v>
      </c>
      <c r="D323" s="8">
        <f t="shared" si="186"/>
        <v>-100</v>
      </c>
      <c r="F323" s="50"/>
      <c r="G323" s="53">
        <v>3.2500000000000001E-2</v>
      </c>
      <c r="H323" s="53">
        <v>2.3800000000000002E-2</v>
      </c>
      <c r="I323" s="53">
        <v>8.6999999999999994E-3</v>
      </c>
      <c r="J323" s="54">
        <v>41.5</v>
      </c>
      <c r="K323" s="54">
        <v>41.5</v>
      </c>
      <c r="AN323" s="13" t="s">
        <v>188</v>
      </c>
      <c r="AO323" s="14">
        <v>0.13100000000000001</v>
      </c>
      <c r="AP323" s="14">
        <v>0</v>
      </c>
      <c r="AQ323" s="8">
        <f t="shared" si="190"/>
        <v>-100</v>
      </c>
      <c r="BA323" s="13" t="s">
        <v>188</v>
      </c>
      <c r="BB323" s="14">
        <v>0.13100000000000001</v>
      </c>
      <c r="BC323" s="14">
        <v>0</v>
      </c>
      <c r="BD323" s="8">
        <f t="shared" si="191"/>
        <v>-100</v>
      </c>
      <c r="BO323" s="13" t="s">
        <v>188</v>
      </c>
      <c r="BP323" s="14">
        <v>0.13100000000000001</v>
      </c>
      <c r="BQ323" s="14">
        <v>0</v>
      </c>
      <c r="BR323" s="8">
        <f t="shared" si="192"/>
        <v>-100</v>
      </c>
    </row>
    <row r="324" spans="1:70" x14ac:dyDescent="0.25">
      <c r="A324" s="13" t="s">
        <v>190</v>
      </c>
      <c r="B324" s="37">
        <v>3.2500000000000001E-2</v>
      </c>
      <c r="C324" s="37">
        <v>0</v>
      </c>
      <c r="D324" s="8">
        <f t="shared" si="186"/>
        <v>-100</v>
      </c>
      <c r="F324" s="50"/>
      <c r="G324" s="53">
        <v>394.6</v>
      </c>
      <c r="H324" s="53">
        <v>6.1000000000000005</v>
      </c>
      <c r="I324" s="53">
        <v>388.5</v>
      </c>
      <c r="J324" s="54">
        <v>1052</v>
      </c>
      <c r="K324" s="54">
        <v>1052</v>
      </c>
      <c r="AN324" s="13" t="s">
        <v>190</v>
      </c>
      <c r="AO324" s="37">
        <v>3.2500000000000001E-2</v>
      </c>
      <c r="AP324" s="37">
        <v>0</v>
      </c>
      <c r="AQ324" s="8">
        <f t="shared" si="190"/>
        <v>-100</v>
      </c>
      <c r="BA324" s="13" t="s">
        <v>190</v>
      </c>
      <c r="BB324" s="37">
        <v>3.2500000000000001E-2</v>
      </c>
      <c r="BC324" s="37">
        <v>0</v>
      </c>
      <c r="BD324" s="8">
        <f t="shared" si="191"/>
        <v>-100</v>
      </c>
      <c r="BO324" s="13" t="s">
        <v>190</v>
      </c>
      <c r="BP324" s="37">
        <v>3.2500000000000001E-2</v>
      </c>
      <c r="BQ324" s="37">
        <v>0</v>
      </c>
      <c r="BR324" s="8">
        <f t="shared" si="192"/>
        <v>-100</v>
      </c>
    </row>
    <row r="325" spans="1:70" x14ac:dyDescent="0.25">
      <c r="A325" s="13" t="s">
        <v>192</v>
      </c>
      <c r="B325" s="14">
        <v>0.67700000000000005</v>
      </c>
      <c r="C325" s="14">
        <v>0.70089999999999997</v>
      </c>
      <c r="D325" s="8">
        <f t="shared" si="186"/>
        <v>3.5302806499261328</v>
      </c>
      <c r="F325" s="50"/>
      <c r="G325" s="53">
        <v>0.12000000000000001</v>
      </c>
      <c r="H325" s="53">
        <v>0.25</v>
      </c>
      <c r="I325" s="53">
        <v>-0.13</v>
      </c>
      <c r="J325" s="54">
        <v>295.5</v>
      </c>
      <c r="K325" s="54">
        <v>-295.5</v>
      </c>
      <c r="AN325" s="13" t="s">
        <v>192</v>
      </c>
      <c r="AO325" s="14">
        <v>0.67700000000000005</v>
      </c>
      <c r="AP325" s="14">
        <v>0.70089999999999997</v>
      </c>
      <c r="AQ325" s="8">
        <f t="shared" si="190"/>
        <v>3.5302806499261328</v>
      </c>
      <c r="BA325" s="13" t="s">
        <v>192</v>
      </c>
      <c r="BB325" s="14">
        <v>0.67700000000000005</v>
      </c>
      <c r="BC325" s="14">
        <v>0.70089999999999997</v>
      </c>
      <c r="BD325" s="8">
        <f t="shared" si="191"/>
        <v>3.5302806499261328</v>
      </c>
      <c r="BO325" s="13" t="s">
        <v>192</v>
      </c>
      <c r="BP325" s="14">
        <v>0.67700000000000005</v>
      </c>
      <c r="BQ325" s="14">
        <v>0.70089999999999997</v>
      </c>
      <c r="BR325" s="8">
        <f t="shared" si="192"/>
        <v>3.5302806499261328</v>
      </c>
    </row>
    <row r="326" spans="1:70" x14ac:dyDescent="0.25">
      <c r="A326" s="13" t="s">
        <v>196</v>
      </c>
      <c r="B326" s="14">
        <v>7.0730000000000004</v>
      </c>
      <c r="C326" s="14">
        <v>5.9589999999999996</v>
      </c>
      <c r="D326" s="8">
        <f t="shared" si="186"/>
        <v>-15.750035345680768</v>
      </c>
      <c r="F326" s="50"/>
      <c r="G326" s="53">
        <v>2.2549999999999999</v>
      </c>
      <c r="H326" s="53">
        <v>1.99</v>
      </c>
      <c r="I326" s="53">
        <v>0.2649999999999999</v>
      </c>
      <c r="J326" s="54">
        <v>385</v>
      </c>
      <c r="K326" s="54">
        <v>385</v>
      </c>
      <c r="AN326" s="13" t="s">
        <v>196</v>
      </c>
      <c r="AO326" s="14">
        <v>7.0730000000000004</v>
      </c>
      <c r="AP326" s="14">
        <v>5.9589999999999996</v>
      </c>
      <c r="AQ326" s="8">
        <f t="shared" si="190"/>
        <v>-15.750035345680768</v>
      </c>
      <c r="BA326" s="13" t="s">
        <v>196</v>
      </c>
      <c r="BB326" s="14">
        <v>7.0730000000000004</v>
      </c>
      <c r="BC326" s="14">
        <v>5.9589999999999996</v>
      </c>
      <c r="BD326" s="8">
        <f t="shared" si="191"/>
        <v>-15.750035345680768</v>
      </c>
      <c r="BO326" s="13" t="s">
        <v>196</v>
      </c>
      <c r="BP326" s="14">
        <v>7.0730000000000004</v>
      </c>
      <c r="BQ326" s="14">
        <v>5.9589999999999996</v>
      </c>
      <c r="BR326" s="8">
        <f t="shared" si="192"/>
        <v>-15.750035345680768</v>
      </c>
    </row>
    <row r="327" spans="1:70" x14ac:dyDescent="0.25">
      <c r="A327" s="13" t="s">
        <v>198</v>
      </c>
      <c r="B327" s="14">
        <v>4.3319999999999999</v>
      </c>
      <c r="C327" s="14">
        <v>11.83</v>
      </c>
      <c r="D327" s="8">
        <f t="shared" si="186"/>
        <v>173.08402585410897</v>
      </c>
      <c r="F327" s="50"/>
      <c r="G327" s="53">
        <v>21.5</v>
      </c>
      <c r="H327" s="53">
        <v>2.8</v>
      </c>
      <c r="I327" s="53">
        <v>18.7</v>
      </c>
      <c r="J327" s="54">
        <v>871.5</v>
      </c>
      <c r="K327" s="54">
        <v>871.5</v>
      </c>
      <c r="AN327" s="13" t="s">
        <v>198</v>
      </c>
      <c r="AO327" s="14">
        <v>4.3319999999999999</v>
      </c>
      <c r="AP327" s="14">
        <v>11.83</v>
      </c>
      <c r="AQ327" s="8">
        <f t="shared" si="190"/>
        <v>173.08402585410897</v>
      </c>
      <c r="BA327" s="13" t="s">
        <v>198</v>
      </c>
      <c r="BB327" s="14">
        <v>4.3319999999999999</v>
      </c>
      <c r="BC327" s="14">
        <v>11.83</v>
      </c>
      <c r="BD327" s="8">
        <f t="shared" si="191"/>
        <v>173.08402585410897</v>
      </c>
      <c r="BO327" s="13" t="s">
        <v>198</v>
      </c>
      <c r="BP327" s="14">
        <v>4.3319999999999999</v>
      </c>
      <c r="BQ327" s="14">
        <v>11.83</v>
      </c>
      <c r="BR327" s="8">
        <f t="shared" si="192"/>
        <v>173.08402585410897</v>
      </c>
    </row>
    <row r="328" spans="1:70" x14ac:dyDescent="0.25">
      <c r="A328" s="13" t="s">
        <v>200</v>
      </c>
      <c r="B328" s="14">
        <v>44.3</v>
      </c>
      <c r="C328" s="14">
        <v>40.700000000000003</v>
      </c>
      <c r="D328" s="8">
        <f t="shared" si="186"/>
        <v>-8.1264108352144344</v>
      </c>
      <c r="F328" s="50"/>
      <c r="G328" s="53">
        <v>0.65</v>
      </c>
      <c r="H328" s="53">
        <v>0.66400000000000003</v>
      </c>
      <c r="I328" s="53">
        <v>-1.4000000000000012E-2</v>
      </c>
      <c r="J328" s="54">
        <v>64.5</v>
      </c>
      <c r="K328" s="54">
        <v>-64.5</v>
      </c>
      <c r="AN328" s="13" t="s">
        <v>200</v>
      </c>
      <c r="AO328" s="14">
        <v>44.3</v>
      </c>
      <c r="AP328" s="14">
        <v>40.700000000000003</v>
      </c>
      <c r="AQ328" s="8">
        <f t="shared" si="190"/>
        <v>-8.1264108352144344</v>
      </c>
      <c r="BA328" s="13" t="s">
        <v>200</v>
      </c>
      <c r="BB328" s="14">
        <v>44.3</v>
      </c>
      <c r="BC328" s="14">
        <v>40.700000000000003</v>
      </c>
      <c r="BD328" s="8">
        <f t="shared" si="191"/>
        <v>-8.1264108352144344</v>
      </c>
      <c r="BO328" s="13" t="s">
        <v>200</v>
      </c>
      <c r="BP328" s="14">
        <v>44.3</v>
      </c>
      <c r="BQ328" s="14">
        <v>40.700000000000003</v>
      </c>
      <c r="BR328" s="8">
        <f t="shared" si="192"/>
        <v>-8.1264108352144344</v>
      </c>
    </row>
    <row r="329" spans="1:70" x14ac:dyDescent="0.25">
      <c r="A329" s="13" t="s">
        <v>202</v>
      </c>
      <c r="B329" s="14">
        <v>3.8559000000000001</v>
      </c>
      <c r="C329" s="14">
        <v>16.941800000000001</v>
      </c>
      <c r="D329" s="8">
        <f t="shared" si="186"/>
        <v>339.37342773412178</v>
      </c>
      <c r="F329" s="50"/>
      <c r="G329" s="53">
        <v>0.13100000000000001</v>
      </c>
      <c r="H329" s="53">
        <v>0</v>
      </c>
      <c r="I329" s="53">
        <v>0.13100000000000001</v>
      </c>
      <c r="J329" s="54">
        <v>297</v>
      </c>
      <c r="K329" s="54">
        <v>297</v>
      </c>
      <c r="AN329" s="13" t="s">
        <v>202</v>
      </c>
      <c r="AO329" s="14">
        <v>3.8559000000000001</v>
      </c>
      <c r="AP329" s="14">
        <v>16.941800000000001</v>
      </c>
      <c r="AQ329" s="8">
        <f t="shared" si="190"/>
        <v>339.37342773412178</v>
      </c>
      <c r="BA329" s="13" t="s">
        <v>202</v>
      </c>
      <c r="BB329" s="14">
        <v>3.8559000000000001</v>
      </c>
      <c r="BC329" s="14">
        <v>16.941800000000001</v>
      </c>
      <c r="BD329" s="8">
        <f t="shared" si="191"/>
        <v>339.37342773412178</v>
      </c>
      <c r="BO329" s="13" t="s">
        <v>202</v>
      </c>
      <c r="BP329" s="14">
        <v>3.8559000000000001</v>
      </c>
      <c r="BQ329" s="14">
        <v>16.941800000000001</v>
      </c>
      <c r="BR329" s="8">
        <f t="shared" si="192"/>
        <v>339.37342773412178</v>
      </c>
    </row>
    <row r="330" spans="1:70" x14ac:dyDescent="0.25">
      <c r="A330" s="13" t="s">
        <v>204</v>
      </c>
      <c r="B330" s="14">
        <v>1.2350000000000001</v>
      </c>
      <c r="C330" s="14">
        <v>5.3959999999999999</v>
      </c>
      <c r="D330" s="8">
        <f t="shared" si="186"/>
        <v>336.92307692307685</v>
      </c>
      <c r="F330" s="50"/>
      <c r="G330" s="53">
        <v>3.2500000000000001E-2</v>
      </c>
      <c r="H330" s="53">
        <v>0</v>
      </c>
      <c r="I330" s="53">
        <v>3.2500000000000001E-2</v>
      </c>
      <c r="J330" s="54">
        <v>130</v>
      </c>
      <c r="K330" s="54">
        <v>130</v>
      </c>
      <c r="AN330" s="13" t="s">
        <v>204</v>
      </c>
      <c r="AO330" s="14">
        <v>1.2350000000000001</v>
      </c>
      <c r="AP330" s="14">
        <v>5.3959999999999999</v>
      </c>
      <c r="AQ330" s="8">
        <f t="shared" si="190"/>
        <v>336.92307692307685</v>
      </c>
      <c r="BA330" s="13" t="s">
        <v>204</v>
      </c>
      <c r="BB330" s="14">
        <v>1.2350000000000001</v>
      </c>
      <c r="BC330" s="14">
        <v>5.3959999999999999</v>
      </c>
      <c r="BD330" s="8">
        <f t="shared" si="191"/>
        <v>336.92307692307685</v>
      </c>
      <c r="BO330" s="13" t="s">
        <v>204</v>
      </c>
      <c r="BP330" s="14">
        <v>1.2350000000000001</v>
      </c>
      <c r="BQ330" s="14">
        <v>5.3959999999999999</v>
      </c>
      <c r="BR330" s="8">
        <f t="shared" si="192"/>
        <v>336.92307692307685</v>
      </c>
    </row>
    <row r="331" spans="1:70" x14ac:dyDescent="0.25">
      <c r="A331" s="13" t="s">
        <v>206</v>
      </c>
      <c r="B331" s="14">
        <v>0</v>
      </c>
      <c r="C331" s="14">
        <v>2.4</v>
      </c>
      <c r="D331" s="8">
        <v>100</v>
      </c>
      <c r="F331" s="50"/>
      <c r="G331" s="53">
        <v>0.67700000000000005</v>
      </c>
      <c r="H331" s="53">
        <v>0.70089999999999997</v>
      </c>
      <c r="I331" s="53">
        <v>-2.3899999999999921E-2</v>
      </c>
      <c r="J331" s="54">
        <v>101</v>
      </c>
      <c r="K331" s="54">
        <v>-101</v>
      </c>
      <c r="AN331" s="13" t="s">
        <v>206</v>
      </c>
      <c r="AO331" s="14">
        <v>0</v>
      </c>
      <c r="AP331" s="14">
        <v>2.4</v>
      </c>
      <c r="AQ331" s="8">
        <v>100</v>
      </c>
      <c r="BA331" s="13" t="s">
        <v>206</v>
      </c>
      <c r="BB331" s="14">
        <v>0</v>
      </c>
      <c r="BC331" s="14">
        <v>2.4</v>
      </c>
      <c r="BD331" s="8">
        <v>100</v>
      </c>
      <c r="BO331" s="13" t="s">
        <v>206</v>
      </c>
      <c r="BP331" s="14">
        <v>0</v>
      </c>
      <c r="BQ331" s="14">
        <v>2.4</v>
      </c>
      <c r="BR331" s="8">
        <v>100</v>
      </c>
    </row>
    <row r="332" spans="1:70" x14ac:dyDescent="0.25">
      <c r="A332" s="13" t="s">
        <v>207</v>
      </c>
      <c r="B332" s="14">
        <v>0.75</v>
      </c>
      <c r="C332" s="14">
        <v>0.67</v>
      </c>
      <c r="D332" s="8">
        <f t="shared" si="186"/>
        <v>-10.666666666666663</v>
      </c>
      <c r="F332" s="50"/>
      <c r="G332" s="53">
        <v>7.0730000000000004</v>
      </c>
      <c r="H332" s="53">
        <v>5.9589999999999996</v>
      </c>
      <c r="I332" s="53">
        <v>1.1140000000000008</v>
      </c>
      <c r="J332" s="54">
        <v>559</v>
      </c>
      <c r="K332" s="54">
        <v>559</v>
      </c>
      <c r="AN332" s="13" t="s">
        <v>207</v>
      </c>
      <c r="AO332" s="14">
        <v>0.75</v>
      </c>
      <c r="AP332" s="14">
        <v>0.67</v>
      </c>
      <c r="AQ332" s="8">
        <f t="shared" ref="AQ332:AQ334" si="193">IFERROR((100*(AP332-AO332)/AO332), "")</f>
        <v>-10.666666666666663</v>
      </c>
      <c r="BA332" s="13" t="s">
        <v>207</v>
      </c>
      <c r="BB332" s="14">
        <v>0.75</v>
      </c>
      <c r="BC332" s="14">
        <v>0.67</v>
      </c>
      <c r="BD332" s="8">
        <f t="shared" ref="BD332:BD334" si="194">IFERROR((100*(BC332-BB332)/BB332), "")</f>
        <v>-10.666666666666663</v>
      </c>
      <c r="BO332" s="13" t="s">
        <v>207</v>
      </c>
      <c r="BP332" s="14">
        <v>0.75</v>
      </c>
      <c r="BQ332" s="14">
        <v>0.67</v>
      </c>
      <c r="BR332" s="8">
        <f t="shared" ref="BR332:BR334" si="195">IFERROR((100*(BQ332-BP332)/BP332), "")</f>
        <v>-10.666666666666663</v>
      </c>
    </row>
    <row r="333" spans="1:70" x14ac:dyDescent="0.25">
      <c r="A333" s="13" t="s">
        <v>210</v>
      </c>
      <c r="B333" s="14">
        <v>2.2999999999999998</v>
      </c>
      <c r="C333" s="14">
        <v>0</v>
      </c>
      <c r="D333" s="8">
        <f t="shared" si="186"/>
        <v>-100</v>
      </c>
      <c r="F333" s="50"/>
      <c r="G333" s="53">
        <v>4.3319999999999999</v>
      </c>
      <c r="H333" s="53">
        <v>11.83</v>
      </c>
      <c r="I333" s="53">
        <v>-7.4980000000000002</v>
      </c>
      <c r="J333" s="54">
        <v>791</v>
      </c>
      <c r="K333" s="54">
        <v>-791</v>
      </c>
      <c r="AN333" s="13" t="s">
        <v>210</v>
      </c>
      <c r="AO333" s="14">
        <v>2.2999999999999998</v>
      </c>
      <c r="AP333" s="14">
        <v>0</v>
      </c>
      <c r="AQ333" s="8">
        <f t="shared" si="193"/>
        <v>-100</v>
      </c>
      <c r="BA333" s="13" t="s">
        <v>210</v>
      </c>
      <c r="BB333" s="14">
        <v>2.2999999999999998</v>
      </c>
      <c r="BC333" s="14">
        <v>0</v>
      </c>
      <c r="BD333" s="8">
        <f t="shared" si="194"/>
        <v>-100</v>
      </c>
      <c r="BO333" s="13" t="s">
        <v>210</v>
      </c>
      <c r="BP333" s="14">
        <v>2.2999999999999998</v>
      </c>
      <c r="BQ333" s="14">
        <v>0</v>
      </c>
      <c r="BR333" s="8">
        <f t="shared" si="195"/>
        <v>-100</v>
      </c>
    </row>
    <row r="334" spans="1:70" x14ac:dyDescent="0.25">
      <c r="A334" s="13" t="s">
        <v>212</v>
      </c>
      <c r="B334" s="14">
        <v>1.3</v>
      </c>
      <c r="C334" s="14">
        <v>0.8</v>
      </c>
      <c r="D334" s="8">
        <f t="shared" si="186"/>
        <v>-38.46153846153846</v>
      </c>
      <c r="F334" s="50"/>
      <c r="G334" s="53">
        <v>44.3</v>
      </c>
      <c r="H334" s="53">
        <v>40.700000000000003</v>
      </c>
      <c r="I334" s="53">
        <v>3.5999999999999943</v>
      </c>
      <c r="J334" s="54">
        <v>711</v>
      </c>
      <c r="K334" s="54">
        <v>711</v>
      </c>
      <c r="AN334" s="13" t="s">
        <v>212</v>
      </c>
      <c r="AO334" s="14">
        <v>1.3</v>
      </c>
      <c r="AP334" s="14">
        <v>0.8</v>
      </c>
      <c r="AQ334" s="8">
        <f t="shared" si="193"/>
        <v>-38.46153846153846</v>
      </c>
      <c r="BA334" s="13" t="s">
        <v>212</v>
      </c>
      <c r="BB334" s="14">
        <v>1.3</v>
      </c>
      <c r="BC334" s="14">
        <v>0.8</v>
      </c>
      <c r="BD334" s="8">
        <f t="shared" si="194"/>
        <v>-38.46153846153846</v>
      </c>
      <c r="BO334" s="13" t="s">
        <v>212</v>
      </c>
      <c r="BP334" s="14">
        <v>1.3</v>
      </c>
      <c r="BQ334" s="14">
        <v>0.8</v>
      </c>
      <c r="BR334" s="8">
        <f t="shared" si="195"/>
        <v>-38.46153846153846</v>
      </c>
    </row>
    <row r="335" spans="1:70" x14ac:dyDescent="0.25">
      <c r="A335" s="38" t="s">
        <v>214</v>
      </c>
      <c r="B335" s="14">
        <v>10</v>
      </c>
      <c r="C335" s="14">
        <v>0</v>
      </c>
      <c r="D335" s="8">
        <f>IFERROR((100*(C335-B335)/B335), "")</f>
        <v>-100</v>
      </c>
      <c r="F335" s="50"/>
      <c r="G335" s="53">
        <v>3.8559000000000001</v>
      </c>
      <c r="H335" s="53">
        <v>16.941800000000001</v>
      </c>
      <c r="I335" s="53">
        <v>-13.085900000000001</v>
      </c>
      <c r="J335" s="54">
        <v>850</v>
      </c>
      <c r="K335" s="54">
        <v>-850</v>
      </c>
      <c r="AN335" s="38" t="s">
        <v>214</v>
      </c>
      <c r="AO335" s="14">
        <v>10</v>
      </c>
      <c r="AP335" s="14">
        <v>0</v>
      </c>
      <c r="AQ335" s="8">
        <f>IFERROR((100*(AP335-AO335)/AO335), "")</f>
        <v>-100</v>
      </c>
      <c r="BA335" s="38" t="s">
        <v>214</v>
      </c>
      <c r="BB335" s="14">
        <v>10</v>
      </c>
      <c r="BC335" s="14">
        <v>0</v>
      </c>
      <c r="BD335" s="8">
        <f>IFERROR((100*(BC335-BB335)/BB335), "")</f>
        <v>-100</v>
      </c>
      <c r="BO335" s="38" t="s">
        <v>214</v>
      </c>
      <c r="BP335" s="14">
        <v>10</v>
      </c>
      <c r="BQ335" s="14">
        <v>0</v>
      </c>
      <c r="BR335" s="8">
        <f>IFERROR((100*(BQ335-BP335)/BP335), "")</f>
        <v>-100</v>
      </c>
    </row>
    <row r="336" spans="1:70" x14ac:dyDescent="0.25">
      <c r="A336" s="38" t="s">
        <v>218</v>
      </c>
      <c r="B336" s="14">
        <v>80</v>
      </c>
      <c r="C336" s="14">
        <v>0</v>
      </c>
      <c r="D336" s="8">
        <f t="shared" ref="D336:D339" si="196">IFERROR((100*(C336-B336)/B336), "")</f>
        <v>-100</v>
      </c>
      <c r="F336" s="50"/>
      <c r="G336" s="53">
        <v>1.2350000000000001</v>
      </c>
      <c r="H336" s="53">
        <v>5.3959999999999999</v>
      </c>
      <c r="I336" s="53">
        <v>-4.1609999999999996</v>
      </c>
      <c r="J336" s="54">
        <v>726</v>
      </c>
      <c r="K336" s="54">
        <v>-726</v>
      </c>
      <c r="AN336" s="38" t="s">
        <v>218</v>
      </c>
      <c r="AO336" s="14">
        <v>80</v>
      </c>
      <c r="AP336" s="14">
        <v>0</v>
      </c>
      <c r="AQ336" s="8">
        <f t="shared" ref="AQ336:AQ339" si="197">IFERROR((100*(AP336-AO336)/AO336), "")</f>
        <v>-100</v>
      </c>
      <c r="BA336" s="38" t="s">
        <v>218</v>
      </c>
      <c r="BB336" s="14">
        <v>80</v>
      </c>
      <c r="BC336" s="14">
        <v>0</v>
      </c>
      <c r="BD336" s="8">
        <f t="shared" ref="BD336:BD339" si="198">IFERROR((100*(BC336-BB336)/BB336), "")</f>
        <v>-100</v>
      </c>
      <c r="BO336" s="38" t="s">
        <v>218</v>
      </c>
      <c r="BP336" s="14">
        <v>80</v>
      </c>
      <c r="BQ336" s="14">
        <v>0</v>
      </c>
      <c r="BR336" s="8">
        <f t="shared" ref="BR336:BR339" si="199">IFERROR((100*(BQ336-BP336)/BP336), "")</f>
        <v>-100</v>
      </c>
    </row>
    <row r="337" spans="1:70" ht="30" x14ac:dyDescent="0.25">
      <c r="A337" s="42" t="s">
        <v>225</v>
      </c>
      <c r="B337" s="44">
        <v>604.4</v>
      </c>
      <c r="C337" s="43">
        <v>0</v>
      </c>
      <c r="D337" s="8">
        <f t="shared" si="196"/>
        <v>-100</v>
      </c>
      <c r="F337" s="50"/>
      <c r="G337" s="53">
        <v>0</v>
      </c>
      <c r="H337" s="53">
        <v>2.4</v>
      </c>
      <c r="I337" s="53">
        <v>-2.4</v>
      </c>
      <c r="J337" s="54">
        <v>659.5</v>
      </c>
      <c r="K337" s="54">
        <v>-659.5</v>
      </c>
      <c r="AN337" s="42" t="s">
        <v>225</v>
      </c>
      <c r="AO337" s="44">
        <v>604.4</v>
      </c>
      <c r="AP337" s="43">
        <v>0</v>
      </c>
      <c r="AQ337" s="8">
        <f t="shared" si="197"/>
        <v>-100</v>
      </c>
      <c r="BA337" s="42" t="s">
        <v>225</v>
      </c>
      <c r="BB337" s="44">
        <v>604.4</v>
      </c>
      <c r="BC337" s="43">
        <v>0</v>
      </c>
      <c r="BD337" s="8">
        <f t="shared" si="198"/>
        <v>-100</v>
      </c>
      <c r="BO337" s="42" t="s">
        <v>225</v>
      </c>
      <c r="BP337" s="44">
        <v>604.4</v>
      </c>
      <c r="BQ337" s="43">
        <v>0</v>
      </c>
      <c r="BR337" s="8">
        <f t="shared" si="199"/>
        <v>-100</v>
      </c>
    </row>
    <row r="338" spans="1:70" ht="30" x14ac:dyDescent="0.25">
      <c r="A338" s="42" t="s">
        <v>227</v>
      </c>
      <c r="B338" s="44">
        <v>1058</v>
      </c>
      <c r="C338" s="43">
        <v>0</v>
      </c>
      <c r="D338" s="8">
        <f t="shared" si="196"/>
        <v>-100</v>
      </c>
      <c r="F338" s="50"/>
      <c r="G338" s="53">
        <v>0.75</v>
      </c>
      <c r="H338" s="53">
        <v>0.67</v>
      </c>
      <c r="I338" s="53">
        <v>7.999999999999996E-2</v>
      </c>
      <c r="J338" s="54">
        <v>231</v>
      </c>
      <c r="K338" s="54">
        <v>231</v>
      </c>
      <c r="AN338" s="42" t="s">
        <v>227</v>
      </c>
      <c r="AO338" s="44">
        <v>1058</v>
      </c>
      <c r="AP338" s="43">
        <v>0</v>
      </c>
      <c r="AQ338" s="8">
        <f t="shared" si="197"/>
        <v>-100</v>
      </c>
      <c r="BA338" s="42" t="s">
        <v>227</v>
      </c>
      <c r="BB338" s="44">
        <v>1058</v>
      </c>
      <c r="BC338" s="43">
        <v>0</v>
      </c>
      <c r="BD338" s="8">
        <f t="shared" si="198"/>
        <v>-100</v>
      </c>
      <c r="BO338" s="42" t="s">
        <v>227</v>
      </c>
      <c r="BP338" s="44">
        <v>1058</v>
      </c>
      <c r="BQ338" s="43">
        <v>0</v>
      </c>
      <c r="BR338" s="8">
        <f t="shared" si="199"/>
        <v>-100</v>
      </c>
    </row>
    <row r="339" spans="1:70" ht="30" x14ac:dyDescent="0.25">
      <c r="A339" s="42" t="s">
        <v>228</v>
      </c>
      <c r="B339" s="44">
        <v>471.2</v>
      </c>
      <c r="C339" s="43">
        <v>0</v>
      </c>
      <c r="D339" s="8">
        <f t="shared" si="196"/>
        <v>-100</v>
      </c>
      <c r="F339" s="50"/>
      <c r="G339" s="53">
        <v>2.2999999999999998</v>
      </c>
      <c r="H339" s="53">
        <v>0</v>
      </c>
      <c r="I339" s="53">
        <v>2.2999999999999998</v>
      </c>
      <c r="J339" s="54">
        <v>655</v>
      </c>
      <c r="K339" s="54">
        <v>655</v>
      </c>
      <c r="AN339" s="42" t="s">
        <v>228</v>
      </c>
      <c r="AO339" s="44">
        <v>471.2</v>
      </c>
      <c r="AP339" s="43">
        <v>0</v>
      </c>
      <c r="AQ339" s="8">
        <f t="shared" si="197"/>
        <v>-100</v>
      </c>
      <c r="BA339" s="42" t="s">
        <v>228</v>
      </c>
      <c r="BB339" s="44">
        <v>471.2</v>
      </c>
      <c r="BC339" s="43">
        <v>0</v>
      </c>
      <c r="BD339" s="8">
        <f t="shared" si="198"/>
        <v>-100</v>
      </c>
      <c r="BO339" s="42" t="s">
        <v>228</v>
      </c>
      <c r="BP339" s="44">
        <v>471.2</v>
      </c>
      <c r="BQ339" s="43">
        <v>0</v>
      </c>
      <c r="BR339" s="8">
        <f t="shared" si="199"/>
        <v>-100</v>
      </c>
    </row>
    <row r="340" spans="1:70" x14ac:dyDescent="0.25">
      <c r="A340" t="s">
        <v>109</v>
      </c>
      <c r="B340" s="24">
        <v>1.26</v>
      </c>
      <c r="C340" s="24">
        <v>1.24</v>
      </c>
      <c r="D340" s="8">
        <f>IFERROR((100*(C340-B340)/B340), "")</f>
        <v>-1.5873015873015888</v>
      </c>
      <c r="F340" s="50"/>
      <c r="G340" s="53">
        <v>1.3</v>
      </c>
      <c r="H340" s="53">
        <v>0.8</v>
      </c>
      <c r="I340" s="53">
        <v>0.5</v>
      </c>
      <c r="J340" s="54">
        <v>469</v>
      </c>
      <c r="K340" s="54">
        <v>469</v>
      </c>
      <c r="AN340" t="s">
        <v>109</v>
      </c>
      <c r="AO340" s="24">
        <v>1.26</v>
      </c>
      <c r="AP340" s="24">
        <v>1.24</v>
      </c>
      <c r="AQ340" s="8">
        <f>IFERROR((100*(AP340-AO340)/AO340), "")</f>
        <v>-1.5873015873015888</v>
      </c>
      <c r="BA340" t="s">
        <v>109</v>
      </c>
      <c r="BB340" s="24">
        <v>1.26</v>
      </c>
      <c r="BC340" s="24">
        <v>1.24</v>
      </c>
      <c r="BD340" s="8">
        <f>IFERROR((100*(BC340-BB340)/BB340), "")</f>
        <v>-1.5873015873015888</v>
      </c>
      <c r="BO340" t="s">
        <v>109</v>
      </c>
      <c r="BP340" s="24">
        <v>1.26</v>
      </c>
      <c r="BQ340" s="24">
        <v>1.24</v>
      </c>
      <c r="BR340" s="8">
        <f>IFERROR((100*(BQ340-BP340)/BP340), "")</f>
        <v>-1.5873015873015888</v>
      </c>
    </row>
    <row r="341" spans="1:70" x14ac:dyDescent="0.25">
      <c r="A341" t="s">
        <v>112</v>
      </c>
      <c r="B341" s="24">
        <v>4.1100000000000003</v>
      </c>
      <c r="C341" s="24">
        <v>4.22</v>
      </c>
      <c r="D341" s="8">
        <f t="shared" ref="D341:D350" si="200">IFERROR((100*(C341-B341)/B341), "")</f>
        <v>2.6763990267639763</v>
      </c>
      <c r="F341" s="50"/>
      <c r="G341" s="53">
        <v>10</v>
      </c>
      <c r="H341" s="53">
        <v>0</v>
      </c>
      <c r="I341" s="53">
        <v>10</v>
      </c>
      <c r="J341" s="54">
        <v>816.5</v>
      </c>
      <c r="K341" s="54">
        <v>816.5</v>
      </c>
      <c r="AN341" t="s">
        <v>112</v>
      </c>
      <c r="AO341" s="24">
        <v>4.1100000000000003</v>
      </c>
      <c r="AP341" s="24">
        <v>4.22</v>
      </c>
      <c r="AQ341" s="8">
        <f t="shared" ref="AQ341:AQ350" si="201">IFERROR((100*(AP341-AO341)/AO341), "")</f>
        <v>2.6763990267639763</v>
      </c>
      <c r="BA341" t="s">
        <v>112</v>
      </c>
      <c r="BB341" s="24">
        <v>4.1100000000000003</v>
      </c>
      <c r="BC341" s="24">
        <v>4.22</v>
      </c>
      <c r="BD341" s="8">
        <f t="shared" ref="BD341:BD350" si="202">IFERROR((100*(BC341-BB341)/BB341), "")</f>
        <v>2.6763990267639763</v>
      </c>
      <c r="BO341" t="s">
        <v>112</v>
      </c>
      <c r="BP341" s="24">
        <v>4.1100000000000003</v>
      </c>
      <c r="BQ341" s="24">
        <v>4.22</v>
      </c>
      <c r="BR341" s="8">
        <f t="shared" ref="BR341:BR350" si="203">IFERROR((100*(BQ341-BP341)/BP341), "")</f>
        <v>2.6763990267639763</v>
      </c>
    </row>
    <row r="342" spans="1:70" x14ac:dyDescent="0.25">
      <c r="A342" t="s">
        <v>114</v>
      </c>
      <c r="B342" s="25">
        <v>0.23599999999999999</v>
      </c>
      <c r="C342" s="25">
        <v>0.25</v>
      </c>
      <c r="D342" s="8">
        <f t="shared" si="200"/>
        <v>5.932203389830514</v>
      </c>
      <c r="F342" s="50"/>
      <c r="G342" s="53">
        <v>80</v>
      </c>
      <c r="H342" s="53">
        <v>0</v>
      </c>
      <c r="I342" s="53">
        <v>80</v>
      </c>
      <c r="J342" s="54">
        <v>989</v>
      </c>
      <c r="K342" s="54">
        <v>989</v>
      </c>
      <c r="AN342" t="s">
        <v>114</v>
      </c>
      <c r="AO342" s="25">
        <v>0.23599999999999999</v>
      </c>
      <c r="AP342" s="25">
        <v>0.25</v>
      </c>
      <c r="AQ342" s="8">
        <f t="shared" si="201"/>
        <v>5.932203389830514</v>
      </c>
      <c r="BA342" t="s">
        <v>114</v>
      </c>
      <c r="BB342" s="25">
        <v>0.23599999999999999</v>
      </c>
      <c r="BC342" s="25">
        <v>0.25</v>
      </c>
      <c r="BD342" s="8">
        <f t="shared" si="202"/>
        <v>5.932203389830514</v>
      </c>
      <c r="BO342" t="s">
        <v>114</v>
      </c>
      <c r="BP342" s="25">
        <v>0.23599999999999999</v>
      </c>
      <c r="BQ342" s="25">
        <v>0.25</v>
      </c>
      <c r="BR342" s="8">
        <f t="shared" si="203"/>
        <v>5.932203389830514</v>
      </c>
    </row>
    <row r="343" spans="1:70" x14ac:dyDescent="0.25">
      <c r="A343" t="s">
        <v>118</v>
      </c>
      <c r="B343" s="24">
        <v>1.1299999999999999</v>
      </c>
      <c r="C343" s="24">
        <v>1.1000000000000001</v>
      </c>
      <c r="D343" s="8">
        <f t="shared" si="200"/>
        <v>-2.654867256637151</v>
      </c>
      <c r="F343" s="50"/>
      <c r="G343" s="53">
        <v>604.4</v>
      </c>
      <c r="H343" s="53">
        <v>0</v>
      </c>
      <c r="I343" s="53">
        <v>604.4</v>
      </c>
      <c r="J343" s="54">
        <v>1064</v>
      </c>
      <c r="K343" s="54">
        <v>1064</v>
      </c>
      <c r="AN343" t="s">
        <v>118</v>
      </c>
      <c r="AO343" s="24">
        <v>1.1299999999999999</v>
      </c>
      <c r="AP343" s="24">
        <v>1.1000000000000001</v>
      </c>
      <c r="AQ343" s="8">
        <f t="shared" si="201"/>
        <v>-2.654867256637151</v>
      </c>
      <c r="BA343" t="s">
        <v>118</v>
      </c>
      <c r="BB343" s="24">
        <v>1.1299999999999999</v>
      </c>
      <c r="BC343" s="24">
        <v>1.1000000000000001</v>
      </c>
      <c r="BD343" s="8">
        <f t="shared" si="202"/>
        <v>-2.654867256637151</v>
      </c>
      <c r="BO343" t="s">
        <v>118</v>
      </c>
      <c r="BP343" s="24">
        <v>1.1299999999999999</v>
      </c>
      <c r="BQ343" s="24">
        <v>1.1000000000000001</v>
      </c>
      <c r="BR343" s="8">
        <f t="shared" si="203"/>
        <v>-2.654867256637151</v>
      </c>
    </row>
    <row r="344" spans="1:70" x14ac:dyDescent="0.25">
      <c r="A344" t="s">
        <v>120</v>
      </c>
      <c r="B344" s="24">
        <v>1.88</v>
      </c>
      <c r="C344" s="24">
        <v>2.0699999999999998</v>
      </c>
      <c r="D344" s="8">
        <f t="shared" si="200"/>
        <v>10.106382978723401</v>
      </c>
      <c r="F344" s="50"/>
      <c r="G344" s="53">
        <v>1058</v>
      </c>
      <c r="H344" s="53">
        <v>0</v>
      </c>
      <c r="I344" s="53">
        <v>1058</v>
      </c>
      <c r="J344" s="54">
        <v>1074</v>
      </c>
      <c r="K344" s="54">
        <v>1074</v>
      </c>
      <c r="AN344" t="s">
        <v>120</v>
      </c>
      <c r="AO344" s="24">
        <v>1.88</v>
      </c>
      <c r="AP344" s="24">
        <v>2.0699999999999998</v>
      </c>
      <c r="AQ344" s="8">
        <f t="shared" si="201"/>
        <v>10.106382978723401</v>
      </c>
      <c r="BA344" t="s">
        <v>120</v>
      </c>
      <c r="BB344" s="24">
        <v>1.88</v>
      </c>
      <c r="BC344" s="24">
        <v>2.0699999999999998</v>
      </c>
      <c r="BD344" s="8">
        <f t="shared" si="202"/>
        <v>10.106382978723401</v>
      </c>
      <c r="BO344" t="s">
        <v>120</v>
      </c>
      <c r="BP344" s="24">
        <v>1.88</v>
      </c>
      <c r="BQ344" s="24">
        <v>2.0699999999999998</v>
      </c>
      <c r="BR344" s="8">
        <f t="shared" si="203"/>
        <v>10.106382978723401</v>
      </c>
    </row>
    <row r="345" spans="1:70" x14ac:dyDescent="0.25">
      <c r="A345" t="s">
        <v>122</v>
      </c>
      <c r="B345" s="24">
        <v>1.43</v>
      </c>
      <c r="C345" s="24">
        <v>1.43</v>
      </c>
      <c r="D345" s="8">
        <f t="shared" si="200"/>
        <v>0</v>
      </c>
      <c r="F345" s="50"/>
      <c r="G345" s="53">
        <v>471.2</v>
      </c>
      <c r="H345" s="53">
        <v>0</v>
      </c>
      <c r="I345" s="53">
        <v>471.2</v>
      </c>
      <c r="J345" s="54">
        <v>1056</v>
      </c>
      <c r="K345" s="54">
        <v>1056</v>
      </c>
      <c r="AN345" t="s">
        <v>122</v>
      </c>
      <c r="AO345" s="24">
        <v>1.43</v>
      </c>
      <c r="AP345" s="24">
        <v>1.43</v>
      </c>
      <c r="AQ345" s="8">
        <f t="shared" si="201"/>
        <v>0</v>
      </c>
      <c r="BA345" t="s">
        <v>122</v>
      </c>
      <c r="BB345" s="24">
        <v>1.43</v>
      </c>
      <c r="BC345" s="24">
        <v>1.43</v>
      </c>
      <c r="BD345" s="8">
        <f t="shared" si="202"/>
        <v>0</v>
      </c>
      <c r="BO345" t="s">
        <v>122</v>
      </c>
      <c r="BP345" s="24">
        <v>1.43</v>
      </c>
      <c r="BQ345" s="24">
        <v>1.43</v>
      </c>
      <c r="BR345" s="8">
        <f t="shared" si="203"/>
        <v>0</v>
      </c>
    </row>
    <row r="346" spans="1:70" x14ac:dyDescent="0.25">
      <c r="A346" t="s">
        <v>124</v>
      </c>
      <c r="B346" s="24">
        <v>1.25</v>
      </c>
      <c r="C346" s="24">
        <v>1.34</v>
      </c>
      <c r="D346" s="8">
        <f t="shared" si="200"/>
        <v>7.2000000000000055</v>
      </c>
      <c r="F346" s="50"/>
      <c r="G346" s="53">
        <v>1.26</v>
      </c>
      <c r="H346" s="53">
        <v>1.24</v>
      </c>
      <c r="I346" s="53">
        <v>2.0000000000000018E-2</v>
      </c>
      <c r="J346" s="54">
        <v>89</v>
      </c>
      <c r="K346" s="54">
        <v>89</v>
      </c>
      <c r="AN346" t="s">
        <v>124</v>
      </c>
      <c r="AO346" s="24">
        <v>1.25</v>
      </c>
      <c r="AP346" s="24">
        <v>1.34</v>
      </c>
      <c r="AQ346" s="8">
        <f t="shared" si="201"/>
        <v>7.2000000000000055</v>
      </c>
      <c r="BA346" t="s">
        <v>124</v>
      </c>
      <c r="BB346" s="24">
        <v>1.25</v>
      </c>
      <c r="BC346" s="24">
        <v>1.34</v>
      </c>
      <c r="BD346" s="8">
        <f t="shared" si="202"/>
        <v>7.2000000000000055</v>
      </c>
      <c r="BO346" t="s">
        <v>124</v>
      </c>
      <c r="BP346" s="24">
        <v>1.25</v>
      </c>
      <c r="BQ346" s="24">
        <v>1.34</v>
      </c>
      <c r="BR346" s="8">
        <f t="shared" si="203"/>
        <v>7.2000000000000055</v>
      </c>
    </row>
    <row r="347" spans="1:70" x14ac:dyDescent="0.25">
      <c r="A347" t="s">
        <v>126</v>
      </c>
      <c r="B347" s="24">
        <v>3.41</v>
      </c>
      <c r="C347" s="24">
        <v>3.87</v>
      </c>
      <c r="D347" s="8">
        <f t="shared" si="200"/>
        <v>13.48973607038123</v>
      </c>
      <c r="F347" s="50"/>
      <c r="G347" s="53">
        <v>4.1100000000000003</v>
      </c>
      <c r="H347" s="53">
        <v>4.22</v>
      </c>
      <c r="I347" s="53">
        <v>-0.10999999999999943</v>
      </c>
      <c r="J347" s="54">
        <v>272.5</v>
      </c>
      <c r="K347" s="54">
        <v>-272.5</v>
      </c>
      <c r="AN347" t="s">
        <v>126</v>
      </c>
      <c r="AO347" s="24">
        <v>3.41</v>
      </c>
      <c r="AP347" s="24">
        <v>3.87</v>
      </c>
      <c r="AQ347" s="8">
        <f t="shared" si="201"/>
        <v>13.48973607038123</v>
      </c>
      <c r="BA347" t="s">
        <v>126</v>
      </c>
      <c r="BB347" s="24">
        <v>3.41</v>
      </c>
      <c r="BC347" s="24">
        <v>3.87</v>
      </c>
      <c r="BD347" s="8">
        <f t="shared" si="202"/>
        <v>13.48973607038123</v>
      </c>
      <c r="BO347" t="s">
        <v>126</v>
      </c>
      <c r="BP347" s="24">
        <v>3.41</v>
      </c>
      <c r="BQ347" s="24">
        <v>3.87</v>
      </c>
      <c r="BR347" s="8">
        <f t="shared" si="203"/>
        <v>13.48973607038123</v>
      </c>
    </row>
    <row r="348" spans="1:70" x14ac:dyDescent="0.25">
      <c r="A348" t="s">
        <v>128</v>
      </c>
      <c r="B348" s="26">
        <v>25.7</v>
      </c>
      <c r="C348" s="26">
        <v>28.3</v>
      </c>
      <c r="D348" s="8">
        <f t="shared" si="200"/>
        <v>10.116731517509733</v>
      </c>
      <c r="F348" s="50"/>
      <c r="G348" s="53">
        <v>0.23599999999999999</v>
      </c>
      <c r="H348" s="53">
        <v>0.25</v>
      </c>
      <c r="I348" s="53">
        <v>-1.4000000000000012E-2</v>
      </c>
      <c r="J348" s="54">
        <v>64.5</v>
      </c>
      <c r="K348" s="54">
        <v>-64.5</v>
      </c>
      <c r="AN348" t="s">
        <v>128</v>
      </c>
      <c r="AO348" s="26">
        <v>25.7</v>
      </c>
      <c r="AP348" s="26">
        <v>28.3</v>
      </c>
      <c r="AQ348" s="8">
        <f t="shared" si="201"/>
        <v>10.116731517509733</v>
      </c>
      <c r="BA348" t="s">
        <v>128</v>
      </c>
      <c r="BB348" s="26">
        <v>25.7</v>
      </c>
      <c r="BC348" s="26">
        <v>28.3</v>
      </c>
      <c r="BD348" s="8">
        <f t="shared" si="202"/>
        <v>10.116731517509733</v>
      </c>
      <c r="BO348" t="s">
        <v>128</v>
      </c>
      <c r="BP348" s="26">
        <v>25.7</v>
      </c>
      <c r="BQ348" s="26">
        <v>28.3</v>
      </c>
      <c r="BR348" s="8">
        <f t="shared" si="203"/>
        <v>10.116731517509733</v>
      </c>
    </row>
    <row r="349" spans="1:70" x14ac:dyDescent="0.25">
      <c r="A349" t="s">
        <v>130</v>
      </c>
      <c r="B349" s="25">
        <v>0.98899999999999999</v>
      </c>
      <c r="C349" s="25">
        <v>0.90700000000000003</v>
      </c>
      <c r="D349" s="8">
        <f t="shared" si="200"/>
        <v>-8.2912032355915031</v>
      </c>
      <c r="F349" s="50"/>
      <c r="G349" s="53">
        <v>1.1299999999999999</v>
      </c>
      <c r="H349" s="53">
        <v>1.1000000000000001</v>
      </c>
      <c r="I349" s="53">
        <v>2.9999999999999805E-2</v>
      </c>
      <c r="J349" s="54">
        <v>120.5</v>
      </c>
      <c r="K349" s="54">
        <v>120.5</v>
      </c>
      <c r="AN349" t="s">
        <v>130</v>
      </c>
      <c r="AO349" s="25">
        <v>0.98899999999999999</v>
      </c>
      <c r="AP349" s="25">
        <v>0.90700000000000003</v>
      </c>
      <c r="AQ349" s="8">
        <f t="shared" si="201"/>
        <v>-8.2912032355915031</v>
      </c>
      <c r="BA349" t="s">
        <v>130</v>
      </c>
      <c r="BB349" s="25">
        <v>0.98899999999999999</v>
      </c>
      <c r="BC349" s="25">
        <v>0.90700000000000003</v>
      </c>
      <c r="BD349" s="8">
        <f t="shared" si="202"/>
        <v>-8.2912032355915031</v>
      </c>
      <c r="BO349" t="s">
        <v>130</v>
      </c>
      <c r="BP349" s="25">
        <v>0.98899999999999999</v>
      </c>
      <c r="BQ349" s="25">
        <v>0.90700000000000003</v>
      </c>
      <c r="BR349" s="8">
        <f t="shared" si="203"/>
        <v>-8.2912032355915031</v>
      </c>
    </row>
    <row r="350" spans="1:70" x14ac:dyDescent="0.25">
      <c r="A350" s="21" t="s">
        <v>137</v>
      </c>
      <c r="B350" s="20">
        <v>28.525677951235295</v>
      </c>
      <c r="C350" s="20">
        <v>0</v>
      </c>
      <c r="D350" s="8">
        <f t="shared" si="200"/>
        <v>-100</v>
      </c>
      <c r="F350" s="50"/>
      <c r="G350" s="53">
        <v>1.88</v>
      </c>
      <c r="H350" s="53">
        <v>2.0699999999999998</v>
      </c>
      <c r="I350" s="53">
        <v>-0.18999999999999995</v>
      </c>
      <c r="J350" s="54">
        <v>340</v>
      </c>
      <c r="K350" s="54">
        <v>-340</v>
      </c>
      <c r="AN350" s="21" t="s">
        <v>137</v>
      </c>
      <c r="AO350" s="20">
        <v>28.525677951235295</v>
      </c>
      <c r="AP350" s="20">
        <v>0</v>
      </c>
      <c r="AQ350" s="8">
        <f t="shared" si="201"/>
        <v>-100</v>
      </c>
      <c r="BA350" s="21" t="s">
        <v>137</v>
      </c>
      <c r="BB350" s="20">
        <v>28.525677951235295</v>
      </c>
      <c r="BC350" s="20">
        <v>0</v>
      </c>
      <c r="BD350" s="8">
        <f t="shared" si="202"/>
        <v>-100</v>
      </c>
      <c r="BO350" s="21" t="s">
        <v>137</v>
      </c>
      <c r="BP350" s="20">
        <v>28.525677951235295</v>
      </c>
      <c r="BQ350" s="20">
        <v>0</v>
      </c>
      <c r="BR350" s="8">
        <f t="shared" si="203"/>
        <v>-100</v>
      </c>
    </row>
    <row r="351" spans="1:70" x14ac:dyDescent="0.25">
      <c r="A351" s="6" t="s">
        <v>140</v>
      </c>
      <c r="B351" s="8">
        <v>0</v>
      </c>
      <c r="C351" s="8">
        <v>250</v>
      </c>
      <c r="D351" s="8">
        <v>100</v>
      </c>
      <c r="F351" s="50"/>
      <c r="G351" s="53">
        <v>1.43</v>
      </c>
      <c r="H351" s="53">
        <v>1.43</v>
      </c>
      <c r="I351" s="53">
        <v>0</v>
      </c>
      <c r="J351" s="54">
        <v>4</v>
      </c>
      <c r="K351" s="54">
        <v>4</v>
      </c>
      <c r="AN351" s="6" t="s">
        <v>140</v>
      </c>
      <c r="AO351" s="8">
        <v>0</v>
      </c>
      <c r="AP351" s="8">
        <v>250</v>
      </c>
      <c r="AQ351" s="8">
        <v>100</v>
      </c>
      <c r="BA351" s="6" t="s">
        <v>140</v>
      </c>
      <c r="BB351" s="8">
        <v>0</v>
      </c>
      <c r="BC351" s="8">
        <v>250</v>
      </c>
      <c r="BD351" s="8">
        <v>100</v>
      </c>
      <c r="BO351" s="6" t="s">
        <v>140</v>
      </c>
      <c r="BP351" s="8">
        <v>0</v>
      </c>
      <c r="BQ351" s="8">
        <v>250</v>
      </c>
      <c r="BR351" s="8">
        <v>100</v>
      </c>
    </row>
    <row r="352" spans="1:70" x14ac:dyDescent="0.25">
      <c r="A352" s="13" t="s">
        <v>147</v>
      </c>
      <c r="B352" s="14">
        <v>4.1000000000000005</v>
      </c>
      <c r="C352" s="14">
        <v>5.8999999999999995</v>
      </c>
      <c r="D352" s="8">
        <f>IFERROR((100*(C352-B352)/B352), "")</f>
        <v>43.902439024390212</v>
      </c>
      <c r="F352" s="50"/>
      <c r="G352" s="53">
        <v>1.25</v>
      </c>
      <c r="H352" s="53">
        <v>1.34</v>
      </c>
      <c r="I352" s="53">
        <v>-9.000000000000008E-2</v>
      </c>
      <c r="J352" s="54">
        <v>246.5</v>
      </c>
      <c r="K352" s="54">
        <v>-246.5</v>
      </c>
      <c r="AN352" s="13" t="s">
        <v>147</v>
      </c>
      <c r="AO352" s="14">
        <v>4.1000000000000005</v>
      </c>
      <c r="AP352" s="14">
        <v>5.8999999999999995</v>
      </c>
      <c r="AQ352" s="8">
        <f>IFERROR((100*(AP352-AO352)/AO352), "")</f>
        <v>43.902439024390212</v>
      </c>
      <c r="BA352" s="13" t="s">
        <v>147</v>
      </c>
      <c r="BB352" s="14">
        <v>4.1000000000000005</v>
      </c>
      <c r="BC352" s="14">
        <v>5.8999999999999995</v>
      </c>
      <c r="BD352" s="8">
        <f>IFERROR((100*(BC352-BB352)/BB352), "")</f>
        <v>43.902439024390212</v>
      </c>
      <c r="BO352" s="13" t="s">
        <v>147</v>
      </c>
      <c r="BP352" s="14">
        <v>4.1000000000000005</v>
      </c>
      <c r="BQ352" s="14">
        <v>5.8999999999999995</v>
      </c>
      <c r="BR352" s="8">
        <f>IFERROR((100*(BQ352-BP352)/BP352), "")</f>
        <v>43.902439024390212</v>
      </c>
    </row>
    <row r="353" spans="1:70" x14ac:dyDescent="0.25">
      <c r="A353" s="13" t="s">
        <v>150</v>
      </c>
      <c r="B353" s="14">
        <v>0.122</v>
      </c>
      <c r="C353" s="14">
        <v>8.5999999999999993E-2</v>
      </c>
      <c r="D353" s="8">
        <f t="shared" ref="D353:D376" si="204">IFERROR((100*(C353-B353)/B353), "")</f>
        <v>-29.508196721311482</v>
      </c>
      <c r="F353" s="50"/>
      <c r="G353" s="53">
        <v>3.41</v>
      </c>
      <c r="H353" s="53">
        <v>3.87</v>
      </c>
      <c r="I353" s="53">
        <v>-0.45999999999999996</v>
      </c>
      <c r="J353" s="54">
        <v>458</v>
      </c>
      <c r="K353" s="54">
        <v>-458</v>
      </c>
      <c r="AN353" s="13" t="s">
        <v>150</v>
      </c>
      <c r="AO353" s="14">
        <v>0.122</v>
      </c>
      <c r="AP353" s="14">
        <v>8.5999999999999993E-2</v>
      </c>
      <c r="AQ353" s="8">
        <f t="shared" ref="AQ353:AQ364" si="205">IFERROR((100*(AP353-AO353)/AO353), "")</f>
        <v>-29.508196721311482</v>
      </c>
      <c r="BA353" s="13" t="s">
        <v>150</v>
      </c>
      <c r="BB353" s="14">
        <v>0.122</v>
      </c>
      <c r="BC353" s="14">
        <v>8.5999999999999993E-2</v>
      </c>
      <c r="BD353" s="8">
        <f t="shared" ref="BD353:BD364" si="206">IFERROR((100*(BC353-BB353)/BB353), "")</f>
        <v>-29.508196721311482</v>
      </c>
      <c r="BO353" s="13" t="s">
        <v>150</v>
      </c>
      <c r="BP353" s="14">
        <v>0.122</v>
      </c>
      <c r="BQ353" s="14">
        <v>8.5999999999999993E-2</v>
      </c>
      <c r="BR353" s="8">
        <f t="shared" ref="BR353:BR364" si="207">IFERROR((100*(BQ353-BP353)/BP353), "")</f>
        <v>-29.508196721311482</v>
      </c>
    </row>
    <row r="354" spans="1:70" x14ac:dyDescent="0.25">
      <c r="A354" s="35" t="s">
        <v>154</v>
      </c>
      <c r="B354" s="14">
        <v>0.35</v>
      </c>
      <c r="C354" s="14">
        <v>0</v>
      </c>
      <c r="D354" s="8">
        <f t="shared" si="204"/>
        <v>-100</v>
      </c>
      <c r="F354" s="50"/>
      <c r="G354" s="53">
        <v>25.7</v>
      </c>
      <c r="H354" s="53">
        <v>28.3</v>
      </c>
      <c r="I354" s="53">
        <v>-2.6000000000000014</v>
      </c>
      <c r="J354" s="54">
        <v>670</v>
      </c>
      <c r="K354" s="54">
        <v>-670</v>
      </c>
      <c r="AN354" s="35" t="s">
        <v>154</v>
      </c>
      <c r="AO354" s="14">
        <v>0.35</v>
      </c>
      <c r="AP354" s="14">
        <v>0</v>
      </c>
      <c r="AQ354" s="8">
        <f t="shared" si="205"/>
        <v>-100</v>
      </c>
      <c r="BA354" s="35" t="s">
        <v>154</v>
      </c>
      <c r="BB354" s="14">
        <v>0.35</v>
      </c>
      <c r="BC354" s="14">
        <v>0</v>
      </c>
      <c r="BD354" s="8">
        <f t="shared" si="206"/>
        <v>-100</v>
      </c>
      <c r="BO354" s="35" t="s">
        <v>154</v>
      </c>
      <c r="BP354" s="14">
        <v>0.35</v>
      </c>
      <c r="BQ354" s="14">
        <v>0</v>
      </c>
      <c r="BR354" s="8">
        <f t="shared" si="207"/>
        <v>-100</v>
      </c>
    </row>
    <row r="355" spans="1:70" x14ac:dyDescent="0.25">
      <c r="A355" s="13" t="s">
        <v>156</v>
      </c>
      <c r="B355" s="14">
        <v>73.5</v>
      </c>
      <c r="C355" s="14">
        <v>29.6</v>
      </c>
      <c r="D355" s="8">
        <f t="shared" si="204"/>
        <v>-59.727891156462583</v>
      </c>
      <c r="F355" s="50"/>
      <c r="G355" s="53">
        <v>0.98899999999999999</v>
      </c>
      <c r="H355" s="53">
        <v>0.90700000000000003</v>
      </c>
      <c r="I355" s="53">
        <v>8.1999999999999962E-2</v>
      </c>
      <c r="J355" s="54">
        <v>239</v>
      </c>
      <c r="K355" s="54">
        <v>239</v>
      </c>
      <c r="AN355" s="13" t="s">
        <v>156</v>
      </c>
      <c r="AO355" s="14">
        <v>73.5</v>
      </c>
      <c r="AP355" s="14">
        <v>29.6</v>
      </c>
      <c r="AQ355" s="8">
        <f t="shared" si="205"/>
        <v>-59.727891156462583</v>
      </c>
      <c r="BA355" s="13" t="s">
        <v>156</v>
      </c>
      <c r="BB355" s="14">
        <v>73.5</v>
      </c>
      <c r="BC355" s="14">
        <v>29.6</v>
      </c>
      <c r="BD355" s="8">
        <f t="shared" si="206"/>
        <v>-59.727891156462583</v>
      </c>
      <c r="BO355" s="13" t="s">
        <v>156</v>
      </c>
      <c r="BP355" s="14">
        <v>73.5</v>
      </c>
      <c r="BQ355" s="14">
        <v>29.6</v>
      </c>
      <c r="BR355" s="8">
        <f t="shared" si="207"/>
        <v>-59.727891156462583</v>
      </c>
    </row>
    <row r="356" spans="1:70" x14ac:dyDescent="0.25">
      <c r="A356" s="13" t="s">
        <v>160</v>
      </c>
      <c r="B356" s="14">
        <v>2.5100000000000001E-2</v>
      </c>
      <c r="C356" s="14">
        <v>0.12280000000000001</v>
      </c>
      <c r="D356" s="8">
        <f t="shared" si="204"/>
        <v>389.24302788844625</v>
      </c>
      <c r="F356" s="50"/>
      <c r="G356" s="53">
        <v>28.525677951235295</v>
      </c>
      <c r="H356" s="53">
        <v>0</v>
      </c>
      <c r="I356" s="53">
        <v>28.525677951235295</v>
      </c>
      <c r="J356" s="54">
        <v>909</v>
      </c>
      <c r="K356" s="54">
        <v>909</v>
      </c>
      <c r="AN356" s="13" t="s">
        <v>160</v>
      </c>
      <c r="AO356" s="14">
        <v>2.5100000000000001E-2</v>
      </c>
      <c r="AP356" s="14">
        <v>0.12280000000000001</v>
      </c>
      <c r="AQ356" s="8">
        <f t="shared" si="205"/>
        <v>389.24302788844625</v>
      </c>
      <c r="BA356" s="13" t="s">
        <v>160</v>
      </c>
      <c r="BB356" s="14">
        <v>2.5100000000000001E-2</v>
      </c>
      <c r="BC356" s="14">
        <v>0.12280000000000001</v>
      </c>
      <c r="BD356" s="8">
        <f t="shared" si="206"/>
        <v>389.24302788844625</v>
      </c>
      <c r="BO356" s="13" t="s">
        <v>160</v>
      </c>
      <c r="BP356" s="14">
        <v>2.5100000000000001E-2</v>
      </c>
      <c r="BQ356" s="14">
        <v>0.12280000000000001</v>
      </c>
      <c r="BR356" s="8">
        <f t="shared" si="207"/>
        <v>389.24302788844625</v>
      </c>
    </row>
    <row r="357" spans="1:70" x14ac:dyDescent="0.25">
      <c r="A357" s="13" t="s">
        <v>162</v>
      </c>
      <c r="B357" s="14">
        <v>47.4</v>
      </c>
      <c r="C357" s="14">
        <v>46.89</v>
      </c>
      <c r="D357" s="8">
        <f t="shared" si="204"/>
        <v>-1.0759493670886033</v>
      </c>
      <c r="F357" s="50"/>
      <c r="G357" s="53">
        <v>0</v>
      </c>
      <c r="H357" s="53">
        <v>250</v>
      </c>
      <c r="I357" s="53">
        <v>-250</v>
      </c>
      <c r="J357" s="54">
        <v>1036.5</v>
      </c>
      <c r="K357" s="54">
        <v>-1036.5</v>
      </c>
      <c r="AN357" s="13" t="s">
        <v>162</v>
      </c>
      <c r="AO357" s="14">
        <v>47.4</v>
      </c>
      <c r="AP357" s="14">
        <v>46.89</v>
      </c>
      <c r="AQ357" s="8">
        <f t="shared" si="205"/>
        <v>-1.0759493670886033</v>
      </c>
      <c r="BA357" s="13" t="s">
        <v>162</v>
      </c>
      <c r="BB357" s="14">
        <v>47.4</v>
      </c>
      <c r="BC357" s="14">
        <v>46.89</v>
      </c>
      <c r="BD357" s="8">
        <f t="shared" si="206"/>
        <v>-1.0759493670886033</v>
      </c>
      <c r="BO357" s="13" t="s">
        <v>162</v>
      </c>
      <c r="BP357" s="14">
        <v>47.4</v>
      </c>
      <c r="BQ357" s="14">
        <v>46.89</v>
      </c>
      <c r="BR357" s="8">
        <f t="shared" si="207"/>
        <v>-1.0759493670886033</v>
      </c>
    </row>
    <row r="358" spans="1:70" x14ac:dyDescent="0.25">
      <c r="A358" s="13" t="s">
        <v>165</v>
      </c>
      <c r="B358" s="14">
        <v>10.310600000000001</v>
      </c>
      <c r="C358" s="14">
        <v>53.9664</v>
      </c>
      <c r="D358" s="8">
        <f t="shared" si="204"/>
        <v>423.40697922526329</v>
      </c>
      <c r="F358" s="50"/>
      <c r="G358" s="53">
        <v>4.1000000000000005</v>
      </c>
      <c r="H358" s="53">
        <v>5.8999999999999995</v>
      </c>
      <c r="I358" s="53">
        <v>-1.7999999999999989</v>
      </c>
      <c r="J358" s="54">
        <v>622.5</v>
      </c>
      <c r="K358" s="54">
        <v>-622.5</v>
      </c>
      <c r="AN358" s="13" t="s">
        <v>165</v>
      </c>
      <c r="AO358" s="14">
        <v>10.310600000000001</v>
      </c>
      <c r="AP358" s="14">
        <v>53.9664</v>
      </c>
      <c r="AQ358" s="8">
        <f t="shared" si="205"/>
        <v>423.40697922526329</v>
      </c>
      <c r="BA358" s="13" t="s">
        <v>165</v>
      </c>
      <c r="BB358" s="14">
        <v>10.310600000000001</v>
      </c>
      <c r="BC358" s="14">
        <v>53.9664</v>
      </c>
      <c r="BD358" s="8">
        <f t="shared" si="206"/>
        <v>423.40697922526329</v>
      </c>
      <c r="BO358" s="13" t="s">
        <v>165</v>
      </c>
      <c r="BP358" s="14">
        <v>10.310600000000001</v>
      </c>
      <c r="BQ358" s="14">
        <v>53.9664</v>
      </c>
      <c r="BR358" s="8">
        <f t="shared" si="207"/>
        <v>423.40697922526329</v>
      </c>
    </row>
    <row r="359" spans="1:70" x14ac:dyDescent="0.25">
      <c r="A359" s="13" t="s">
        <v>172</v>
      </c>
      <c r="B359" s="14">
        <v>4.9099999999999998E-2</v>
      </c>
      <c r="C359" s="14">
        <v>0.23089999999999999</v>
      </c>
      <c r="D359" s="8">
        <f t="shared" si="204"/>
        <v>370.26476578411405</v>
      </c>
      <c r="F359" s="50"/>
      <c r="G359" s="53">
        <v>0.122</v>
      </c>
      <c r="H359" s="53">
        <v>8.5999999999999993E-2</v>
      </c>
      <c r="I359" s="53">
        <v>3.6000000000000004E-2</v>
      </c>
      <c r="J359" s="54">
        <v>138</v>
      </c>
      <c r="K359" s="54">
        <v>138</v>
      </c>
      <c r="AN359" s="13" t="s">
        <v>172</v>
      </c>
      <c r="AO359" s="14">
        <v>4.9099999999999998E-2</v>
      </c>
      <c r="AP359" s="14">
        <v>0.23089999999999999</v>
      </c>
      <c r="AQ359" s="8">
        <f t="shared" si="205"/>
        <v>370.26476578411405</v>
      </c>
      <c r="BA359" s="13" t="s">
        <v>172</v>
      </c>
      <c r="BB359" s="14">
        <v>4.9099999999999998E-2</v>
      </c>
      <c r="BC359" s="14">
        <v>0.23089999999999999</v>
      </c>
      <c r="BD359" s="8">
        <f t="shared" si="206"/>
        <v>370.26476578411405</v>
      </c>
      <c r="BO359" s="13" t="s">
        <v>172</v>
      </c>
      <c r="BP359" s="14">
        <v>4.9099999999999998E-2</v>
      </c>
      <c r="BQ359" s="14">
        <v>0.23089999999999999</v>
      </c>
      <c r="BR359" s="8">
        <f t="shared" si="207"/>
        <v>370.26476578411405</v>
      </c>
    </row>
    <row r="360" spans="1:70" x14ac:dyDescent="0.25">
      <c r="A360" s="13" t="s">
        <v>174</v>
      </c>
      <c r="B360" s="14">
        <v>120.80000000000001</v>
      </c>
      <c r="C360" s="14">
        <v>1.2</v>
      </c>
      <c r="D360" s="8">
        <f t="shared" si="204"/>
        <v>-99.006622516556277</v>
      </c>
      <c r="F360" s="50"/>
      <c r="G360" s="53">
        <v>0.35</v>
      </c>
      <c r="H360" s="53">
        <v>0</v>
      </c>
      <c r="I360" s="53">
        <v>0.35</v>
      </c>
      <c r="J360" s="54">
        <v>425</v>
      </c>
      <c r="K360" s="54">
        <v>425</v>
      </c>
      <c r="AN360" s="13" t="s">
        <v>174</v>
      </c>
      <c r="AO360" s="14">
        <v>120.80000000000001</v>
      </c>
      <c r="AP360" s="14">
        <v>1.2</v>
      </c>
      <c r="AQ360" s="8">
        <f t="shared" si="205"/>
        <v>-99.006622516556277</v>
      </c>
      <c r="BA360" s="13" t="s">
        <v>174</v>
      </c>
      <c r="BB360" s="14">
        <v>120.80000000000001</v>
      </c>
      <c r="BC360" s="14">
        <v>1.2</v>
      </c>
      <c r="BD360" s="8">
        <f t="shared" si="206"/>
        <v>-99.006622516556277</v>
      </c>
      <c r="BO360" s="13" t="s">
        <v>174</v>
      </c>
      <c r="BP360" s="14">
        <v>120.80000000000001</v>
      </c>
      <c r="BQ360" s="14">
        <v>1.2</v>
      </c>
      <c r="BR360" s="8">
        <f t="shared" si="207"/>
        <v>-99.006622516556277</v>
      </c>
    </row>
    <row r="361" spans="1:70" x14ac:dyDescent="0.25">
      <c r="A361" s="13" t="s">
        <v>176</v>
      </c>
      <c r="B361" s="14">
        <v>0.80999999999999994</v>
      </c>
      <c r="C361" s="14">
        <v>9.0000000000000011E-2</v>
      </c>
      <c r="D361" s="8">
        <f t="shared" si="204"/>
        <v>-88.8888888888889</v>
      </c>
      <c r="F361" s="50"/>
      <c r="G361" s="53">
        <v>73.5</v>
      </c>
      <c r="H361" s="53">
        <v>29.6</v>
      </c>
      <c r="I361" s="53">
        <v>43.9</v>
      </c>
      <c r="J361" s="54">
        <v>946.5</v>
      </c>
      <c r="K361" s="54">
        <v>946.5</v>
      </c>
      <c r="AN361" s="13" t="s">
        <v>176</v>
      </c>
      <c r="AO361" s="14">
        <v>0.80999999999999994</v>
      </c>
      <c r="AP361" s="14">
        <v>9.0000000000000011E-2</v>
      </c>
      <c r="AQ361" s="8">
        <f t="shared" si="205"/>
        <v>-88.8888888888889</v>
      </c>
      <c r="BA361" s="13" t="s">
        <v>176</v>
      </c>
      <c r="BB361" s="14">
        <v>0.80999999999999994</v>
      </c>
      <c r="BC361" s="14">
        <v>9.0000000000000011E-2</v>
      </c>
      <c r="BD361" s="8">
        <f t="shared" si="206"/>
        <v>-88.8888888888889</v>
      </c>
      <c r="BO361" s="13" t="s">
        <v>176</v>
      </c>
      <c r="BP361" s="14">
        <v>0.80999999999999994</v>
      </c>
      <c r="BQ361" s="14">
        <v>9.0000000000000011E-2</v>
      </c>
      <c r="BR361" s="8">
        <f t="shared" si="207"/>
        <v>-88.8888888888889</v>
      </c>
    </row>
    <row r="362" spans="1:70" x14ac:dyDescent="0.25">
      <c r="A362" s="13" t="s">
        <v>178</v>
      </c>
      <c r="B362" s="14">
        <v>10.64</v>
      </c>
      <c r="C362" s="14">
        <v>10.59</v>
      </c>
      <c r="D362" s="8">
        <f t="shared" si="204"/>
        <v>-0.46992481203008185</v>
      </c>
      <c r="F362" s="50"/>
      <c r="G362" s="53">
        <v>2.5100000000000001E-2</v>
      </c>
      <c r="H362" s="53">
        <v>0.12280000000000001</v>
      </c>
      <c r="I362" s="53">
        <v>-9.7700000000000009E-2</v>
      </c>
      <c r="J362" s="54">
        <v>251</v>
      </c>
      <c r="K362" s="54">
        <v>-251</v>
      </c>
      <c r="AN362" s="13" t="s">
        <v>178</v>
      </c>
      <c r="AO362" s="14">
        <v>10.64</v>
      </c>
      <c r="AP362" s="14">
        <v>10.59</v>
      </c>
      <c r="AQ362" s="8">
        <f t="shared" si="205"/>
        <v>-0.46992481203008185</v>
      </c>
      <c r="BA362" s="13" t="s">
        <v>178</v>
      </c>
      <c r="BB362" s="14">
        <v>10.64</v>
      </c>
      <c r="BC362" s="14">
        <v>10.59</v>
      </c>
      <c r="BD362" s="8">
        <f t="shared" si="206"/>
        <v>-0.46992481203008185</v>
      </c>
      <c r="BO362" s="13" t="s">
        <v>178</v>
      </c>
      <c r="BP362" s="14">
        <v>10.64</v>
      </c>
      <c r="BQ362" s="14">
        <v>10.59</v>
      </c>
      <c r="BR362" s="8">
        <f t="shared" si="207"/>
        <v>-0.46992481203008185</v>
      </c>
    </row>
    <row r="363" spans="1:70" x14ac:dyDescent="0.25">
      <c r="A363" s="13" t="s">
        <v>180</v>
      </c>
      <c r="B363" s="14">
        <v>1057</v>
      </c>
      <c r="C363" s="14">
        <v>0</v>
      </c>
      <c r="D363" s="8">
        <f t="shared" si="204"/>
        <v>-100</v>
      </c>
      <c r="F363" s="50"/>
      <c r="G363" s="53">
        <v>47.4</v>
      </c>
      <c r="H363" s="53">
        <v>46.89</v>
      </c>
      <c r="I363" s="53">
        <v>0.50999999999999801</v>
      </c>
      <c r="J363" s="54">
        <v>473</v>
      </c>
      <c r="K363" s="54">
        <v>473</v>
      </c>
      <c r="AN363" s="13" t="s">
        <v>180</v>
      </c>
      <c r="AO363" s="14">
        <v>1057</v>
      </c>
      <c r="AP363" s="14">
        <v>0</v>
      </c>
      <c r="AQ363" s="8">
        <f t="shared" si="205"/>
        <v>-100</v>
      </c>
      <c r="BA363" s="13" t="s">
        <v>180</v>
      </c>
      <c r="BB363" s="14">
        <v>1057</v>
      </c>
      <c r="BC363" s="14">
        <v>0</v>
      </c>
      <c r="BD363" s="8">
        <f t="shared" si="206"/>
        <v>-100</v>
      </c>
      <c r="BO363" s="13" t="s">
        <v>180</v>
      </c>
      <c r="BP363" s="14">
        <v>1057</v>
      </c>
      <c r="BQ363" s="14">
        <v>0</v>
      </c>
      <c r="BR363" s="8">
        <f t="shared" si="207"/>
        <v>-100</v>
      </c>
    </row>
    <row r="364" spans="1:70" x14ac:dyDescent="0.25">
      <c r="A364" s="13" t="s">
        <v>184</v>
      </c>
      <c r="B364" s="14">
        <v>0.36199999999999999</v>
      </c>
      <c r="C364" s="14">
        <v>0.441</v>
      </c>
      <c r="D364" s="8">
        <f t="shared" si="204"/>
        <v>21.823204419889507</v>
      </c>
      <c r="F364" s="50"/>
      <c r="G364" s="53">
        <v>10.310600000000001</v>
      </c>
      <c r="H364" s="53">
        <v>53.9664</v>
      </c>
      <c r="I364" s="53">
        <v>-43.655799999999999</v>
      </c>
      <c r="J364" s="54">
        <v>945</v>
      </c>
      <c r="K364" s="54">
        <v>-945</v>
      </c>
      <c r="AN364" s="13" t="s">
        <v>184</v>
      </c>
      <c r="AO364" s="14">
        <v>0.36199999999999999</v>
      </c>
      <c r="AP364" s="14">
        <v>0.441</v>
      </c>
      <c r="AQ364" s="8">
        <f t="shared" si="205"/>
        <v>21.823204419889507</v>
      </c>
      <c r="BA364" s="13" t="s">
        <v>184</v>
      </c>
      <c r="BB364" s="14">
        <v>0.36199999999999999</v>
      </c>
      <c r="BC364" s="14">
        <v>0.441</v>
      </c>
      <c r="BD364" s="8">
        <f t="shared" si="206"/>
        <v>21.823204419889507</v>
      </c>
      <c r="BO364" s="13" t="s">
        <v>184</v>
      </c>
      <c r="BP364" s="14">
        <v>0.36199999999999999</v>
      </c>
      <c r="BQ364" s="14">
        <v>0.441</v>
      </c>
      <c r="BR364" s="8">
        <f t="shared" si="207"/>
        <v>21.823204419889507</v>
      </c>
    </row>
    <row r="365" spans="1:70" x14ac:dyDescent="0.25">
      <c r="A365" s="13" t="s">
        <v>186</v>
      </c>
      <c r="B365" s="14">
        <v>0</v>
      </c>
      <c r="C365" s="14">
        <v>1.7999999999999999E-2</v>
      </c>
      <c r="D365" s="8">
        <v>100</v>
      </c>
      <c r="F365" s="50"/>
      <c r="G365" s="53">
        <v>4.9099999999999998E-2</v>
      </c>
      <c r="H365" s="53">
        <v>0.23089999999999999</v>
      </c>
      <c r="I365" s="53">
        <v>-0.18179999999999999</v>
      </c>
      <c r="J365" s="54">
        <v>333</v>
      </c>
      <c r="K365" s="54">
        <v>-333</v>
      </c>
      <c r="AN365" s="13" t="s">
        <v>186</v>
      </c>
      <c r="AO365" s="14">
        <v>0</v>
      </c>
      <c r="AP365" s="14">
        <v>1.7999999999999999E-2</v>
      </c>
      <c r="AQ365" s="8">
        <v>100</v>
      </c>
      <c r="BA365" s="13" t="s">
        <v>186</v>
      </c>
      <c r="BB365" s="14">
        <v>0</v>
      </c>
      <c r="BC365" s="14">
        <v>1.7999999999999999E-2</v>
      </c>
      <c r="BD365" s="8">
        <v>100</v>
      </c>
      <c r="BO365" s="13" t="s">
        <v>186</v>
      </c>
      <c r="BP365" s="14">
        <v>0</v>
      </c>
      <c r="BQ365" s="14">
        <v>1.7999999999999999E-2</v>
      </c>
      <c r="BR365" s="8">
        <v>100</v>
      </c>
    </row>
    <row r="366" spans="1:70" x14ac:dyDescent="0.25">
      <c r="A366" s="13" t="s">
        <v>190</v>
      </c>
      <c r="B366" s="37">
        <v>1.5699999999999999E-2</v>
      </c>
      <c r="C366" s="37">
        <v>0</v>
      </c>
      <c r="D366" s="8">
        <f t="shared" si="204"/>
        <v>-100</v>
      </c>
      <c r="F366" s="50"/>
      <c r="G366" s="53">
        <v>120.80000000000001</v>
      </c>
      <c r="H366" s="53">
        <v>1.2</v>
      </c>
      <c r="I366" s="53">
        <v>119.60000000000001</v>
      </c>
      <c r="J366" s="54">
        <v>1009</v>
      </c>
      <c r="K366" s="54">
        <v>1009</v>
      </c>
      <c r="AN366" s="13" t="s">
        <v>190</v>
      </c>
      <c r="AO366" s="37">
        <v>1.5699999999999999E-2</v>
      </c>
      <c r="AP366" s="37">
        <v>0</v>
      </c>
      <c r="AQ366" s="8">
        <f t="shared" ref="AQ366:AQ376" si="208">IFERROR((100*(AP366-AO366)/AO366), "")</f>
        <v>-100</v>
      </c>
      <c r="BA366" s="13" t="s">
        <v>190</v>
      </c>
      <c r="BB366" s="37">
        <v>1.5699999999999999E-2</v>
      </c>
      <c r="BC366" s="37">
        <v>0</v>
      </c>
      <c r="BD366" s="8">
        <f t="shared" ref="BD366:BD376" si="209">IFERROR((100*(BC366-BB366)/BB366), "")</f>
        <v>-100</v>
      </c>
      <c r="BO366" s="13" t="s">
        <v>190</v>
      </c>
      <c r="BP366" s="37">
        <v>1.5699999999999999E-2</v>
      </c>
      <c r="BQ366" s="37">
        <v>0</v>
      </c>
      <c r="BR366" s="8">
        <f t="shared" ref="BR366:BR376" si="210">IFERROR((100*(BQ366-BP366)/BP366), "")</f>
        <v>-100</v>
      </c>
    </row>
    <row r="367" spans="1:70" x14ac:dyDescent="0.25">
      <c r="A367" s="13" t="s">
        <v>192</v>
      </c>
      <c r="B367" s="14">
        <v>1.9139999999999999</v>
      </c>
      <c r="C367" s="14">
        <v>2.5070000000000001</v>
      </c>
      <c r="D367" s="8">
        <f t="shared" si="204"/>
        <v>30.982236154649957</v>
      </c>
      <c r="F367" s="50"/>
      <c r="G367" s="53">
        <v>0.80999999999999994</v>
      </c>
      <c r="H367" s="53">
        <v>9.0000000000000011E-2</v>
      </c>
      <c r="I367" s="53">
        <v>0.72</v>
      </c>
      <c r="J367" s="54">
        <v>515</v>
      </c>
      <c r="K367" s="54">
        <v>515</v>
      </c>
      <c r="AN367" s="13" t="s">
        <v>192</v>
      </c>
      <c r="AO367" s="14">
        <v>1.9139999999999999</v>
      </c>
      <c r="AP367" s="14">
        <v>2.5070000000000001</v>
      </c>
      <c r="AQ367" s="8">
        <f t="shared" si="208"/>
        <v>30.982236154649957</v>
      </c>
      <c r="BA367" s="13" t="s">
        <v>192</v>
      </c>
      <c r="BB367" s="14">
        <v>1.9139999999999999</v>
      </c>
      <c r="BC367" s="14">
        <v>2.5070000000000001</v>
      </c>
      <c r="BD367" s="8">
        <f t="shared" si="209"/>
        <v>30.982236154649957</v>
      </c>
      <c r="BO367" s="13" t="s">
        <v>192</v>
      </c>
      <c r="BP367" s="14">
        <v>1.9139999999999999</v>
      </c>
      <c r="BQ367" s="14">
        <v>2.5070000000000001</v>
      </c>
      <c r="BR367" s="8">
        <f t="shared" si="210"/>
        <v>30.982236154649957</v>
      </c>
    </row>
    <row r="368" spans="1:70" x14ac:dyDescent="0.25">
      <c r="A368" s="13" t="s">
        <v>196</v>
      </c>
      <c r="B368" s="14">
        <v>4.12</v>
      </c>
      <c r="C368" s="14">
        <v>3.8319999999999999</v>
      </c>
      <c r="D368" s="8">
        <f t="shared" si="204"/>
        <v>-6.9902912621359281</v>
      </c>
      <c r="F368" s="50"/>
      <c r="G368" s="53">
        <v>10.64</v>
      </c>
      <c r="H368" s="53">
        <v>10.59</v>
      </c>
      <c r="I368" s="53">
        <v>5.0000000000000711E-2</v>
      </c>
      <c r="J368" s="54">
        <v>174.5</v>
      </c>
      <c r="K368" s="54">
        <v>174.5</v>
      </c>
      <c r="AN368" s="13" t="s">
        <v>196</v>
      </c>
      <c r="AO368" s="14">
        <v>4.12</v>
      </c>
      <c r="AP368" s="14">
        <v>3.8319999999999999</v>
      </c>
      <c r="AQ368" s="8">
        <f t="shared" si="208"/>
        <v>-6.9902912621359281</v>
      </c>
      <c r="BA368" s="13" t="s">
        <v>196</v>
      </c>
      <c r="BB368" s="14">
        <v>4.12</v>
      </c>
      <c r="BC368" s="14">
        <v>3.8319999999999999</v>
      </c>
      <c r="BD368" s="8">
        <f t="shared" si="209"/>
        <v>-6.9902912621359281</v>
      </c>
      <c r="BO368" s="13" t="s">
        <v>196</v>
      </c>
      <c r="BP368" s="14">
        <v>4.12</v>
      </c>
      <c r="BQ368" s="14">
        <v>3.8319999999999999</v>
      </c>
      <c r="BR368" s="8">
        <f t="shared" si="210"/>
        <v>-6.9902912621359281</v>
      </c>
    </row>
    <row r="369" spans="1:70" x14ac:dyDescent="0.25">
      <c r="A369" s="13" t="s">
        <v>198</v>
      </c>
      <c r="B369" s="14">
        <v>31.79</v>
      </c>
      <c r="C369" s="14">
        <v>36</v>
      </c>
      <c r="D369" s="8">
        <f t="shared" si="204"/>
        <v>13.243158225857192</v>
      </c>
      <c r="F369" s="50"/>
      <c r="G369" s="53">
        <v>1057</v>
      </c>
      <c r="H369" s="53">
        <v>0</v>
      </c>
      <c r="I369" s="53">
        <v>1057</v>
      </c>
      <c r="J369" s="54">
        <v>1073</v>
      </c>
      <c r="K369" s="54">
        <v>1073</v>
      </c>
      <c r="AN369" s="13" t="s">
        <v>198</v>
      </c>
      <c r="AO369" s="14">
        <v>31.79</v>
      </c>
      <c r="AP369" s="14">
        <v>36</v>
      </c>
      <c r="AQ369" s="8">
        <f t="shared" si="208"/>
        <v>13.243158225857192</v>
      </c>
      <c r="BA369" s="13" t="s">
        <v>198</v>
      </c>
      <c r="BB369" s="14">
        <v>31.79</v>
      </c>
      <c r="BC369" s="14">
        <v>36</v>
      </c>
      <c r="BD369" s="8">
        <f t="shared" si="209"/>
        <v>13.243158225857192</v>
      </c>
      <c r="BO369" s="13" t="s">
        <v>198</v>
      </c>
      <c r="BP369" s="14">
        <v>31.79</v>
      </c>
      <c r="BQ369" s="14">
        <v>36</v>
      </c>
      <c r="BR369" s="8">
        <f t="shared" si="210"/>
        <v>13.243158225857192</v>
      </c>
    </row>
    <row r="370" spans="1:70" x14ac:dyDescent="0.25">
      <c r="A370" s="13" t="s">
        <v>200</v>
      </c>
      <c r="B370" s="14">
        <v>226.70000000000002</v>
      </c>
      <c r="C370" s="14">
        <v>220.4</v>
      </c>
      <c r="D370" s="8">
        <f t="shared" si="204"/>
        <v>-2.7790030877812133</v>
      </c>
      <c r="F370" s="50"/>
      <c r="G370" s="53">
        <v>0.36199999999999999</v>
      </c>
      <c r="H370" s="53">
        <v>0.441</v>
      </c>
      <c r="I370" s="53">
        <v>-7.9000000000000015E-2</v>
      </c>
      <c r="J370" s="54">
        <v>226</v>
      </c>
      <c r="K370" s="54">
        <v>-226</v>
      </c>
      <c r="AN370" s="13" t="s">
        <v>200</v>
      </c>
      <c r="AO370" s="14">
        <v>226.70000000000002</v>
      </c>
      <c r="AP370" s="14">
        <v>220.4</v>
      </c>
      <c r="AQ370" s="8">
        <f t="shared" si="208"/>
        <v>-2.7790030877812133</v>
      </c>
      <c r="BA370" s="13" t="s">
        <v>200</v>
      </c>
      <c r="BB370" s="14">
        <v>226.70000000000002</v>
      </c>
      <c r="BC370" s="14">
        <v>220.4</v>
      </c>
      <c r="BD370" s="8">
        <f t="shared" si="209"/>
        <v>-2.7790030877812133</v>
      </c>
      <c r="BO370" s="13" t="s">
        <v>200</v>
      </c>
      <c r="BP370" s="14">
        <v>226.70000000000002</v>
      </c>
      <c r="BQ370" s="14">
        <v>220.4</v>
      </c>
      <c r="BR370" s="8">
        <f t="shared" si="210"/>
        <v>-2.7790030877812133</v>
      </c>
    </row>
    <row r="371" spans="1:70" x14ac:dyDescent="0.25">
      <c r="A371" s="13" t="s">
        <v>202</v>
      </c>
      <c r="B371" s="14">
        <v>14.575799999999999</v>
      </c>
      <c r="C371" s="14">
        <v>72.087999999999994</v>
      </c>
      <c r="D371" s="8">
        <f t="shared" si="204"/>
        <v>394.57319666845041</v>
      </c>
      <c r="F371" s="50"/>
      <c r="G371" s="53">
        <v>0</v>
      </c>
      <c r="H371" s="53">
        <v>1.7999999999999999E-2</v>
      </c>
      <c r="I371" s="53">
        <v>-1.7999999999999999E-2</v>
      </c>
      <c r="J371" s="54">
        <v>81</v>
      </c>
      <c r="K371" s="54">
        <v>-81</v>
      </c>
      <c r="AN371" s="13" t="s">
        <v>202</v>
      </c>
      <c r="AO371" s="14">
        <v>14.575799999999999</v>
      </c>
      <c r="AP371" s="14">
        <v>72.087999999999994</v>
      </c>
      <c r="AQ371" s="8">
        <f t="shared" si="208"/>
        <v>394.57319666845041</v>
      </c>
      <c r="BA371" s="13" t="s">
        <v>202</v>
      </c>
      <c r="BB371" s="14">
        <v>14.575799999999999</v>
      </c>
      <c r="BC371" s="14">
        <v>72.087999999999994</v>
      </c>
      <c r="BD371" s="8">
        <f t="shared" si="209"/>
        <v>394.57319666845041</v>
      </c>
      <c r="BO371" s="13" t="s">
        <v>202</v>
      </c>
      <c r="BP371" s="14">
        <v>14.575799999999999</v>
      </c>
      <c r="BQ371" s="14">
        <v>72.087999999999994</v>
      </c>
      <c r="BR371" s="8">
        <f t="shared" si="210"/>
        <v>394.57319666845041</v>
      </c>
    </row>
    <row r="372" spans="1:70" x14ac:dyDescent="0.25">
      <c r="A372" s="13" t="s">
        <v>204</v>
      </c>
      <c r="B372" s="14">
        <v>24.51</v>
      </c>
      <c r="C372" s="14">
        <v>24.32</v>
      </c>
      <c r="D372" s="8">
        <f t="shared" si="204"/>
        <v>-0.77519379844961755</v>
      </c>
      <c r="F372" s="50"/>
      <c r="G372" s="53">
        <v>1.5699999999999999E-2</v>
      </c>
      <c r="H372" s="53">
        <v>0</v>
      </c>
      <c r="I372" s="53">
        <v>1.5699999999999999E-2</v>
      </c>
      <c r="J372" s="54">
        <v>73</v>
      </c>
      <c r="K372" s="54">
        <v>73</v>
      </c>
      <c r="AN372" s="13" t="s">
        <v>204</v>
      </c>
      <c r="AO372" s="14">
        <v>24.51</v>
      </c>
      <c r="AP372" s="14">
        <v>24.32</v>
      </c>
      <c r="AQ372" s="8">
        <f t="shared" si="208"/>
        <v>-0.77519379844961755</v>
      </c>
      <c r="BA372" s="13" t="s">
        <v>204</v>
      </c>
      <c r="BB372" s="14">
        <v>24.51</v>
      </c>
      <c r="BC372" s="14">
        <v>24.32</v>
      </c>
      <c r="BD372" s="8">
        <f t="shared" si="209"/>
        <v>-0.77519379844961755</v>
      </c>
      <c r="BO372" s="13" t="s">
        <v>204</v>
      </c>
      <c r="BP372" s="14">
        <v>24.51</v>
      </c>
      <c r="BQ372" s="14">
        <v>24.32</v>
      </c>
      <c r="BR372" s="8">
        <f t="shared" si="210"/>
        <v>-0.77519379844961755</v>
      </c>
    </row>
    <row r="373" spans="1:70" x14ac:dyDescent="0.25">
      <c r="A373" s="13" t="s">
        <v>206</v>
      </c>
      <c r="B373" s="14">
        <v>12.4</v>
      </c>
      <c r="C373" s="14">
        <v>8.5</v>
      </c>
      <c r="D373" s="8">
        <f t="shared" si="204"/>
        <v>-31.451612903225811</v>
      </c>
      <c r="F373" s="50"/>
      <c r="G373" s="53">
        <v>1.9139999999999999</v>
      </c>
      <c r="H373" s="53">
        <v>2.5070000000000001</v>
      </c>
      <c r="I373" s="53">
        <v>-0.59300000000000019</v>
      </c>
      <c r="J373" s="54">
        <v>486</v>
      </c>
      <c r="K373" s="54">
        <v>-486</v>
      </c>
      <c r="AN373" s="13" t="s">
        <v>206</v>
      </c>
      <c r="AO373" s="14">
        <v>12.4</v>
      </c>
      <c r="AP373" s="14">
        <v>8.5</v>
      </c>
      <c r="AQ373" s="8">
        <f t="shared" si="208"/>
        <v>-31.451612903225811</v>
      </c>
      <c r="BA373" s="13" t="s">
        <v>206</v>
      </c>
      <c r="BB373" s="14">
        <v>12.4</v>
      </c>
      <c r="BC373" s="14">
        <v>8.5</v>
      </c>
      <c r="BD373" s="8">
        <f t="shared" si="209"/>
        <v>-31.451612903225811</v>
      </c>
      <c r="BO373" s="13" t="s">
        <v>206</v>
      </c>
      <c r="BP373" s="14">
        <v>12.4</v>
      </c>
      <c r="BQ373" s="14">
        <v>8.5</v>
      </c>
      <c r="BR373" s="8">
        <f t="shared" si="210"/>
        <v>-31.451612903225811</v>
      </c>
    </row>
    <row r="374" spans="1:70" x14ac:dyDescent="0.25">
      <c r="A374" s="13" t="s">
        <v>207</v>
      </c>
      <c r="B374" s="14">
        <v>0.32</v>
      </c>
      <c r="C374" s="14">
        <v>0.46</v>
      </c>
      <c r="D374" s="8">
        <f t="shared" si="204"/>
        <v>43.750000000000007</v>
      </c>
      <c r="F374" s="50"/>
      <c r="G374" s="53">
        <v>4.12</v>
      </c>
      <c r="H374" s="53">
        <v>3.8319999999999999</v>
      </c>
      <c r="I374" s="53">
        <v>0.28800000000000026</v>
      </c>
      <c r="J374" s="54">
        <v>395</v>
      </c>
      <c r="K374" s="54">
        <v>395</v>
      </c>
      <c r="AN374" s="13" t="s">
        <v>207</v>
      </c>
      <c r="AO374" s="14">
        <v>0.32</v>
      </c>
      <c r="AP374" s="14">
        <v>0.46</v>
      </c>
      <c r="AQ374" s="8">
        <f t="shared" si="208"/>
        <v>43.750000000000007</v>
      </c>
      <c r="BA374" s="13" t="s">
        <v>207</v>
      </c>
      <c r="BB374" s="14">
        <v>0.32</v>
      </c>
      <c r="BC374" s="14">
        <v>0.46</v>
      </c>
      <c r="BD374" s="8">
        <f t="shared" si="209"/>
        <v>43.750000000000007</v>
      </c>
      <c r="BO374" s="13" t="s">
        <v>207</v>
      </c>
      <c r="BP374" s="14">
        <v>0.32</v>
      </c>
      <c r="BQ374" s="14">
        <v>0.46</v>
      </c>
      <c r="BR374" s="8">
        <f t="shared" si="210"/>
        <v>43.750000000000007</v>
      </c>
    </row>
    <row r="375" spans="1:70" x14ac:dyDescent="0.25">
      <c r="A375" s="13" t="s">
        <v>208</v>
      </c>
      <c r="B375" s="14">
        <v>0.05</v>
      </c>
      <c r="C375" s="14">
        <v>0.05</v>
      </c>
      <c r="D375" s="8">
        <f t="shared" si="204"/>
        <v>0</v>
      </c>
      <c r="F375" s="50"/>
      <c r="G375" s="53">
        <v>31.79</v>
      </c>
      <c r="H375" s="53">
        <v>36</v>
      </c>
      <c r="I375" s="53">
        <v>-4.2100000000000009</v>
      </c>
      <c r="J375" s="54">
        <v>727</v>
      </c>
      <c r="K375" s="54">
        <v>-727</v>
      </c>
      <c r="AN375" s="13" t="s">
        <v>208</v>
      </c>
      <c r="AO375" s="14">
        <v>0.05</v>
      </c>
      <c r="AP375" s="14">
        <v>0.05</v>
      </c>
      <c r="AQ375" s="8">
        <f t="shared" si="208"/>
        <v>0</v>
      </c>
      <c r="BA375" s="13" t="s">
        <v>208</v>
      </c>
      <c r="BB375" s="14">
        <v>0.05</v>
      </c>
      <c r="BC375" s="14">
        <v>0.05</v>
      </c>
      <c r="BD375" s="8">
        <f t="shared" si="209"/>
        <v>0</v>
      </c>
      <c r="BO375" s="13" t="s">
        <v>208</v>
      </c>
      <c r="BP375" s="14">
        <v>0.05</v>
      </c>
      <c r="BQ375" s="14">
        <v>0.05</v>
      </c>
      <c r="BR375" s="8">
        <f t="shared" si="210"/>
        <v>0</v>
      </c>
    </row>
    <row r="376" spans="1:70" x14ac:dyDescent="0.25">
      <c r="A376" s="13" t="s">
        <v>212</v>
      </c>
      <c r="B376" s="14">
        <v>2</v>
      </c>
      <c r="C376" s="14">
        <v>0</v>
      </c>
      <c r="D376" s="8">
        <f t="shared" si="204"/>
        <v>-100</v>
      </c>
      <c r="F376" s="50"/>
      <c r="G376" s="53">
        <v>226.70000000000002</v>
      </c>
      <c r="H376" s="53">
        <v>220.4</v>
      </c>
      <c r="I376" s="53">
        <v>6.3000000000000114</v>
      </c>
      <c r="J376" s="54">
        <v>769</v>
      </c>
      <c r="K376" s="54">
        <v>769</v>
      </c>
      <c r="AN376" s="13" t="s">
        <v>212</v>
      </c>
      <c r="AO376" s="14">
        <v>2</v>
      </c>
      <c r="AP376" s="14">
        <v>0</v>
      </c>
      <c r="AQ376" s="8">
        <f t="shared" si="208"/>
        <v>-100</v>
      </c>
      <c r="BA376" s="13" t="s">
        <v>212</v>
      </c>
      <c r="BB376" s="14">
        <v>2</v>
      </c>
      <c r="BC376" s="14">
        <v>0</v>
      </c>
      <c r="BD376" s="8">
        <f t="shared" si="209"/>
        <v>-100</v>
      </c>
      <c r="BO376" s="13" t="s">
        <v>212</v>
      </c>
      <c r="BP376" s="14">
        <v>2</v>
      </c>
      <c r="BQ376" s="14">
        <v>0</v>
      </c>
      <c r="BR376" s="8">
        <f t="shared" si="210"/>
        <v>-100</v>
      </c>
    </row>
    <row r="377" spans="1:70" x14ac:dyDescent="0.25">
      <c r="A377" s="38" t="s">
        <v>221</v>
      </c>
      <c r="B377" s="14">
        <v>60</v>
      </c>
      <c r="C377" s="14">
        <v>0</v>
      </c>
      <c r="D377" s="8">
        <f>IFERROR((100*(C377-B377)/B377), "")</f>
        <v>-100</v>
      </c>
      <c r="F377" s="50"/>
      <c r="G377" s="53">
        <v>14.575799999999999</v>
      </c>
      <c r="H377" s="53">
        <v>72.087999999999994</v>
      </c>
      <c r="I377" s="53">
        <v>-57.512199999999993</v>
      </c>
      <c r="J377" s="54">
        <v>962</v>
      </c>
      <c r="K377" s="54">
        <v>-962</v>
      </c>
      <c r="AN377" s="38" t="s">
        <v>221</v>
      </c>
      <c r="AO377" s="14">
        <v>60</v>
      </c>
      <c r="AP377" s="14">
        <v>0</v>
      </c>
      <c r="AQ377" s="8">
        <f>IFERROR((100*(AP377-AO377)/AO377), "")</f>
        <v>-100</v>
      </c>
      <c r="BA377" s="38" t="s">
        <v>221</v>
      </c>
      <c r="BB377" s="14">
        <v>60</v>
      </c>
      <c r="BC377" s="14">
        <v>0</v>
      </c>
      <c r="BD377" s="8">
        <f>IFERROR((100*(BC377-BB377)/BB377), "")</f>
        <v>-100</v>
      </c>
      <c r="BO377" s="38" t="s">
        <v>221</v>
      </c>
      <c r="BP377" s="14">
        <v>60</v>
      </c>
      <c r="BQ377" s="14">
        <v>0</v>
      </c>
      <c r="BR377" s="8">
        <f>IFERROR((100*(BQ377-BP377)/BP377), "")</f>
        <v>-100</v>
      </c>
    </row>
    <row r="378" spans="1:70" x14ac:dyDescent="0.25">
      <c r="A378" s="13" t="s">
        <v>90</v>
      </c>
      <c r="B378" s="14">
        <v>0</v>
      </c>
      <c r="C378" s="14">
        <v>2.2000000000000002</v>
      </c>
      <c r="D378" s="8">
        <v>100</v>
      </c>
      <c r="F378" s="50"/>
      <c r="G378" s="53">
        <v>24.51</v>
      </c>
      <c r="H378" s="53">
        <v>24.32</v>
      </c>
      <c r="I378" s="53">
        <v>0.19000000000000128</v>
      </c>
      <c r="J378" s="54">
        <v>340</v>
      </c>
      <c r="K378" s="54">
        <v>340</v>
      </c>
      <c r="AN378" s="13" t="s">
        <v>90</v>
      </c>
      <c r="AO378" s="14">
        <v>0</v>
      </c>
      <c r="AP378" s="14">
        <v>2.2000000000000002</v>
      </c>
      <c r="AQ378" s="8">
        <v>100</v>
      </c>
      <c r="BA378" s="13" t="s">
        <v>90</v>
      </c>
      <c r="BB378" s="14">
        <v>0</v>
      </c>
      <c r="BC378" s="14">
        <v>2.2000000000000002</v>
      </c>
      <c r="BD378" s="8">
        <v>100</v>
      </c>
      <c r="BO378" s="13" t="s">
        <v>90</v>
      </c>
      <c r="BP378" s="14">
        <v>0</v>
      </c>
      <c r="BQ378" s="14">
        <v>2.2000000000000002</v>
      </c>
      <c r="BR378" s="8">
        <v>100</v>
      </c>
    </row>
    <row r="379" spans="1:70" x14ac:dyDescent="0.25">
      <c r="A379" s="13" t="s">
        <v>106</v>
      </c>
      <c r="B379" s="14">
        <v>5.5</v>
      </c>
      <c r="C379" s="14">
        <v>0</v>
      </c>
      <c r="D379" s="8">
        <f t="shared" ref="D379" si="211">IFERROR((100*(C379-B379)/B379), "")</f>
        <v>-100</v>
      </c>
      <c r="F379" s="50"/>
      <c r="G379" s="53">
        <v>12.4</v>
      </c>
      <c r="H379" s="53">
        <v>8.5</v>
      </c>
      <c r="I379" s="53">
        <v>3.9000000000000004</v>
      </c>
      <c r="J379" s="54">
        <v>719</v>
      </c>
      <c r="K379" s="54">
        <v>719</v>
      </c>
      <c r="AN379" s="13" t="s">
        <v>106</v>
      </c>
      <c r="AO379" s="14">
        <v>5.5</v>
      </c>
      <c r="AP379" s="14">
        <v>0</v>
      </c>
      <c r="AQ379" s="8">
        <f t="shared" ref="AQ379" si="212">IFERROR((100*(AP379-AO379)/AO379), "")</f>
        <v>-100</v>
      </c>
      <c r="BA379" s="13" t="s">
        <v>106</v>
      </c>
      <c r="BB379" s="14">
        <v>5.5</v>
      </c>
      <c r="BC379" s="14">
        <v>0</v>
      </c>
      <c r="BD379" s="8">
        <f t="shared" ref="BD379" si="213">IFERROR((100*(BC379-BB379)/BB379), "")</f>
        <v>-100</v>
      </c>
      <c r="BO379" s="13" t="s">
        <v>106</v>
      </c>
      <c r="BP379" s="14">
        <v>5.5</v>
      </c>
      <c r="BQ379" s="14">
        <v>0</v>
      </c>
      <c r="BR379" s="8">
        <f t="shared" ref="BR379" si="214">IFERROR((100*(BQ379-BP379)/BP379), "")</f>
        <v>-100</v>
      </c>
    </row>
    <row r="380" spans="1:70" x14ac:dyDescent="0.25">
      <c r="A380" t="s">
        <v>109</v>
      </c>
      <c r="B380" s="25">
        <v>0.10299999999999999</v>
      </c>
      <c r="C380" s="25">
        <v>9.9900000000000003E-2</v>
      </c>
      <c r="D380" s="8">
        <f>IFERROR((100*(C380-B380)/B380), "")</f>
        <v>-3.0097087378640697</v>
      </c>
      <c r="F380" s="50"/>
      <c r="G380" s="53">
        <v>0.32</v>
      </c>
      <c r="H380" s="53">
        <v>0.46</v>
      </c>
      <c r="I380" s="53">
        <v>-0.14000000000000001</v>
      </c>
      <c r="J380" s="54">
        <v>303.5</v>
      </c>
      <c r="K380" s="54">
        <v>-303.5</v>
      </c>
      <c r="AN380" t="s">
        <v>109</v>
      </c>
      <c r="AO380" s="25">
        <v>0.10299999999999999</v>
      </c>
      <c r="AP380" s="25">
        <v>9.9900000000000003E-2</v>
      </c>
      <c r="AQ380" s="8">
        <f>IFERROR((100*(AP380-AO380)/AO380), "")</f>
        <v>-3.0097087378640697</v>
      </c>
      <c r="BA380" t="s">
        <v>109</v>
      </c>
      <c r="BB380" s="25">
        <v>0.10299999999999999</v>
      </c>
      <c r="BC380" s="25">
        <v>9.9900000000000003E-2</v>
      </c>
      <c r="BD380" s="8">
        <f>IFERROR((100*(BC380-BB380)/BB380), "")</f>
        <v>-3.0097087378640697</v>
      </c>
      <c r="BO380" t="s">
        <v>109</v>
      </c>
      <c r="BP380" s="25">
        <v>0.10299999999999999</v>
      </c>
      <c r="BQ380" s="25">
        <v>9.9900000000000003E-2</v>
      </c>
      <c r="BR380" s="8">
        <f>IFERROR((100*(BQ380-BP380)/BP380), "")</f>
        <v>-3.0097087378640697</v>
      </c>
    </row>
    <row r="381" spans="1:70" x14ac:dyDescent="0.25">
      <c r="A381" t="s">
        <v>112</v>
      </c>
      <c r="B381" s="25">
        <v>0.57499999999999996</v>
      </c>
      <c r="C381" s="25">
        <v>0</v>
      </c>
      <c r="D381" s="8">
        <f t="shared" ref="D381:D388" si="215">IFERROR((100*(C381-B381)/B381), "")</f>
        <v>-100</v>
      </c>
      <c r="F381" s="50"/>
      <c r="G381" s="53">
        <v>0.05</v>
      </c>
      <c r="H381" s="53">
        <v>0.05</v>
      </c>
      <c r="I381" s="53">
        <v>0</v>
      </c>
      <c r="J381" s="54">
        <v>4</v>
      </c>
      <c r="K381" s="54">
        <v>4</v>
      </c>
      <c r="AN381" t="s">
        <v>112</v>
      </c>
      <c r="AO381" s="25">
        <v>0.57499999999999996</v>
      </c>
      <c r="AP381" s="25">
        <v>0</v>
      </c>
      <c r="AQ381" s="8">
        <f t="shared" ref="AQ381:AQ388" si="216">IFERROR((100*(AP381-AO381)/AO381), "")</f>
        <v>-100</v>
      </c>
      <c r="BA381" t="s">
        <v>112</v>
      </c>
      <c r="BB381" s="25">
        <v>0.57499999999999996</v>
      </c>
      <c r="BC381" s="25">
        <v>0</v>
      </c>
      <c r="BD381" s="8">
        <f t="shared" ref="BD381:BD388" si="217">IFERROR((100*(BC381-BB381)/BB381), "")</f>
        <v>-100</v>
      </c>
      <c r="BO381" t="s">
        <v>112</v>
      </c>
      <c r="BP381" s="25">
        <v>0.57499999999999996</v>
      </c>
      <c r="BQ381" s="25">
        <v>0</v>
      </c>
      <c r="BR381" s="8">
        <f t="shared" ref="BR381:BR388" si="218">IFERROR((100*(BQ381-BP381)/BP381), "")</f>
        <v>-100</v>
      </c>
    </row>
    <row r="382" spans="1:70" x14ac:dyDescent="0.25">
      <c r="A382" t="s">
        <v>118</v>
      </c>
      <c r="B382" s="25">
        <v>0.23400000000000001</v>
      </c>
      <c r="C382" s="25">
        <v>0.25800000000000001</v>
      </c>
      <c r="D382" s="8">
        <f t="shared" si="215"/>
        <v>10.256410256410254</v>
      </c>
      <c r="F382" s="50"/>
      <c r="G382" s="53">
        <v>2</v>
      </c>
      <c r="H382" s="53">
        <v>0</v>
      </c>
      <c r="I382" s="53">
        <v>2</v>
      </c>
      <c r="J382" s="54">
        <v>636</v>
      </c>
      <c r="K382" s="54">
        <v>636</v>
      </c>
      <c r="AN382" t="s">
        <v>118</v>
      </c>
      <c r="AO382" s="25">
        <v>0.23400000000000001</v>
      </c>
      <c r="AP382" s="25">
        <v>0.25800000000000001</v>
      </c>
      <c r="AQ382" s="8">
        <f t="shared" si="216"/>
        <v>10.256410256410254</v>
      </c>
      <c r="BA382" t="s">
        <v>118</v>
      </c>
      <c r="BB382" s="25">
        <v>0.23400000000000001</v>
      </c>
      <c r="BC382" s="25">
        <v>0.25800000000000001</v>
      </c>
      <c r="BD382" s="8">
        <f t="shared" si="217"/>
        <v>10.256410256410254</v>
      </c>
      <c r="BO382" t="s">
        <v>118</v>
      </c>
      <c r="BP382" s="25">
        <v>0.23400000000000001</v>
      </c>
      <c r="BQ382" s="25">
        <v>0.25800000000000001</v>
      </c>
      <c r="BR382" s="8">
        <f t="shared" si="218"/>
        <v>10.256410256410254</v>
      </c>
    </row>
    <row r="383" spans="1:70" x14ac:dyDescent="0.25">
      <c r="A383" t="s">
        <v>120</v>
      </c>
      <c r="B383" s="25">
        <v>0.255</v>
      </c>
      <c r="C383" s="25">
        <v>0.28899999999999998</v>
      </c>
      <c r="D383" s="8">
        <f t="shared" si="215"/>
        <v>13.333333333333323</v>
      </c>
      <c r="F383" s="50"/>
      <c r="G383" s="53">
        <v>60</v>
      </c>
      <c r="H383" s="53">
        <v>0</v>
      </c>
      <c r="I383" s="53">
        <v>60</v>
      </c>
      <c r="J383" s="54">
        <v>969.5</v>
      </c>
      <c r="K383" s="54">
        <v>969.5</v>
      </c>
      <c r="AN383" t="s">
        <v>120</v>
      </c>
      <c r="AO383" s="25">
        <v>0.255</v>
      </c>
      <c r="AP383" s="25">
        <v>0.28899999999999998</v>
      </c>
      <c r="AQ383" s="8">
        <f t="shared" si="216"/>
        <v>13.333333333333323</v>
      </c>
      <c r="BA383" t="s">
        <v>120</v>
      </c>
      <c r="BB383" s="25">
        <v>0.255</v>
      </c>
      <c r="BC383" s="25">
        <v>0.28899999999999998</v>
      </c>
      <c r="BD383" s="8">
        <f t="shared" si="217"/>
        <v>13.333333333333323</v>
      </c>
      <c r="BO383" t="s">
        <v>120</v>
      </c>
      <c r="BP383" s="25">
        <v>0.255</v>
      </c>
      <c r="BQ383" s="25">
        <v>0.28899999999999998</v>
      </c>
      <c r="BR383" s="8">
        <f t="shared" si="218"/>
        <v>13.333333333333323</v>
      </c>
    </row>
    <row r="384" spans="1:70" x14ac:dyDescent="0.25">
      <c r="A384" t="s">
        <v>122</v>
      </c>
      <c r="B384" s="25">
        <v>0.29699999999999999</v>
      </c>
      <c r="C384" s="25">
        <v>0.32500000000000001</v>
      </c>
      <c r="D384" s="8">
        <f t="shared" si="215"/>
        <v>9.4276094276094362</v>
      </c>
      <c r="F384" s="50"/>
      <c r="G384" s="53">
        <v>0</v>
      </c>
      <c r="H384" s="53">
        <v>2.2000000000000002</v>
      </c>
      <c r="I384" s="53">
        <v>-2.2000000000000002</v>
      </c>
      <c r="J384" s="54">
        <v>651.5</v>
      </c>
      <c r="K384" s="54">
        <v>-651.5</v>
      </c>
      <c r="AN384" t="s">
        <v>122</v>
      </c>
      <c r="AO384" s="25">
        <v>0.29699999999999999</v>
      </c>
      <c r="AP384" s="25">
        <v>0.32500000000000001</v>
      </c>
      <c r="AQ384" s="8">
        <f t="shared" si="216"/>
        <v>9.4276094276094362</v>
      </c>
      <c r="BA384" t="s">
        <v>122</v>
      </c>
      <c r="BB384" s="25">
        <v>0.29699999999999999</v>
      </c>
      <c r="BC384" s="25">
        <v>0.32500000000000001</v>
      </c>
      <c r="BD384" s="8">
        <f t="shared" si="217"/>
        <v>9.4276094276094362</v>
      </c>
      <c r="BO384" t="s">
        <v>122</v>
      </c>
      <c r="BP384" s="25">
        <v>0.29699999999999999</v>
      </c>
      <c r="BQ384" s="25">
        <v>0.32500000000000001</v>
      </c>
      <c r="BR384" s="8">
        <f t="shared" si="218"/>
        <v>9.4276094276094362</v>
      </c>
    </row>
    <row r="385" spans="1:70" x14ac:dyDescent="0.25">
      <c r="A385" t="s">
        <v>124</v>
      </c>
      <c r="B385" s="25">
        <v>0.22600000000000001</v>
      </c>
      <c r="C385" s="25">
        <v>0.26</v>
      </c>
      <c r="D385" s="8">
        <f t="shared" si="215"/>
        <v>15.044247787610621</v>
      </c>
      <c r="F385" s="50"/>
      <c r="G385" s="53">
        <v>5.5</v>
      </c>
      <c r="H385" s="53">
        <v>0</v>
      </c>
      <c r="I385" s="53">
        <v>5.5</v>
      </c>
      <c r="J385" s="54">
        <v>753</v>
      </c>
      <c r="K385" s="54">
        <v>753</v>
      </c>
      <c r="AN385" t="s">
        <v>124</v>
      </c>
      <c r="AO385" s="25">
        <v>0.22600000000000001</v>
      </c>
      <c r="AP385" s="25">
        <v>0.26</v>
      </c>
      <c r="AQ385" s="8">
        <f t="shared" si="216"/>
        <v>15.044247787610621</v>
      </c>
      <c r="BA385" t="s">
        <v>124</v>
      </c>
      <c r="BB385" s="25">
        <v>0.22600000000000001</v>
      </c>
      <c r="BC385" s="25">
        <v>0.26</v>
      </c>
      <c r="BD385" s="8">
        <f t="shared" si="217"/>
        <v>15.044247787610621</v>
      </c>
      <c r="BO385" t="s">
        <v>124</v>
      </c>
      <c r="BP385" s="25">
        <v>0.22600000000000001</v>
      </c>
      <c r="BQ385" s="25">
        <v>0.26</v>
      </c>
      <c r="BR385" s="8">
        <f t="shared" si="218"/>
        <v>15.044247787610621</v>
      </c>
    </row>
    <row r="386" spans="1:70" x14ac:dyDescent="0.25">
      <c r="A386" t="s">
        <v>126</v>
      </c>
      <c r="B386" s="25">
        <v>0.41399999999999998</v>
      </c>
      <c r="C386" s="25">
        <v>0.45100000000000001</v>
      </c>
      <c r="D386" s="8">
        <f t="shared" si="215"/>
        <v>8.937198067632858</v>
      </c>
      <c r="F386" s="50"/>
      <c r="G386" s="53">
        <v>0.10299999999999999</v>
      </c>
      <c r="H386" s="53">
        <v>9.9900000000000003E-2</v>
      </c>
      <c r="I386" s="53">
        <v>3.0999999999999917E-3</v>
      </c>
      <c r="J386" s="54">
        <v>23</v>
      </c>
      <c r="K386" s="54">
        <v>23</v>
      </c>
      <c r="AN386" t="s">
        <v>126</v>
      </c>
      <c r="AO386" s="25">
        <v>0.41399999999999998</v>
      </c>
      <c r="AP386" s="25">
        <v>0.45100000000000001</v>
      </c>
      <c r="AQ386" s="8">
        <f t="shared" si="216"/>
        <v>8.937198067632858</v>
      </c>
      <c r="BA386" t="s">
        <v>126</v>
      </c>
      <c r="BB386" s="25">
        <v>0.41399999999999998</v>
      </c>
      <c r="BC386" s="25">
        <v>0.45100000000000001</v>
      </c>
      <c r="BD386" s="8">
        <f t="shared" si="217"/>
        <v>8.937198067632858</v>
      </c>
      <c r="BO386" t="s">
        <v>126</v>
      </c>
      <c r="BP386" s="25">
        <v>0.41399999999999998</v>
      </c>
      <c r="BQ386" s="25">
        <v>0.45100000000000001</v>
      </c>
      <c r="BR386" s="8">
        <f t="shared" si="218"/>
        <v>8.937198067632858</v>
      </c>
    </row>
    <row r="387" spans="1:70" x14ac:dyDescent="0.25">
      <c r="A387" t="s">
        <v>128</v>
      </c>
      <c r="B387" s="25">
        <v>0.83699999999999997</v>
      </c>
      <c r="C387" s="25">
        <v>0.91</v>
      </c>
      <c r="D387" s="8">
        <f t="shared" si="215"/>
        <v>8.7216248506571166</v>
      </c>
      <c r="F387" s="50"/>
      <c r="G387" s="53">
        <v>0.57499999999999996</v>
      </c>
      <c r="H387" s="53">
        <v>0</v>
      </c>
      <c r="I387" s="53">
        <v>0.57499999999999996</v>
      </c>
      <c r="J387" s="54">
        <v>483</v>
      </c>
      <c r="K387" s="54">
        <v>483</v>
      </c>
      <c r="AN387" t="s">
        <v>128</v>
      </c>
      <c r="AO387" s="25">
        <v>0.83699999999999997</v>
      </c>
      <c r="AP387" s="25">
        <v>0.91</v>
      </c>
      <c r="AQ387" s="8">
        <f t="shared" si="216"/>
        <v>8.7216248506571166</v>
      </c>
      <c r="BA387" t="s">
        <v>128</v>
      </c>
      <c r="BB387" s="25">
        <v>0.83699999999999997</v>
      </c>
      <c r="BC387" s="25">
        <v>0.91</v>
      </c>
      <c r="BD387" s="8">
        <f t="shared" si="217"/>
        <v>8.7216248506571166</v>
      </c>
      <c r="BO387" t="s">
        <v>128</v>
      </c>
      <c r="BP387" s="25">
        <v>0.83699999999999997</v>
      </c>
      <c r="BQ387" s="25">
        <v>0.91</v>
      </c>
      <c r="BR387" s="8">
        <f t="shared" si="218"/>
        <v>8.7216248506571166</v>
      </c>
    </row>
    <row r="388" spans="1:70" x14ac:dyDescent="0.25">
      <c r="A388" t="s">
        <v>130</v>
      </c>
      <c r="B388" s="25">
        <v>0.311</v>
      </c>
      <c r="C388" s="25">
        <v>0.314</v>
      </c>
      <c r="D388" s="8">
        <f t="shared" si="215"/>
        <v>0.96463022508038676</v>
      </c>
      <c r="F388" s="50"/>
      <c r="G388" s="53">
        <v>0.23400000000000001</v>
      </c>
      <c r="H388" s="53">
        <v>0.25800000000000001</v>
      </c>
      <c r="I388" s="53">
        <v>-2.3999999999999994E-2</v>
      </c>
      <c r="J388" s="54">
        <v>102</v>
      </c>
      <c r="K388" s="54">
        <v>-102</v>
      </c>
      <c r="AN388" t="s">
        <v>130</v>
      </c>
      <c r="AO388" s="25">
        <v>0.311</v>
      </c>
      <c r="AP388" s="25">
        <v>0.314</v>
      </c>
      <c r="AQ388" s="8">
        <f t="shared" si="216"/>
        <v>0.96463022508038676</v>
      </c>
      <c r="BA388" t="s">
        <v>130</v>
      </c>
      <c r="BB388" s="25">
        <v>0.311</v>
      </c>
      <c r="BC388" s="25">
        <v>0.314</v>
      </c>
      <c r="BD388" s="8">
        <f t="shared" si="217"/>
        <v>0.96463022508038676</v>
      </c>
      <c r="BO388" t="s">
        <v>130</v>
      </c>
      <c r="BP388" s="25">
        <v>0.311</v>
      </c>
      <c r="BQ388" s="25">
        <v>0.314</v>
      </c>
      <c r="BR388" s="8">
        <f t="shared" si="218"/>
        <v>0.96463022508038676</v>
      </c>
    </row>
    <row r="389" spans="1:70" x14ac:dyDescent="0.25">
      <c r="A389" s="13" t="s">
        <v>147</v>
      </c>
      <c r="B389" s="14">
        <v>21.2</v>
      </c>
      <c r="C389" s="14">
        <v>24.7</v>
      </c>
      <c r="D389" s="8">
        <f>IFERROR((100*(C389-B389)/B389), "")</f>
        <v>16.509433962264151</v>
      </c>
      <c r="F389" s="50"/>
      <c r="G389" s="53">
        <v>0.255</v>
      </c>
      <c r="H389" s="53">
        <v>0.28899999999999998</v>
      </c>
      <c r="I389" s="53">
        <v>-3.3999999999999975E-2</v>
      </c>
      <c r="J389" s="54">
        <v>134.5</v>
      </c>
      <c r="K389" s="54">
        <v>-134.5</v>
      </c>
      <c r="AN389" s="13" t="s">
        <v>147</v>
      </c>
      <c r="AO389" s="14">
        <v>21.2</v>
      </c>
      <c r="AP389" s="14">
        <v>24.7</v>
      </c>
      <c r="AQ389" s="8">
        <f>IFERROR((100*(AP389-AO389)/AO389), "")</f>
        <v>16.509433962264151</v>
      </c>
      <c r="BA389" s="13" t="s">
        <v>147</v>
      </c>
      <c r="BB389" s="14">
        <v>21.2</v>
      </c>
      <c r="BC389" s="14">
        <v>24.7</v>
      </c>
      <c r="BD389" s="8">
        <f>IFERROR((100*(BC389-BB389)/BB389), "")</f>
        <v>16.509433962264151</v>
      </c>
      <c r="BO389" s="13" t="s">
        <v>147</v>
      </c>
      <c r="BP389" s="14">
        <v>21.2</v>
      </c>
      <c r="BQ389" s="14">
        <v>24.7</v>
      </c>
      <c r="BR389" s="8">
        <f>IFERROR((100*(BQ389-BP389)/BP389), "")</f>
        <v>16.509433962264151</v>
      </c>
    </row>
    <row r="390" spans="1:70" x14ac:dyDescent="0.25">
      <c r="A390" s="13" t="s">
        <v>150</v>
      </c>
      <c r="B390" s="14">
        <v>0</v>
      </c>
      <c r="C390" s="14">
        <v>7.4999999999999997E-2</v>
      </c>
      <c r="D390" s="8">
        <v>100</v>
      </c>
      <c r="F390" s="50"/>
      <c r="G390" s="53">
        <v>0.29699999999999999</v>
      </c>
      <c r="H390" s="53">
        <v>0.32500000000000001</v>
      </c>
      <c r="I390" s="53">
        <v>-2.8000000000000025E-2</v>
      </c>
      <c r="J390" s="54">
        <v>111.5</v>
      </c>
      <c r="K390" s="54">
        <v>-111.5</v>
      </c>
      <c r="AN390" s="13" t="s">
        <v>150</v>
      </c>
      <c r="AO390" s="14">
        <v>0</v>
      </c>
      <c r="AP390" s="14">
        <v>7.4999999999999997E-2</v>
      </c>
      <c r="AQ390" s="8">
        <v>100</v>
      </c>
      <c r="BA390" s="13" t="s">
        <v>150</v>
      </c>
      <c r="BB390" s="14">
        <v>0</v>
      </c>
      <c r="BC390" s="14">
        <v>7.4999999999999997E-2</v>
      </c>
      <c r="BD390" s="8">
        <v>100</v>
      </c>
      <c r="BO390" s="13" t="s">
        <v>150</v>
      </c>
      <c r="BP390" s="14">
        <v>0</v>
      </c>
      <c r="BQ390" s="14">
        <v>7.4999999999999997E-2</v>
      </c>
      <c r="BR390" s="8">
        <v>100</v>
      </c>
    </row>
    <row r="391" spans="1:70" x14ac:dyDescent="0.25">
      <c r="A391" s="35" t="s">
        <v>154</v>
      </c>
      <c r="B391" s="14">
        <v>0</v>
      </c>
      <c r="C391" s="14">
        <v>0.39</v>
      </c>
      <c r="D391" s="8">
        <v>100</v>
      </c>
      <c r="F391" s="50"/>
      <c r="G391" s="53">
        <v>0.22600000000000001</v>
      </c>
      <c r="H391" s="53">
        <v>0.26</v>
      </c>
      <c r="I391" s="53">
        <v>-3.4000000000000002E-2</v>
      </c>
      <c r="J391" s="54">
        <v>134.5</v>
      </c>
      <c r="K391" s="54">
        <v>-134.5</v>
      </c>
      <c r="AN391" s="35" t="s">
        <v>154</v>
      </c>
      <c r="AO391" s="14">
        <v>0</v>
      </c>
      <c r="AP391" s="14">
        <v>0.39</v>
      </c>
      <c r="AQ391" s="8">
        <v>100</v>
      </c>
      <c r="BA391" s="35" t="s">
        <v>154</v>
      </c>
      <c r="BB391" s="14">
        <v>0</v>
      </c>
      <c r="BC391" s="14">
        <v>0.39</v>
      </c>
      <c r="BD391" s="8">
        <v>100</v>
      </c>
      <c r="BO391" s="35" t="s">
        <v>154</v>
      </c>
      <c r="BP391" s="14">
        <v>0</v>
      </c>
      <c r="BQ391" s="14">
        <v>0.39</v>
      </c>
      <c r="BR391" s="8">
        <v>100</v>
      </c>
    </row>
    <row r="392" spans="1:70" x14ac:dyDescent="0.25">
      <c r="A392" s="13" t="s">
        <v>156</v>
      </c>
      <c r="B392" s="14">
        <v>21.2</v>
      </c>
      <c r="C392" s="14">
        <v>21.6</v>
      </c>
      <c r="D392" s="8">
        <f t="shared" ref="D392:D411" si="219">IFERROR((100*(C392-B392)/B392), "")</f>
        <v>1.8867924528301987</v>
      </c>
      <c r="F392" s="50"/>
      <c r="G392" s="53">
        <v>0.41399999999999998</v>
      </c>
      <c r="H392" s="53">
        <v>0.45100000000000001</v>
      </c>
      <c r="I392" s="53">
        <v>-3.7000000000000033E-2</v>
      </c>
      <c r="J392" s="54">
        <v>141</v>
      </c>
      <c r="K392" s="54">
        <v>-141</v>
      </c>
      <c r="AN392" s="13" t="s">
        <v>156</v>
      </c>
      <c r="AO392" s="14">
        <v>21.2</v>
      </c>
      <c r="AP392" s="14">
        <v>21.6</v>
      </c>
      <c r="AQ392" s="8">
        <f t="shared" ref="AQ392:AQ394" si="220">IFERROR((100*(AP392-AO392)/AO392), "")</f>
        <v>1.8867924528301987</v>
      </c>
      <c r="BA392" s="13" t="s">
        <v>156</v>
      </c>
      <c r="BB392" s="14">
        <v>21.2</v>
      </c>
      <c r="BC392" s="14">
        <v>21.6</v>
      </c>
      <c r="BD392" s="8">
        <f t="shared" ref="BD392:BD394" si="221">IFERROR((100*(BC392-BB392)/BB392), "")</f>
        <v>1.8867924528301987</v>
      </c>
      <c r="BO392" s="13" t="s">
        <v>156</v>
      </c>
      <c r="BP392" s="14">
        <v>21.2</v>
      </c>
      <c r="BQ392" s="14">
        <v>21.6</v>
      </c>
      <c r="BR392" s="8">
        <f t="shared" ref="BR392:BR394" si="222">IFERROR((100*(BQ392-BP392)/BP392), "")</f>
        <v>1.8867924528301987</v>
      </c>
    </row>
    <row r="393" spans="1:70" x14ac:dyDescent="0.25">
      <c r="A393" s="13" t="s">
        <v>162</v>
      </c>
      <c r="B393" s="14">
        <v>5.359</v>
      </c>
      <c r="C393" s="14">
        <v>5.2990000000000004</v>
      </c>
      <c r="D393" s="8">
        <f t="shared" si="219"/>
        <v>-1.1196118678857923</v>
      </c>
      <c r="F393" s="50"/>
      <c r="G393" s="53">
        <v>0.83699999999999997</v>
      </c>
      <c r="H393" s="53">
        <v>0.91</v>
      </c>
      <c r="I393" s="53">
        <v>-7.3000000000000065E-2</v>
      </c>
      <c r="J393" s="54">
        <v>218.5</v>
      </c>
      <c r="K393" s="54">
        <v>-218.5</v>
      </c>
      <c r="AN393" s="13" t="s">
        <v>162</v>
      </c>
      <c r="AO393" s="14">
        <v>5.359</v>
      </c>
      <c r="AP393" s="14">
        <v>5.2990000000000004</v>
      </c>
      <c r="AQ393" s="8">
        <f t="shared" si="220"/>
        <v>-1.1196118678857923</v>
      </c>
      <c r="BA393" s="13" t="s">
        <v>162</v>
      </c>
      <c r="BB393" s="14">
        <v>5.359</v>
      </c>
      <c r="BC393" s="14">
        <v>5.2990000000000004</v>
      </c>
      <c r="BD393" s="8">
        <f t="shared" si="221"/>
        <v>-1.1196118678857923</v>
      </c>
      <c r="BO393" s="13" t="s">
        <v>162</v>
      </c>
      <c r="BP393" s="14">
        <v>5.359</v>
      </c>
      <c r="BQ393" s="14">
        <v>5.2990000000000004</v>
      </c>
      <c r="BR393" s="8">
        <f t="shared" si="222"/>
        <v>-1.1196118678857923</v>
      </c>
    </row>
    <row r="394" spans="1:70" x14ac:dyDescent="0.25">
      <c r="A394" s="13" t="s">
        <v>165</v>
      </c>
      <c r="B394" s="14">
        <v>12.58</v>
      </c>
      <c r="C394" s="14">
        <v>13.71</v>
      </c>
      <c r="D394" s="8">
        <f t="shared" si="219"/>
        <v>8.982511923688401</v>
      </c>
      <c r="F394" s="50"/>
      <c r="G394" s="53">
        <v>0.311</v>
      </c>
      <c r="H394" s="53">
        <v>0.314</v>
      </c>
      <c r="I394" s="53">
        <v>-3.0000000000000027E-3</v>
      </c>
      <c r="J394" s="54">
        <v>20.5</v>
      </c>
      <c r="K394" s="54">
        <v>-20.5</v>
      </c>
      <c r="AN394" s="13" t="s">
        <v>165</v>
      </c>
      <c r="AO394" s="14">
        <v>12.58</v>
      </c>
      <c r="AP394" s="14">
        <v>13.71</v>
      </c>
      <c r="AQ394" s="8">
        <f t="shared" si="220"/>
        <v>8.982511923688401</v>
      </c>
      <c r="BA394" s="13" t="s">
        <v>165</v>
      </c>
      <c r="BB394" s="14">
        <v>12.58</v>
      </c>
      <c r="BC394" s="14">
        <v>13.71</v>
      </c>
      <c r="BD394" s="8">
        <f t="shared" si="221"/>
        <v>8.982511923688401</v>
      </c>
      <c r="BO394" s="13" t="s">
        <v>165</v>
      </c>
      <c r="BP394" s="14">
        <v>12.58</v>
      </c>
      <c r="BQ394" s="14">
        <v>13.71</v>
      </c>
      <c r="BR394" s="8">
        <f t="shared" si="222"/>
        <v>8.982511923688401</v>
      </c>
    </row>
    <row r="395" spans="1:70" x14ac:dyDescent="0.25">
      <c r="A395" s="13" t="s">
        <v>170</v>
      </c>
      <c r="B395" s="14">
        <v>0</v>
      </c>
      <c r="C395" s="14">
        <v>30.4</v>
      </c>
      <c r="D395" s="8">
        <v>100</v>
      </c>
      <c r="F395" s="50"/>
      <c r="G395" s="53">
        <v>21.2</v>
      </c>
      <c r="H395" s="53">
        <v>24.7</v>
      </c>
      <c r="I395" s="53">
        <v>-3.5</v>
      </c>
      <c r="J395" s="54">
        <v>708.5</v>
      </c>
      <c r="K395" s="54">
        <v>-708.5</v>
      </c>
      <c r="AN395" s="13" t="s">
        <v>170</v>
      </c>
      <c r="AO395" s="14">
        <v>0</v>
      </c>
      <c r="AP395" s="14">
        <v>30.4</v>
      </c>
      <c r="AQ395" s="8">
        <v>100</v>
      </c>
      <c r="BA395" s="13" t="s">
        <v>170</v>
      </c>
      <c r="BB395" s="14">
        <v>0</v>
      </c>
      <c r="BC395" s="14">
        <v>30.4</v>
      </c>
      <c r="BD395" s="8">
        <v>100</v>
      </c>
      <c r="BO395" s="13" t="s">
        <v>170</v>
      </c>
      <c r="BP395" s="14">
        <v>0</v>
      </c>
      <c r="BQ395" s="14">
        <v>30.4</v>
      </c>
      <c r="BR395" s="8">
        <v>100</v>
      </c>
    </row>
    <row r="396" spans="1:70" x14ac:dyDescent="0.25">
      <c r="A396" s="13" t="s">
        <v>172</v>
      </c>
      <c r="B396" s="14">
        <v>0.04</v>
      </c>
      <c r="C396" s="14">
        <v>1.1299999999999999</v>
      </c>
      <c r="D396" s="8">
        <f t="shared" si="219"/>
        <v>2724.9999999999995</v>
      </c>
      <c r="F396" s="50"/>
      <c r="G396" s="53">
        <v>0</v>
      </c>
      <c r="H396" s="53">
        <v>7.4999999999999997E-2</v>
      </c>
      <c r="I396" s="53">
        <v>-7.4999999999999997E-2</v>
      </c>
      <c r="J396" s="54">
        <v>221</v>
      </c>
      <c r="K396" s="54">
        <v>-221</v>
      </c>
      <c r="AN396" s="13" t="s">
        <v>172</v>
      </c>
      <c r="AO396" s="14">
        <v>0.04</v>
      </c>
      <c r="AP396" s="14">
        <v>1.1299999999999999</v>
      </c>
      <c r="AQ396" s="8">
        <f t="shared" ref="AQ396:AQ397" si="223">IFERROR((100*(AP396-AO396)/AO396), "")</f>
        <v>2724.9999999999995</v>
      </c>
      <c r="BA396" s="13" t="s">
        <v>172</v>
      </c>
      <c r="BB396" s="14">
        <v>0.04</v>
      </c>
      <c r="BC396" s="14">
        <v>1.1299999999999999</v>
      </c>
      <c r="BD396" s="8">
        <f t="shared" ref="BD396:BD397" si="224">IFERROR((100*(BC396-BB396)/BB396), "")</f>
        <v>2724.9999999999995</v>
      </c>
      <c r="BO396" s="13" t="s">
        <v>172</v>
      </c>
      <c r="BP396" s="14">
        <v>0.04</v>
      </c>
      <c r="BQ396" s="14">
        <v>1.1299999999999999</v>
      </c>
      <c r="BR396" s="8">
        <f t="shared" ref="BR396:BR397" si="225">IFERROR((100*(BQ396-BP396)/BP396), "")</f>
        <v>2724.9999999999995</v>
      </c>
    </row>
    <row r="397" spans="1:70" x14ac:dyDescent="0.25">
      <c r="A397" s="13" t="s">
        <v>174</v>
      </c>
      <c r="B397" s="14">
        <v>22.5</v>
      </c>
      <c r="C397" s="14">
        <v>25.3</v>
      </c>
      <c r="D397" s="8">
        <f t="shared" si="219"/>
        <v>12.444444444444446</v>
      </c>
      <c r="F397" s="50"/>
      <c r="G397" s="53">
        <v>0</v>
      </c>
      <c r="H397" s="53">
        <v>0.39</v>
      </c>
      <c r="I397" s="53">
        <v>-0.39</v>
      </c>
      <c r="J397" s="54">
        <v>440.5</v>
      </c>
      <c r="K397" s="54">
        <v>-440.5</v>
      </c>
      <c r="AN397" s="13" t="s">
        <v>174</v>
      </c>
      <c r="AO397" s="14">
        <v>22.5</v>
      </c>
      <c r="AP397" s="14">
        <v>25.3</v>
      </c>
      <c r="AQ397" s="8">
        <f t="shared" si="223"/>
        <v>12.444444444444446</v>
      </c>
      <c r="BA397" s="13" t="s">
        <v>174</v>
      </c>
      <c r="BB397" s="14">
        <v>22.5</v>
      </c>
      <c r="BC397" s="14">
        <v>25.3</v>
      </c>
      <c r="BD397" s="8">
        <f t="shared" si="224"/>
        <v>12.444444444444446</v>
      </c>
      <c r="BO397" s="13" t="s">
        <v>174</v>
      </c>
      <c r="BP397" s="14">
        <v>22.5</v>
      </c>
      <c r="BQ397" s="14">
        <v>25.3</v>
      </c>
      <c r="BR397" s="8">
        <f t="shared" si="225"/>
        <v>12.444444444444446</v>
      </c>
    </row>
    <row r="398" spans="1:70" x14ac:dyDescent="0.25">
      <c r="A398" s="13" t="s">
        <v>176</v>
      </c>
      <c r="B398" s="14">
        <v>0</v>
      </c>
      <c r="C398" s="14">
        <v>0.11</v>
      </c>
      <c r="D398" s="8">
        <v>100</v>
      </c>
      <c r="F398" s="50"/>
      <c r="G398" s="53">
        <v>21.2</v>
      </c>
      <c r="H398" s="53">
        <v>21.6</v>
      </c>
      <c r="I398" s="53">
        <v>-0.40000000000000213</v>
      </c>
      <c r="J398" s="54">
        <v>445.5</v>
      </c>
      <c r="K398" s="54">
        <v>-445.5</v>
      </c>
      <c r="AN398" s="13" t="s">
        <v>176</v>
      </c>
      <c r="AO398" s="14">
        <v>0</v>
      </c>
      <c r="AP398" s="14">
        <v>0.11</v>
      </c>
      <c r="AQ398" s="8">
        <v>100</v>
      </c>
      <c r="BA398" s="13" t="s">
        <v>176</v>
      </c>
      <c r="BB398" s="14">
        <v>0</v>
      </c>
      <c r="BC398" s="14">
        <v>0.11</v>
      </c>
      <c r="BD398" s="8">
        <v>100</v>
      </c>
      <c r="BO398" s="13" t="s">
        <v>176</v>
      </c>
      <c r="BP398" s="14">
        <v>0</v>
      </c>
      <c r="BQ398" s="14">
        <v>0.11</v>
      </c>
      <c r="BR398" s="8">
        <v>100</v>
      </c>
    </row>
    <row r="399" spans="1:70" x14ac:dyDescent="0.25">
      <c r="A399" s="13" t="s">
        <v>178</v>
      </c>
      <c r="B399" s="14">
        <v>1.3919999999999999</v>
      </c>
      <c r="C399" s="14">
        <v>1.371</v>
      </c>
      <c r="D399" s="8">
        <f t="shared" si="219"/>
        <v>-1.5086206896551659</v>
      </c>
      <c r="F399" s="50"/>
      <c r="G399" s="53">
        <v>5.359</v>
      </c>
      <c r="H399" s="53">
        <v>5.2990000000000004</v>
      </c>
      <c r="I399" s="53">
        <v>5.9999999999999609E-2</v>
      </c>
      <c r="J399" s="54">
        <v>197.5</v>
      </c>
      <c r="K399" s="54">
        <v>197.5</v>
      </c>
      <c r="AN399" s="13" t="s">
        <v>178</v>
      </c>
      <c r="AO399" s="14">
        <v>1.3919999999999999</v>
      </c>
      <c r="AP399" s="14">
        <v>1.371</v>
      </c>
      <c r="AQ399" s="8">
        <f t="shared" ref="AQ399:AQ401" si="226">IFERROR((100*(AP399-AO399)/AO399), "")</f>
        <v>-1.5086206896551659</v>
      </c>
      <c r="BA399" s="13" t="s">
        <v>178</v>
      </c>
      <c r="BB399" s="14">
        <v>1.3919999999999999</v>
      </c>
      <c r="BC399" s="14">
        <v>1.371</v>
      </c>
      <c r="BD399" s="8">
        <f t="shared" ref="BD399:BD401" si="227">IFERROR((100*(BC399-BB399)/BB399), "")</f>
        <v>-1.5086206896551659</v>
      </c>
      <c r="BO399" s="13" t="s">
        <v>178</v>
      </c>
      <c r="BP399" s="14">
        <v>1.3919999999999999</v>
      </c>
      <c r="BQ399" s="14">
        <v>1.371</v>
      </c>
      <c r="BR399" s="8">
        <f t="shared" ref="BR399:BR401" si="228">IFERROR((100*(BQ399-BP399)/BP399), "")</f>
        <v>-1.5086206896551659</v>
      </c>
    </row>
    <row r="400" spans="1:70" x14ac:dyDescent="0.25">
      <c r="A400" s="13" t="s">
        <v>180</v>
      </c>
      <c r="B400" s="14">
        <v>9.6</v>
      </c>
      <c r="C400" s="14">
        <v>8.6999999999999993</v>
      </c>
      <c r="D400" s="8">
        <f t="shared" si="219"/>
        <v>-9.3750000000000036</v>
      </c>
      <c r="F400" s="50"/>
      <c r="G400" s="53">
        <v>12.58</v>
      </c>
      <c r="H400" s="53">
        <v>13.71</v>
      </c>
      <c r="I400" s="53">
        <v>-1.1300000000000008</v>
      </c>
      <c r="J400" s="54">
        <v>560.5</v>
      </c>
      <c r="K400" s="54">
        <v>-560.5</v>
      </c>
      <c r="AN400" s="13" t="s">
        <v>180</v>
      </c>
      <c r="AO400" s="14">
        <v>9.6</v>
      </c>
      <c r="AP400" s="14">
        <v>8.6999999999999993</v>
      </c>
      <c r="AQ400" s="8">
        <f t="shared" si="226"/>
        <v>-9.3750000000000036</v>
      </c>
      <c r="BA400" s="13" t="s">
        <v>180</v>
      </c>
      <c r="BB400" s="14">
        <v>9.6</v>
      </c>
      <c r="BC400" s="14">
        <v>8.6999999999999993</v>
      </c>
      <c r="BD400" s="8">
        <f t="shared" si="227"/>
        <v>-9.3750000000000036</v>
      </c>
      <c r="BO400" s="13" t="s">
        <v>180</v>
      </c>
      <c r="BP400" s="14">
        <v>9.6</v>
      </c>
      <c r="BQ400" s="14">
        <v>8.6999999999999993</v>
      </c>
      <c r="BR400" s="8">
        <f t="shared" si="228"/>
        <v>-9.3750000000000036</v>
      </c>
    </row>
    <row r="401" spans="1:70" x14ac:dyDescent="0.25">
      <c r="A401" s="13" t="s">
        <v>184</v>
      </c>
      <c r="B401" s="14">
        <v>0.14899999999999999</v>
      </c>
      <c r="C401" s="14">
        <v>0.155</v>
      </c>
      <c r="D401" s="8">
        <f t="shared" si="219"/>
        <v>4.0268456375838966</v>
      </c>
      <c r="F401" s="50"/>
      <c r="G401" s="53">
        <v>0</v>
      </c>
      <c r="H401" s="53">
        <v>30.4</v>
      </c>
      <c r="I401" s="53">
        <v>-30.4</v>
      </c>
      <c r="J401" s="54">
        <v>920</v>
      </c>
      <c r="K401" s="54">
        <v>-920</v>
      </c>
      <c r="AN401" s="13" t="s">
        <v>184</v>
      </c>
      <c r="AO401" s="14">
        <v>0.14899999999999999</v>
      </c>
      <c r="AP401" s="14">
        <v>0.155</v>
      </c>
      <c r="AQ401" s="8">
        <f t="shared" si="226"/>
        <v>4.0268456375838966</v>
      </c>
      <c r="BA401" s="13" t="s">
        <v>184</v>
      </c>
      <c r="BB401" s="14">
        <v>0.14899999999999999</v>
      </c>
      <c r="BC401" s="14">
        <v>0.155</v>
      </c>
      <c r="BD401" s="8">
        <f t="shared" si="227"/>
        <v>4.0268456375838966</v>
      </c>
      <c r="BO401" s="13" t="s">
        <v>184</v>
      </c>
      <c r="BP401" s="14">
        <v>0.14899999999999999</v>
      </c>
      <c r="BQ401" s="14">
        <v>0.155</v>
      </c>
      <c r="BR401" s="8">
        <f t="shared" si="228"/>
        <v>4.0268456375838966</v>
      </c>
    </row>
    <row r="402" spans="1:70" x14ac:dyDescent="0.25">
      <c r="A402" s="13" t="s">
        <v>188</v>
      </c>
      <c r="B402" s="14">
        <v>0</v>
      </c>
      <c r="C402" s="14">
        <v>2.5000000000000001E-2</v>
      </c>
      <c r="D402" s="8">
        <v>100</v>
      </c>
      <c r="F402" s="50"/>
      <c r="G402" s="53">
        <v>0.04</v>
      </c>
      <c r="H402" s="53">
        <v>1.1299999999999999</v>
      </c>
      <c r="I402" s="53">
        <v>-1.0899999999999999</v>
      </c>
      <c r="J402" s="54">
        <v>553</v>
      </c>
      <c r="K402" s="54">
        <v>-553</v>
      </c>
      <c r="AN402" s="13" t="s">
        <v>188</v>
      </c>
      <c r="AO402" s="14">
        <v>0</v>
      </c>
      <c r="AP402" s="14">
        <v>2.5000000000000001E-2</v>
      </c>
      <c r="AQ402" s="8">
        <v>100</v>
      </c>
      <c r="BA402" s="13" t="s">
        <v>188</v>
      </c>
      <c r="BB402" s="14">
        <v>0</v>
      </c>
      <c r="BC402" s="14">
        <v>2.5000000000000001E-2</v>
      </c>
      <c r="BD402" s="8">
        <v>100</v>
      </c>
      <c r="BO402" s="13" t="s">
        <v>188</v>
      </c>
      <c r="BP402" s="14">
        <v>0</v>
      </c>
      <c r="BQ402" s="14">
        <v>2.5000000000000001E-2</v>
      </c>
      <c r="BR402" s="8">
        <v>100</v>
      </c>
    </row>
    <row r="403" spans="1:70" x14ac:dyDescent="0.25">
      <c r="A403" s="13" t="s">
        <v>192</v>
      </c>
      <c r="B403" s="14">
        <v>0.54630000000000001</v>
      </c>
      <c r="C403" s="14">
        <v>0.56089999999999995</v>
      </c>
      <c r="D403" s="8">
        <f t="shared" si="219"/>
        <v>2.6725242540728438</v>
      </c>
      <c r="F403" s="50"/>
      <c r="G403" s="53">
        <v>22.5</v>
      </c>
      <c r="H403" s="53">
        <v>25.3</v>
      </c>
      <c r="I403" s="53">
        <v>-2.8000000000000007</v>
      </c>
      <c r="J403" s="54">
        <v>682</v>
      </c>
      <c r="K403" s="54">
        <v>-682</v>
      </c>
      <c r="AN403" s="13" t="s">
        <v>192</v>
      </c>
      <c r="AO403" s="14">
        <v>0.54630000000000001</v>
      </c>
      <c r="AP403" s="14">
        <v>0.56089999999999995</v>
      </c>
      <c r="AQ403" s="8">
        <f t="shared" ref="AQ403:AQ411" si="229">IFERROR((100*(AP403-AO403)/AO403), "")</f>
        <v>2.6725242540728438</v>
      </c>
      <c r="BA403" s="13" t="s">
        <v>192</v>
      </c>
      <c r="BB403" s="14">
        <v>0.54630000000000001</v>
      </c>
      <c r="BC403" s="14">
        <v>0.56089999999999995</v>
      </c>
      <c r="BD403" s="8">
        <f t="shared" ref="BD403:BD411" si="230">IFERROR((100*(BC403-BB403)/BB403), "")</f>
        <v>2.6725242540728438</v>
      </c>
      <c r="BO403" s="13" t="s">
        <v>192</v>
      </c>
      <c r="BP403" s="14">
        <v>0.54630000000000001</v>
      </c>
      <c r="BQ403" s="14">
        <v>0.56089999999999995</v>
      </c>
      <c r="BR403" s="8">
        <f t="shared" ref="BR403:BR411" si="231">IFERROR((100*(BQ403-BP403)/BP403), "")</f>
        <v>2.6725242540728438</v>
      </c>
    </row>
    <row r="404" spans="1:70" x14ac:dyDescent="0.25">
      <c r="A404" s="13" t="s">
        <v>196</v>
      </c>
      <c r="B404" s="14">
        <v>0.96340000000000003</v>
      </c>
      <c r="C404" s="14">
        <v>1.323</v>
      </c>
      <c r="D404" s="8">
        <f t="shared" si="219"/>
        <v>37.326136599543275</v>
      </c>
      <c r="F404" s="50"/>
      <c r="G404" s="53">
        <v>0</v>
      </c>
      <c r="H404" s="53">
        <v>0.11</v>
      </c>
      <c r="I404" s="53">
        <v>-0.11</v>
      </c>
      <c r="J404" s="54">
        <v>272.5</v>
      </c>
      <c r="K404" s="54">
        <v>-272.5</v>
      </c>
      <c r="AN404" s="13" t="s">
        <v>196</v>
      </c>
      <c r="AO404" s="14">
        <v>0.96340000000000003</v>
      </c>
      <c r="AP404" s="14">
        <v>1.323</v>
      </c>
      <c r="AQ404" s="8">
        <f t="shared" si="229"/>
        <v>37.326136599543275</v>
      </c>
      <c r="BA404" s="13" t="s">
        <v>196</v>
      </c>
      <c r="BB404" s="14">
        <v>0.96340000000000003</v>
      </c>
      <c r="BC404" s="14">
        <v>1.323</v>
      </c>
      <c r="BD404" s="8">
        <f t="shared" si="230"/>
        <v>37.326136599543275</v>
      </c>
      <c r="BO404" s="13" t="s">
        <v>196</v>
      </c>
      <c r="BP404" s="14">
        <v>0.96340000000000003</v>
      </c>
      <c r="BQ404" s="14">
        <v>1.323</v>
      </c>
      <c r="BR404" s="8">
        <f t="shared" si="231"/>
        <v>37.326136599543275</v>
      </c>
    </row>
    <row r="405" spans="1:70" x14ac:dyDescent="0.25">
      <c r="A405" s="13" t="s">
        <v>198</v>
      </c>
      <c r="B405" s="14">
        <v>7.0579999999999998</v>
      </c>
      <c r="C405" s="14">
        <v>6.9379999999999997</v>
      </c>
      <c r="D405" s="8">
        <f t="shared" si="219"/>
        <v>-1.7001983564749237</v>
      </c>
      <c r="F405" s="50"/>
      <c r="G405" s="53">
        <v>1.3919999999999999</v>
      </c>
      <c r="H405" s="53">
        <v>1.371</v>
      </c>
      <c r="I405" s="53">
        <v>2.0999999999999908E-2</v>
      </c>
      <c r="J405" s="54">
        <v>95.5</v>
      </c>
      <c r="K405" s="54">
        <v>95.5</v>
      </c>
      <c r="AN405" s="13" t="s">
        <v>198</v>
      </c>
      <c r="AO405" s="14">
        <v>7.0579999999999998</v>
      </c>
      <c r="AP405" s="14">
        <v>6.9379999999999997</v>
      </c>
      <c r="AQ405" s="8">
        <f t="shared" si="229"/>
        <v>-1.7001983564749237</v>
      </c>
      <c r="BA405" s="13" t="s">
        <v>198</v>
      </c>
      <c r="BB405" s="14">
        <v>7.0579999999999998</v>
      </c>
      <c r="BC405" s="14">
        <v>6.9379999999999997</v>
      </c>
      <c r="BD405" s="8">
        <f t="shared" si="230"/>
        <v>-1.7001983564749237</v>
      </c>
      <c r="BO405" s="13" t="s">
        <v>198</v>
      </c>
      <c r="BP405" s="14">
        <v>7.0579999999999998</v>
      </c>
      <c r="BQ405" s="14">
        <v>6.9379999999999997</v>
      </c>
      <c r="BR405" s="8">
        <f t="shared" si="231"/>
        <v>-1.7001983564749237</v>
      </c>
    </row>
    <row r="406" spans="1:70" x14ac:dyDescent="0.25">
      <c r="A406" s="13" t="s">
        <v>200</v>
      </c>
      <c r="B406" s="14">
        <v>19.7</v>
      </c>
      <c r="C406" s="14">
        <v>19.400000000000002</v>
      </c>
      <c r="D406" s="8">
        <f t="shared" si="219"/>
        <v>-1.5228426395938943</v>
      </c>
      <c r="F406" s="50"/>
      <c r="G406" s="53">
        <v>9.6</v>
      </c>
      <c r="H406" s="53">
        <v>8.6999999999999993</v>
      </c>
      <c r="I406" s="53">
        <v>0.90000000000000036</v>
      </c>
      <c r="J406" s="54">
        <v>535.5</v>
      </c>
      <c r="K406" s="54">
        <v>535.5</v>
      </c>
      <c r="AN406" s="13" t="s">
        <v>200</v>
      </c>
      <c r="AO406" s="14">
        <v>19.7</v>
      </c>
      <c r="AP406" s="14">
        <v>19.400000000000002</v>
      </c>
      <c r="AQ406" s="8">
        <f t="shared" si="229"/>
        <v>-1.5228426395938943</v>
      </c>
      <c r="BA406" s="13" t="s">
        <v>200</v>
      </c>
      <c r="BB406" s="14">
        <v>19.7</v>
      </c>
      <c r="BC406" s="14">
        <v>19.400000000000002</v>
      </c>
      <c r="BD406" s="8">
        <f t="shared" si="230"/>
        <v>-1.5228426395938943</v>
      </c>
      <c r="BO406" s="13" t="s">
        <v>200</v>
      </c>
      <c r="BP406" s="14">
        <v>19.7</v>
      </c>
      <c r="BQ406" s="14">
        <v>19.400000000000002</v>
      </c>
      <c r="BR406" s="8">
        <f t="shared" si="231"/>
        <v>-1.5228426395938943</v>
      </c>
    </row>
    <row r="407" spans="1:70" x14ac:dyDescent="0.25">
      <c r="A407" s="13" t="s">
        <v>202</v>
      </c>
      <c r="B407" s="14">
        <v>5.55</v>
      </c>
      <c r="C407" s="14">
        <v>36.020000000000003</v>
      </c>
      <c r="D407" s="8">
        <f t="shared" si="219"/>
        <v>549.00900900900911</v>
      </c>
      <c r="F407" s="50"/>
      <c r="G407" s="53">
        <v>0.14899999999999999</v>
      </c>
      <c r="H407" s="53">
        <v>0.155</v>
      </c>
      <c r="I407" s="53">
        <v>-6.0000000000000053E-3</v>
      </c>
      <c r="J407" s="54">
        <v>32.5</v>
      </c>
      <c r="K407" s="54">
        <v>-32.5</v>
      </c>
      <c r="AN407" s="13" t="s">
        <v>202</v>
      </c>
      <c r="AO407" s="14">
        <v>5.55</v>
      </c>
      <c r="AP407" s="14">
        <v>36.020000000000003</v>
      </c>
      <c r="AQ407" s="8">
        <f t="shared" si="229"/>
        <v>549.00900900900911</v>
      </c>
      <c r="BA407" s="13" t="s">
        <v>202</v>
      </c>
      <c r="BB407" s="14">
        <v>5.55</v>
      </c>
      <c r="BC407" s="14">
        <v>36.020000000000003</v>
      </c>
      <c r="BD407" s="8">
        <f t="shared" si="230"/>
        <v>549.00900900900911</v>
      </c>
      <c r="BO407" s="13" t="s">
        <v>202</v>
      </c>
      <c r="BP407" s="14">
        <v>5.55</v>
      </c>
      <c r="BQ407" s="14">
        <v>36.020000000000003</v>
      </c>
      <c r="BR407" s="8">
        <f t="shared" si="231"/>
        <v>549.00900900900911</v>
      </c>
    </row>
    <row r="408" spans="1:70" x14ac:dyDescent="0.25">
      <c r="A408" s="13" t="s">
        <v>204</v>
      </c>
      <c r="B408" s="14">
        <v>1.9950000000000001</v>
      </c>
      <c r="C408" s="14">
        <v>1.9610000000000001</v>
      </c>
      <c r="D408" s="8">
        <f t="shared" si="219"/>
        <v>-1.7042606516290741</v>
      </c>
      <c r="F408" s="50"/>
      <c r="G408" s="53">
        <v>0</v>
      </c>
      <c r="H408" s="53">
        <v>2.5000000000000001E-2</v>
      </c>
      <c r="I408" s="53">
        <v>-2.5000000000000001E-2</v>
      </c>
      <c r="J408" s="54">
        <v>105</v>
      </c>
      <c r="K408" s="54">
        <v>-105</v>
      </c>
      <c r="AN408" s="13" t="s">
        <v>204</v>
      </c>
      <c r="AO408" s="14">
        <v>1.9950000000000001</v>
      </c>
      <c r="AP408" s="14">
        <v>1.9610000000000001</v>
      </c>
      <c r="AQ408" s="8">
        <f t="shared" si="229"/>
        <v>-1.7042606516290741</v>
      </c>
      <c r="BA408" s="13" t="s">
        <v>204</v>
      </c>
      <c r="BB408" s="14">
        <v>1.9950000000000001</v>
      </c>
      <c r="BC408" s="14">
        <v>1.9610000000000001</v>
      </c>
      <c r="BD408" s="8">
        <f t="shared" si="230"/>
        <v>-1.7042606516290741</v>
      </c>
      <c r="BO408" s="13" t="s">
        <v>204</v>
      </c>
      <c r="BP408" s="14">
        <v>1.9950000000000001</v>
      </c>
      <c r="BQ408" s="14">
        <v>1.9610000000000001</v>
      </c>
      <c r="BR408" s="8">
        <f t="shared" si="231"/>
        <v>-1.7042606516290741</v>
      </c>
    </row>
    <row r="409" spans="1:70" x14ac:dyDescent="0.25">
      <c r="A409" s="13" t="s">
        <v>206</v>
      </c>
      <c r="B409" s="14">
        <v>3.4</v>
      </c>
      <c r="C409" s="14">
        <v>1.5</v>
      </c>
      <c r="D409" s="8">
        <f t="shared" si="219"/>
        <v>-55.882352941176471</v>
      </c>
      <c r="F409" s="50"/>
      <c r="G409" s="53">
        <v>0.54630000000000001</v>
      </c>
      <c r="H409" s="53">
        <v>0.56089999999999995</v>
      </c>
      <c r="I409" s="53">
        <v>-1.4599999999999946E-2</v>
      </c>
      <c r="J409" s="54">
        <v>69</v>
      </c>
      <c r="K409" s="54">
        <v>-69</v>
      </c>
      <c r="AN409" s="13" t="s">
        <v>206</v>
      </c>
      <c r="AO409" s="14">
        <v>3.4</v>
      </c>
      <c r="AP409" s="14">
        <v>1.5</v>
      </c>
      <c r="AQ409" s="8">
        <f t="shared" si="229"/>
        <v>-55.882352941176471</v>
      </c>
      <c r="BA409" s="13" t="s">
        <v>206</v>
      </c>
      <c r="BB409" s="14">
        <v>3.4</v>
      </c>
      <c r="BC409" s="14">
        <v>1.5</v>
      </c>
      <c r="BD409" s="8">
        <f t="shared" si="230"/>
        <v>-55.882352941176471</v>
      </c>
      <c r="BO409" s="13" t="s">
        <v>206</v>
      </c>
      <c r="BP409" s="14">
        <v>3.4</v>
      </c>
      <c r="BQ409" s="14">
        <v>1.5</v>
      </c>
      <c r="BR409" s="8">
        <f t="shared" si="231"/>
        <v>-55.882352941176471</v>
      </c>
    </row>
    <row r="410" spans="1:70" x14ac:dyDescent="0.25">
      <c r="A410" s="13" t="s">
        <v>207</v>
      </c>
      <c r="B410" s="14">
        <v>0.24</v>
      </c>
      <c r="C410" s="14">
        <v>0.24</v>
      </c>
      <c r="D410" s="8">
        <f t="shared" si="219"/>
        <v>0</v>
      </c>
      <c r="F410" s="50"/>
      <c r="G410" s="53">
        <v>0.96340000000000003</v>
      </c>
      <c r="H410" s="53">
        <v>1.323</v>
      </c>
      <c r="I410" s="53">
        <v>-0.35959999999999992</v>
      </c>
      <c r="J410" s="54">
        <v>429</v>
      </c>
      <c r="K410" s="54">
        <v>-429</v>
      </c>
      <c r="AN410" s="13" t="s">
        <v>207</v>
      </c>
      <c r="AO410" s="14">
        <v>0.24</v>
      </c>
      <c r="AP410" s="14">
        <v>0.24</v>
      </c>
      <c r="AQ410" s="8">
        <f t="shared" si="229"/>
        <v>0</v>
      </c>
      <c r="BA410" s="13" t="s">
        <v>207</v>
      </c>
      <c r="BB410" s="14">
        <v>0.24</v>
      </c>
      <c r="BC410" s="14">
        <v>0.24</v>
      </c>
      <c r="BD410" s="8">
        <f t="shared" si="230"/>
        <v>0</v>
      </c>
      <c r="BO410" s="13" t="s">
        <v>207</v>
      </c>
      <c r="BP410" s="14">
        <v>0.24</v>
      </c>
      <c r="BQ410" s="14">
        <v>0.24</v>
      </c>
      <c r="BR410" s="8">
        <f t="shared" si="231"/>
        <v>0</v>
      </c>
    </row>
    <row r="411" spans="1:70" x14ac:dyDescent="0.25">
      <c r="A411" s="13" t="s">
        <v>212</v>
      </c>
      <c r="B411" s="14">
        <v>0.6</v>
      </c>
      <c r="C411" s="14">
        <v>5.4</v>
      </c>
      <c r="D411" s="8">
        <f t="shared" si="219"/>
        <v>800.00000000000011</v>
      </c>
      <c r="F411" s="50"/>
      <c r="G411" s="53">
        <v>7.0579999999999998</v>
      </c>
      <c r="H411" s="53">
        <v>6.9379999999999997</v>
      </c>
      <c r="I411" s="53">
        <v>0.12000000000000011</v>
      </c>
      <c r="J411" s="54">
        <v>285.5</v>
      </c>
      <c r="K411" s="54">
        <v>285.5</v>
      </c>
      <c r="AN411" s="13" t="s">
        <v>212</v>
      </c>
      <c r="AO411" s="14">
        <v>0.6</v>
      </c>
      <c r="AP411" s="14">
        <v>5.4</v>
      </c>
      <c r="AQ411" s="8">
        <f t="shared" si="229"/>
        <v>800.00000000000011</v>
      </c>
      <c r="BA411" s="13" t="s">
        <v>212</v>
      </c>
      <c r="BB411" s="14">
        <v>0.6</v>
      </c>
      <c r="BC411" s="14">
        <v>5.4</v>
      </c>
      <c r="BD411" s="8">
        <f t="shared" si="230"/>
        <v>800.00000000000011</v>
      </c>
      <c r="BO411" s="13" t="s">
        <v>212</v>
      </c>
      <c r="BP411" s="14">
        <v>0.6</v>
      </c>
      <c r="BQ411" s="14">
        <v>5.4</v>
      </c>
      <c r="BR411" s="8">
        <f t="shared" si="231"/>
        <v>800.00000000000011</v>
      </c>
    </row>
    <row r="412" spans="1:70" x14ac:dyDescent="0.25">
      <c r="A412" s="6" t="s">
        <v>105</v>
      </c>
      <c r="B412" s="8">
        <v>0</v>
      </c>
      <c r="C412" s="8">
        <v>91.715872607581389</v>
      </c>
      <c r="D412" s="8">
        <v>100</v>
      </c>
      <c r="F412" s="50"/>
      <c r="G412" s="53">
        <v>19.7</v>
      </c>
      <c r="H412" s="53">
        <v>19.400000000000002</v>
      </c>
      <c r="I412" s="53">
        <v>0.29999999999999716</v>
      </c>
      <c r="J412" s="54">
        <v>401.5</v>
      </c>
      <c r="K412" s="54">
        <v>401.5</v>
      </c>
      <c r="AN412" s="6" t="s">
        <v>105</v>
      </c>
      <c r="AO412" s="8">
        <v>0</v>
      </c>
      <c r="AP412" s="8">
        <v>91.715872607581389</v>
      </c>
      <c r="AQ412" s="8">
        <v>100</v>
      </c>
      <c r="BA412" s="6" t="s">
        <v>105</v>
      </c>
      <c r="BB412" s="8">
        <v>0</v>
      </c>
      <c r="BC412" s="8">
        <v>91.715872607581389</v>
      </c>
      <c r="BD412" s="8">
        <v>100</v>
      </c>
      <c r="BO412" s="6" t="s">
        <v>105</v>
      </c>
      <c r="BP412" s="8">
        <v>0</v>
      </c>
      <c r="BQ412" s="8">
        <v>91.715872607581389</v>
      </c>
      <c r="BR412" s="8">
        <v>100</v>
      </c>
    </row>
    <row r="413" spans="1:70" x14ac:dyDescent="0.25">
      <c r="A413" t="s">
        <v>109</v>
      </c>
      <c r="B413" s="25">
        <v>0.27400000000000002</v>
      </c>
      <c r="C413" s="25">
        <v>0.27200000000000002</v>
      </c>
      <c r="D413" s="8">
        <f>IFERROR((100*(C413-B413)/B413), "")</f>
        <v>-0.72992700729927062</v>
      </c>
      <c r="F413" s="50"/>
      <c r="G413" s="53">
        <v>5.55</v>
      </c>
      <c r="H413" s="53">
        <v>36.020000000000003</v>
      </c>
      <c r="I413" s="53">
        <v>-30.470000000000002</v>
      </c>
      <c r="J413" s="54">
        <v>921</v>
      </c>
      <c r="K413" s="54">
        <v>-921</v>
      </c>
      <c r="AN413" t="s">
        <v>109</v>
      </c>
      <c r="AO413" s="25">
        <v>0.27400000000000002</v>
      </c>
      <c r="AP413" s="25">
        <v>0.27200000000000002</v>
      </c>
      <c r="AQ413" s="8">
        <f>IFERROR((100*(AP413-AO413)/AO413), "")</f>
        <v>-0.72992700729927062</v>
      </c>
      <c r="BA413" t="s">
        <v>109</v>
      </c>
      <c r="BB413" s="25">
        <v>0.27400000000000002</v>
      </c>
      <c r="BC413" s="25">
        <v>0.27200000000000002</v>
      </c>
      <c r="BD413" s="8">
        <f>IFERROR((100*(BC413-BB413)/BB413), "")</f>
        <v>-0.72992700729927062</v>
      </c>
      <c r="BO413" t="s">
        <v>109</v>
      </c>
      <c r="BP413" s="25">
        <v>0.27400000000000002</v>
      </c>
      <c r="BQ413" s="25">
        <v>0.27200000000000002</v>
      </c>
      <c r="BR413" s="8">
        <f>IFERROR((100*(BQ413-BP413)/BP413), "")</f>
        <v>-0.72992700729927062</v>
      </c>
    </row>
    <row r="414" spans="1:70" x14ac:dyDescent="0.25">
      <c r="A414" t="s">
        <v>112</v>
      </c>
      <c r="B414" s="24">
        <v>1.18</v>
      </c>
      <c r="C414" s="24">
        <v>1.19</v>
      </c>
      <c r="D414" s="8">
        <f t="shared" ref="D414:D420" si="232">IFERROR((100*(C414-B414)/B414), "")</f>
        <v>0.84745762711864492</v>
      </c>
      <c r="F414" s="50"/>
      <c r="G414" s="53">
        <v>1.9950000000000001</v>
      </c>
      <c r="H414" s="53">
        <v>1.9610000000000001</v>
      </c>
      <c r="I414" s="53">
        <v>3.400000000000003E-2</v>
      </c>
      <c r="J414" s="54">
        <v>134.5</v>
      </c>
      <c r="K414" s="54">
        <v>134.5</v>
      </c>
      <c r="AN414" t="s">
        <v>112</v>
      </c>
      <c r="AO414" s="24">
        <v>1.18</v>
      </c>
      <c r="AP414" s="24">
        <v>1.19</v>
      </c>
      <c r="AQ414" s="8">
        <f t="shared" ref="AQ414:AQ420" si="233">IFERROR((100*(AP414-AO414)/AO414), "")</f>
        <v>0.84745762711864492</v>
      </c>
      <c r="BA414" t="s">
        <v>112</v>
      </c>
      <c r="BB414" s="24">
        <v>1.18</v>
      </c>
      <c r="BC414" s="24">
        <v>1.19</v>
      </c>
      <c r="BD414" s="8">
        <f t="shared" ref="BD414:BD420" si="234">IFERROR((100*(BC414-BB414)/BB414), "")</f>
        <v>0.84745762711864492</v>
      </c>
      <c r="BO414" t="s">
        <v>112</v>
      </c>
      <c r="BP414" s="24">
        <v>1.18</v>
      </c>
      <c r="BQ414" s="24">
        <v>1.19</v>
      </c>
      <c r="BR414" s="8">
        <f t="shared" ref="BR414:BR420" si="235">IFERROR((100*(BQ414-BP414)/BP414), "")</f>
        <v>0.84745762711864492</v>
      </c>
    </row>
    <row r="415" spans="1:70" x14ac:dyDescent="0.25">
      <c r="A415" t="s">
        <v>118</v>
      </c>
      <c r="B415" s="25">
        <v>0.17299999999999999</v>
      </c>
      <c r="C415" s="25">
        <v>0.157</v>
      </c>
      <c r="D415" s="8">
        <f t="shared" si="232"/>
        <v>-9.2485549132947913</v>
      </c>
      <c r="F415" s="50"/>
      <c r="G415" s="53">
        <v>3.4</v>
      </c>
      <c r="H415" s="53">
        <v>1.5</v>
      </c>
      <c r="I415" s="53">
        <v>1.9</v>
      </c>
      <c r="J415" s="54">
        <v>627.5</v>
      </c>
      <c r="K415" s="54">
        <v>627.5</v>
      </c>
      <c r="AN415" t="s">
        <v>118</v>
      </c>
      <c r="AO415" s="25">
        <v>0.17299999999999999</v>
      </c>
      <c r="AP415" s="25">
        <v>0.157</v>
      </c>
      <c r="AQ415" s="8">
        <f t="shared" si="233"/>
        <v>-9.2485549132947913</v>
      </c>
      <c r="BA415" t="s">
        <v>118</v>
      </c>
      <c r="BB415" s="25">
        <v>0.17299999999999999</v>
      </c>
      <c r="BC415" s="25">
        <v>0.157</v>
      </c>
      <c r="BD415" s="8">
        <f t="shared" si="234"/>
        <v>-9.2485549132947913</v>
      </c>
      <c r="BO415" t="s">
        <v>118</v>
      </c>
      <c r="BP415" s="25">
        <v>0.17299999999999999</v>
      </c>
      <c r="BQ415" s="25">
        <v>0.157</v>
      </c>
      <c r="BR415" s="8">
        <f t="shared" si="235"/>
        <v>-9.2485549132947913</v>
      </c>
    </row>
    <row r="416" spans="1:70" x14ac:dyDescent="0.25">
      <c r="A416" t="s">
        <v>120</v>
      </c>
      <c r="B416" s="25">
        <v>0.153</v>
      </c>
      <c r="C416" s="25">
        <v>0.13300000000000001</v>
      </c>
      <c r="D416" s="8">
        <f t="shared" si="232"/>
        <v>-13.071895424836596</v>
      </c>
      <c r="F416" s="50"/>
      <c r="G416" s="53">
        <v>0.24</v>
      </c>
      <c r="H416" s="53">
        <v>0.24</v>
      </c>
      <c r="I416" s="53">
        <v>0</v>
      </c>
      <c r="J416" s="54">
        <v>4</v>
      </c>
      <c r="K416" s="54">
        <v>4</v>
      </c>
      <c r="AN416" t="s">
        <v>120</v>
      </c>
      <c r="AO416" s="25">
        <v>0.153</v>
      </c>
      <c r="AP416" s="25">
        <v>0.13300000000000001</v>
      </c>
      <c r="AQ416" s="8">
        <f t="shared" si="233"/>
        <v>-13.071895424836596</v>
      </c>
      <c r="BA416" t="s">
        <v>120</v>
      </c>
      <c r="BB416" s="25">
        <v>0.153</v>
      </c>
      <c r="BC416" s="25">
        <v>0.13300000000000001</v>
      </c>
      <c r="BD416" s="8">
        <f t="shared" si="234"/>
        <v>-13.071895424836596</v>
      </c>
      <c r="BO416" t="s">
        <v>120</v>
      </c>
      <c r="BP416" s="25">
        <v>0.153</v>
      </c>
      <c r="BQ416" s="25">
        <v>0.13300000000000001</v>
      </c>
      <c r="BR416" s="8">
        <f t="shared" si="235"/>
        <v>-13.071895424836596</v>
      </c>
    </row>
    <row r="417" spans="1:70" x14ac:dyDescent="0.25">
      <c r="A417" t="s">
        <v>122</v>
      </c>
      <c r="B417" s="25">
        <v>0.23</v>
      </c>
      <c r="C417" s="25">
        <v>0.23599999999999999</v>
      </c>
      <c r="D417" s="8">
        <f t="shared" si="232"/>
        <v>2.6086956521739033</v>
      </c>
      <c r="F417" s="50"/>
      <c r="G417" s="53">
        <v>0.6</v>
      </c>
      <c r="H417" s="53">
        <v>5.4</v>
      </c>
      <c r="I417" s="53">
        <v>-4.8000000000000007</v>
      </c>
      <c r="J417" s="54">
        <v>740</v>
      </c>
      <c r="K417" s="54">
        <v>-740</v>
      </c>
      <c r="AN417" t="s">
        <v>122</v>
      </c>
      <c r="AO417" s="25">
        <v>0.23</v>
      </c>
      <c r="AP417" s="25">
        <v>0.23599999999999999</v>
      </c>
      <c r="AQ417" s="8">
        <f t="shared" si="233"/>
        <v>2.6086956521739033</v>
      </c>
      <c r="BA417" t="s">
        <v>122</v>
      </c>
      <c r="BB417" s="25">
        <v>0.23</v>
      </c>
      <c r="BC417" s="25">
        <v>0.23599999999999999</v>
      </c>
      <c r="BD417" s="8">
        <f t="shared" si="234"/>
        <v>2.6086956521739033</v>
      </c>
      <c r="BO417" t="s">
        <v>122</v>
      </c>
      <c r="BP417" s="25">
        <v>0.23</v>
      </c>
      <c r="BQ417" s="25">
        <v>0.23599999999999999</v>
      </c>
      <c r="BR417" s="8">
        <f t="shared" si="235"/>
        <v>2.6086956521739033</v>
      </c>
    </row>
    <row r="418" spans="1:70" x14ac:dyDescent="0.25">
      <c r="A418" t="s">
        <v>124</v>
      </c>
      <c r="B418" s="25">
        <v>0.185</v>
      </c>
      <c r="C418" s="25">
        <v>0.188</v>
      </c>
      <c r="D418" s="8">
        <f t="shared" si="232"/>
        <v>1.621621621621623</v>
      </c>
      <c r="F418" s="50"/>
      <c r="G418" s="53">
        <v>0</v>
      </c>
      <c r="H418" s="53">
        <v>91.715872607581389</v>
      </c>
      <c r="I418" s="53">
        <v>-91.715872607581389</v>
      </c>
      <c r="J418" s="54">
        <v>995</v>
      </c>
      <c r="K418" s="54">
        <v>-995</v>
      </c>
      <c r="AN418" t="s">
        <v>124</v>
      </c>
      <c r="AO418" s="25">
        <v>0.185</v>
      </c>
      <c r="AP418" s="25">
        <v>0.188</v>
      </c>
      <c r="AQ418" s="8">
        <f t="shared" si="233"/>
        <v>1.621621621621623</v>
      </c>
      <c r="BA418" t="s">
        <v>124</v>
      </c>
      <c r="BB418" s="25">
        <v>0.185</v>
      </c>
      <c r="BC418" s="25">
        <v>0.188</v>
      </c>
      <c r="BD418" s="8">
        <f t="shared" si="234"/>
        <v>1.621621621621623</v>
      </c>
      <c r="BO418" t="s">
        <v>124</v>
      </c>
      <c r="BP418" s="25">
        <v>0.185</v>
      </c>
      <c r="BQ418" s="25">
        <v>0.188</v>
      </c>
      <c r="BR418" s="8">
        <f t="shared" si="235"/>
        <v>1.621621621621623</v>
      </c>
    </row>
    <row r="419" spans="1:70" x14ac:dyDescent="0.25">
      <c r="A419" t="s">
        <v>126</v>
      </c>
      <c r="B419" s="25">
        <v>0.34200000000000003</v>
      </c>
      <c r="C419" s="25">
        <v>0.35099999999999998</v>
      </c>
      <c r="D419" s="8">
        <f t="shared" si="232"/>
        <v>2.631578947368407</v>
      </c>
      <c r="F419" s="50"/>
      <c r="G419" s="53">
        <v>0.27400000000000002</v>
      </c>
      <c r="H419" s="53">
        <v>0.27200000000000002</v>
      </c>
      <c r="I419" s="53">
        <v>2.0000000000000018E-3</v>
      </c>
      <c r="J419" s="54">
        <v>17.5</v>
      </c>
      <c r="K419" s="54">
        <v>17.5</v>
      </c>
      <c r="AN419" t="s">
        <v>126</v>
      </c>
      <c r="AO419" s="25">
        <v>0.34200000000000003</v>
      </c>
      <c r="AP419" s="25">
        <v>0.35099999999999998</v>
      </c>
      <c r="AQ419" s="8">
        <f t="shared" si="233"/>
        <v>2.631578947368407</v>
      </c>
      <c r="BA419" t="s">
        <v>126</v>
      </c>
      <c r="BB419" s="25">
        <v>0.34200000000000003</v>
      </c>
      <c r="BC419" s="25">
        <v>0.35099999999999998</v>
      </c>
      <c r="BD419" s="8">
        <f t="shared" si="234"/>
        <v>2.631578947368407</v>
      </c>
      <c r="BO419" t="s">
        <v>126</v>
      </c>
      <c r="BP419" s="25">
        <v>0.34200000000000003</v>
      </c>
      <c r="BQ419" s="25">
        <v>0.35099999999999998</v>
      </c>
      <c r="BR419" s="8">
        <f t="shared" si="235"/>
        <v>2.631578947368407</v>
      </c>
    </row>
    <row r="420" spans="1:70" x14ac:dyDescent="0.25">
      <c r="A420" t="s">
        <v>130</v>
      </c>
      <c r="B420" s="25">
        <v>0.152</v>
      </c>
      <c r="C420" s="25">
        <v>0.24</v>
      </c>
      <c r="D420" s="8">
        <f t="shared" si="232"/>
        <v>57.89473684210526</v>
      </c>
      <c r="F420" s="50"/>
      <c r="G420" s="53">
        <v>1.18</v>
      </c>
      <c r="H420" s="53">
        <v>1.19</v>
      </c>
      <c r="I420" s="53">
        <v>-1.0000000000000009E-2</v>
      </c>
      <c r="J420" s="54">
        <v>48.5</v>
      </c>
      <c r="K420" s="54">
        <v>-48.5</v>
      </c>
      <c r="AN420" t="s">
        <v>130</v>
      </c>
      <c r="AO420" s="25">
        <v>0.152</v>
      </c>
      <c r="AP420" s="25">
        <v>0.24</v>
      </c>
      <c r="AQ420" s="8">
        <f t="shared" si="233"/>
        <v>57.89473684210526</v>
      </c>
      <c r="BA420" t="s">
        <v>130</v>
      </c>
      <c r="BB420" s="25">
        <v>0.152</v>
      </c>
      <c r="BC420" s="25">
        <v>0.24</v>
      </c>
      <c r="BD420" s="8">
        <f t="shared" si="234"/>
        <v>57.89473684210526</v>
      </c>
      <c r="BO420" t="s">
        <v>130</v>
      </c>
      <c r="BP420" s="25">
        <v>0.152</v>
      </c>
      <c r="BQ420" s="25">
        <v>0.24</v>
      </c>
      <c r="BR420" s="8">
        <f t="shared" si="235"/>
        <v>57.89473684210526</v>
      </c>
    </row>
    <row r="421" spans="1:70" x14ac:dyDescent="0.25">
      <c r="A421" s="6" t="s">
        <v>140</v>
      </c>
      <c r="B421" s="8">
        <v>0</v>
      </c>
      <c r="C421" s="8">
        <v>130</v>
      </c>
      <c r="D421" s="8">
        <v>100</v>
      </c>
      <c r="F421" s="50"/>
      <c r="G421" s="53">
        <v>0.17299999999999999</v>
      </c>
      <c r="H421" s="53">
        <v>0.157</v>
      </c>
      <c r="I421" s="53">
        <v>1.5999999999999986E-2</v>
      </c>
      <c r="J421" s="54">
        <v>76</v>
      </c>
      <c r="K421" s="54">
        <v>76</v>
      </c>
      <c r="AN421" s="6" t="s">
        <v>140</v>
      </c>
      <c r="AO421" s="8">
        <v>0</v>
      </c>
      <c r="AP421" s="8">
        <v>130</v>
      </c>
      <c r="AQ421" s="8">
        <v>100</v>
      </c>
      <c r="BA421" s="6" t="s">
        <v>140</v>
      </c>
      <c r="BB421" s="8">
        <v>0</v>
      </c>
      <c r="BC421" s="8">
        <v>130</v>
      </c>
      <c r="BD421" s="8">
        <v>100</v>
      </c>
      <c r="BO421" s="6" t="s">
        <v>140</v>
      </c>
      <c r="BP421" s="8">
        <v>0</v>
      </c>
      <c r="BQ421" s="8">
        <v>130</v>
      </c>
      <c r="BR421" s="8">
        <v>100</v>
      </c>
    </row>
    <row r="422" spans="1:70" x14ac:dyDescent="0.25">
      <c r="A422" s="13" t="s">
        <v>147</v>
      </c>
      <c r="B422" s="14">
        <v>28.299999999999997</v>
      </c>
      <c r="C422" s="14">
        <v>187.5</v>
      </c>
      <c r="D422" s="8">
        <f>IFERROR((100*(C422-B422)/B422), "")</f>
        <v>562.54416961130744</v>
      </c>
      <c r="F422" s="50"/>
      <c r="G422" s="53">
        <v>0.153</v>
      </c>
      <c r="H422" s="53">
        <v>0.13300000000000001</v>
      </c>
      <c r="I422" s="53">
        <v>1.999999999999999E-2</v>
      </c>
      <c r="J422" s="54">
        <v>89</v>
      </c>
      <c r="K422" s="54">
        <v>89</v>
      </c>
      <c r="AN422" s="13" t="s">
        <v>147</v>
      </c>
      <c r="AO422" s="14">
        <v>28.299999999999997</v>
      </c>
      <c r="AP422" s="14">
        <v>187.5</v>
      </c>
      <c r="AQ422" s="8">
        <f>IFERROR((100*(AP422-AO422)/AO422), "")</f>
        <v>562.54416961130744</v>
      </c>
      <c r="BA422" s="13" t="s">
        <v>147</v>
      </c>
      <c r="BB422" s="14">
        <v>28.299999999999997</v>
      </c>
      <c r="BC422" s="14">
        <v>187.5</v>
      </c>
      <c r="BD422" s="8">
        <f>IFERROR((100*(BC422-BB422)/BB422), "")</f>
        <v>562.54416961130744</v>
      </c>
      <c r="BO422" s="13" t="s">
        <v>147</v>
      </c>
      <c r="BP422" s="14">
        <v>28.299999999999997</v>
      </c>
      <c r="BQ422" s="14">
        <v>187.5</v>
      </c>
      <c r="BR422" s="8">
        <f>IFERROR((100*(BQ422-BP422)/BP422), "")</f>
        <v>562.54416961130744</v>
      </c>
    </row>
    <row r="423" spans="1:70" x14ac:dyDescent="0.25">
      <c r="A423" s="35" t="s">
        <v>154</v>
      </c>
      <c r="B423" s="14">
        <v>0</v>
      </c>
      <c r="C423" s="14">
        <v>0.38</v>
      </c>
      <c r="D423" s="8">
        <v>100</v>
      </c>
      <c r="F423" s="50"/>
      <c r="G423" s="53">
        <v>0.23</v>
      </c>
      <c r="H423" s="53">
        <v>0.23599999999999999</v>
      </c>
      <c r="I423" s="53">
        <v>-5.9999999999999776E-3</v>
      </c>
      <c r="J423" s="54">
        <v>32.5</v>
      </c>
      <c r="K423" s="54">
        <v>-32.5</v>
      </c>
      <c r="AN423" s="35" t="s">
        <v>154</v>
      </c>
      <c r="AO423" s="14">
        <v>0</v>
      </c>
      <c r="AP423" s="14">
        <v>0.38</v>
      </c>
      <c r="AQ423" s="8">
        <v>100</v>
      </c>
      <c r="BA423" s="35" t="s">
        <v>154</v>
      </c>
      <c r="BB423" s="14">
        <v>0</v>
      </c>
      <c r="BC423" s="14">
        <v>0.38</v>
      </c>
      <c r="BD423" s="8">
        <v>100</v>
      </c>
      <c r="BO423" s="35" t="s">
        <v>154</v>
      </c>
      <c r="BP423" s="14">
        <v>0</v>
      </c>
      <c r="BQ423" s="14">
        <v>0.38</v>
      </c>
      <c r="BR423" s="8">
        <v>100</v>
      </c>
    </row>
    <row r="424" spans="1:70" x14ac:dyDescent="0.25">
      <c r="A424" s="13" t="s">
        <v>156</v>
      </c>
      <c r="B424" s="14">
        <v>17.5</v>
      </c>
      <c r="C424" s="14">
        <v>15.4</v>
      </c>
      <c r="D424" s="8">
        <f t="shared" ref="D424:D447" si="236">IFERROR((100*(C424-B424)/B424), "")</f>
        <v>-11.999999999999998</v>
      </c>
      <c r="F424" s="50"/>
      <c r="G424" s="53">
        <v>0.185</v>
      </c>
      <c r="H424" s="53">
        <v>0.188</v>
      </c>
      <c r="I424" s="53">
        <v>-3.0000000000000027E-3</v>
      </c>
      <c r="J424" s="54">
        <v>20.5</v>
      </c>
      <c r="K424" s="54">
        <v>-20.5</v>
      </c>
      <c r="AN424" s="13" t="s">
        <v>156</v>
      </c>
      <c r="AO424" s="14">
        <v>17.5</v>
      </c>
      <c r="AP424" s="14">
        <v>15.4</v>
      </c>
      <c r="AQ424" s="8">
        <f t="shared" ref="AQ424:AQ426" si="237">IFERROR((100*(AP424-AO424)/AO424), "")</f>
        <v>-11.999999999999998</v>
      </c>
      <c r="BA424" s="13" t="s">
        <v>156</v>
      </c>
      <c r="BB424" s="14">
        <v>17.5</v>
      </c>
      <c r="BC424" s="14">
        <v>15.4</v>
      </c>
      <c r="BD424" s="8">
        <f t="shared" ref="BD424:BD426" si="238">IFERROR((100*(BC424-BB424)/BB424), "")</f>
        <v>-11.999999999999998</v>
      </c>
      <c r="BO424" s="13" t="s">
        <v>156</v>
      </c>
      <c r="BP424" s="14">
        <v>17.5</v>
      </c>
      <c r="BQ424" s="14">
        <v>15.4</v>
      </c>
      <c r="BR424" s="8">
        <f t="shared" ref="BR424:BR426" si="239">IFERROR((100*(BQ424-BP424)/BP424), "")</f>
        <v>-11.999999999999998</v>
      </c>
    </row>
    <row r="425" spans="1:70" x14ac:dyDescent="0.25">
      <c r="A425" s="13" t="s">
        <v>160</v>
      </c>
      <c r="B425" s="14">
        <v>4.3900000000000002E-2</v>
      </c>
      <c r="C425" s="14">
        <v>0</v>
      </c>
      <c r="D425" s="8">
        <f t="shared" si="236"/>
        <v>-100.00000000000001</v>
      </c>
      <c r="F425" s="50"/>
      <c r="G425" s="53">
        <v>0.34200000000000003</v>
      </c>
      <c r="H425" s="53">
        <v>0.35099999999999998</v>
      </c>
      <c r="I425" s="53">
        <v>-8.9999999999999525E-3</v>
      </c>
      <c r="J425" s="54">
        <v>43.5</v>
      </c>
      <c r="K425" s="54">
        <v>-43.5</v>
      </c>
      <c r="AN425" s="13" t="s">
        <v>160</v>
      </c>
      <c r="AO425" s="14">
        <v>4.3900000000000002E-2</v>
      </c>
      <c r="AP425" s="14">
        <v>0</v>
      </c>
      <c r="AQ425" s="8">
        <f t="shared" si="237"/>
        <v>-100.00000000000001</v>
      </c>
      <c r="BA425" s="13" t="s">
        <v>160</v>
      </c>
      <c r="BB425" s="14">
        <v>4.3900000000000002E-2</v>
      </c>
      <c r="BC425" s="14">
        <v>0</v>
      </c>
      <c r="BD425" s="8">
        <f t="shared" si="238"/>
        <v>-100.00000000000001</v>
      </c>
      <c r="BO425" s="13" t="s">
        <v>160</v>
      </c>
      <c r="BP425" s="14">
        <v>4.3900000000000002E-2</v>
      </c>
      <c r="BQ425" s="14">
        <v>0</v>
      </c>
      <c r="BR425" s="8">
        <f t="shared" si="239"/>
        <v>-100.00000000000001</v>
      </c>
    </row>
    <row r="426" spans="1:70" x14ac:dyDescent="0.25">
      <c r="A426" s="13" t="s">
        <v>162</v>
      </c>
      <c r="B426" s="14">
        <v>4.2549999999999999</v>
      </c>
      <c r="C426" s="14">
        <v>10.34</v>
      </c>
      <c r="D426" s="8">
        <f t="shared" si="236"/>
        <v>143.00822561692127</v>
      </c>
      <c r="F426" s="50"/>
      <c r="G426" s="53">
        <v>0.152</v>
      </c>
      <c r="H426" s="53">
        <v>0.24</v>
      </c>
      <c r="I426" s="53">
        <v>-8.7999999999999995E-2</v>
      </c>
      <c r="J426" s="54">
        <v>243</v>
      </c>
      <c r="K426" s="54">
        <v>-243</v>
      </c>
      <c r="AN426" s="13" t="s">
        <v>162</v>
      </c>
      <c r="AO426" s="14">
        <v>4.2549999999999999</v>
      </c>
      <c r="AP426" s="14">
        <v>10.34</v>
      </c>
      <c r="AQ426" s="8">
        <f t="shared" si="237"/>
        <v>143.00822561692127</v>
      </c>
      <c r="BA426" s="13" t="s">
        <v>162</v>
      </c>
      <c r="BB426" s="14">
        <v>4.2549999999999999</v>
      </c>
      <c r="BC426" s="14">
        <v>10.34</v>
      </c>
      <c r="BD426" s="8">
        <f t="shared" si="238"/>
        <v>143.00822561692127</v>
      </c>
      <c r="BO426" s="13" t="s">
        <v>162</v>
      </c>
      <c r="BP426" s="14">
        <v>4.2549999999999999</v>
      </c>
      <c r="BQ426" s="14">
        <v>10.34</v>
      </c>
      <c r="BR426" s="8">
        <f t="shared" si="239"/>
        <v>143.00822561692127</v>
      </c>
    </row>
    <row r="427" spans="1:70" x14ac:dyDescent="0.25">
      <c r="A427" s="13" t="s">
        <v>164</v>
      </c>
      <c r="B427" s="14">
        <v>0</v>
      </c>
      <c r="C427" s="14">
        <v>2.7099999999999999E-2</v>
      </c>
      <c r="D427" s="8">
        <v>100</v>
      </c>
      <c r="F427" s="50"/>
      <c r="G427" s="53">
        <v>0</v>
      </c>
      <c r="H427" s="53">
        <v>130</v>
      </c>
      <c r="I427" s="53">
        <v>-130</v>
      </c>
      <c r="J427" s="54">
        <v>1012</v>
      </c>
      <c r="K427" s="54">
        <v>-1012</v>
      </c>
      <c r="AN427" s="13" t="s">
        <v>164</v>
      </c>
      <c r="AO427" s="14">
        <v>0</v>
      </c>
      <c r="AP427" s="14">
        <v>2.7099999999999999E-2</v>
      </c>
      <c r="AQ427" s="8">
        <v>100</v>
      </c>
      <c r="BA427" s="13" t="s">
        <v>164</v>
      </c>
      <c r="BB427" s="14">
        <v>0</v>
      </c>
      <c r="BC427" s="14">
        <v>2.7099999999999999E-2</v>
      </c>
      <c r="BD427" s="8">
        <v>100</v>
      </c>
      <c r="BO427" s="13" t="s">
        <v>164</v>
      </c>
      <c r="BP427" s="14">
        <v>0</v>
      </c>
      <c r="BQ427" s="14">
        <v>2.7099999999999999E-2</v>
      </c>
      <c r="BR427" s="8">
        <v>100</v>
      </c>
    </row>
    <row r="428" spans="1:70" x14ac:dyDescent="0.25">
      <c r="A428" s="13" t="s">
        <v>165</v>
      </c>
      <c r="B428" s="14">
        <v>10.6266</v>
      </c>
      <c r="C428" s="14">
        <v>13.294600000000001</v>
      </c>
      <c r="D428" s="8">
        <f t="shared" si="236"/>
        <v>25.106807445467048</v>
      </c>
      <c r="F428" s="50"/>
      <c r="G428" s="53">
        <v>28.299999999999997</v>
      </c>
      <c r="H428" s="53">
        <v>187.5</v>
      </c>
      <c r="I428" s="53">
        <v>-159.19999999999999</v>
      </c>
      <c r="J428" s="54">
        <v>1015</v>
      </c>
      <c r="K428" s="54">
        <v>-1015</v>
      </c>
      <c r="AN428" s="13" t="s">
        <v>165</v>
      </c>
      <c r="AO428" s="14">
        <v>10.6266</v>
      </c>
      <c r="AP428" s="14">
        <v>13.294600000000001</v>
      </c>
      <c r="AQ428" s="8">
        <f t="shared" ref="AQ428:AQ436" si="240">IFERROR((100*(AP428-AO428)/AO428), "")</f>
        <v>25.106807445467048</v>
      </c>
      <c r="BA428" s="13" t="s">
        <v>165</v>
      </c>
      <c r="BB428" s="14">
        <v>10.6266</v>
      </c>
      <c r="BC428" s="14">
        <v>13.294600000000001</v>
      </c>
      <c r="BD428" s="8">
        <f t="shared" ref="BD428:BD436" si="241">IFERROR((100*(BC428-BB428)/BB428), "")</f>
        <v>25.106807445467048</v>
      </c>
      <c r="BO428" s="13" t="s">
        <v>165</v>
      </c>
      <c r="BP428" s="14">
        <v>10.6266</v>
      </c>
      <c r="BQ428" s="14">
        <v>13.294600000000001</v>
      </c>
      <c r="BR428" s="8">
        <f t="shared" ref="BR428:BR436" si="242">IFERROR((100*(BQ428-BP428)/BP428), "")</f>
        <v>25.106807445467048</v>
      </c>
    </row>
    <row r="429" spans="1:70" x14ac:dyDescent="0.25">
      <c r="A429" s="13" t="s">
        <v>170</v>
      </c>
      <c r="B429" s="14">
        <v>20.100000000000001</v>
      </c>
      <c r="C429" s="14">
        <v>0</v>
      </c>
      <c r="D429" s="8">
        <f t="shared" si="236"/>
        <v>-100</v>
      </c>
      <c r="F429" s="50"/>
      <c r="G429" s="53">
        <v>0</v>
      </c>
      <c r="H429" s="53">
        <v>0.38</v>
      </c>
      <c r="I429" s="53">
        <v>-0.38</v>
      </c>
      <c r="J429" s="54">
        <v>434</v>
      </c>
      <c r="K429" s="54">
        <v>-434</v>
      </c>
      <c r="AN429" s="13" t="s">
        <v>170</v>
      </c>
      <c r="AO429" s="14">
        <v>20.100000000000001</v>
      </c>
      <c r="AP429" s="14">
        <v>0</v>
      </c>
      <c r="AQ429" s="8">
        <f t="shared" si="240"/>
        <v>-100</v>
      </c>
      <c r="BA429" s="13" t="s">
        <v>170</v>
      </c>
      <c r="BB429" s="14">
        <v>20.100000000000001</v>
      </c>
      <c r="BC429" s="14">
        <v>0</v>
      </c>
      <c r="BD429" s="8">
        <f t="shared" si="241"/>
        <v>-100</v>
      </c>
      <c r="BO429" s="13" t="s">
        <v>170</v>
      </c>
      <c r="BP429" s="14">
        <v>20.100000000000001</v>
      </c>
      <c r="BQ429" s="14">
        <v>0</v>
      </c>
      <c r="BR429" s="8">
        <f t="shared" si="242"/>
        <v>-100</v>
      </c>
    </row>
    <row r="430" spans="1:70" x14ac:dyDescent="0.25">
      <c r="A430" s="13" t="s">
        <v>172</v>
      </c>
      <c r="B430" s="14">
        <v>2.7099999999999999E-2</v>
      </c>
      <c r="C430" s="14">
        <v>1.1386000000000001</v>
      </c>
      <c r="D430" s="8">
        <f t="shared" si="236"/>
        <v>4101.4760147601482</v>
      </c>
      <c r="F430" s="50"/>
      <c r="G430" s="53">
        <v>17.5</v>
      </c>
      <c r="H430" s="53">
        <v>15.4</v>
      </c>
      <c r="I430" s="53">
        <v>2.0999999999999996</v>
      </c>
      <c r="J430" s="54">
        <v>644</v>
      </c>
      <c r="K430" s="54">
        <v>644</v>
      </c>
      <c r="AN430" s="13" t="s">
        <v>172</v>
      </c>
      <c r="AO430" s="14">
        <v>2.7099999999999999E-2</v>
      </c>
      <c r="AP430" s="14">
        <v>1.1386000000000001</v>
      </c>
      <c r="AQ430" s="8">
        <f t="shared" si="240"/>
        <v>4101.4760147601482</v>
      </c>
      <c r="BA430" s="13" t="s">
        <v>172</v>
      </c>
      <c r="BB430" s="14">
        <v>2.7099999999999999E-2</v>
      </c>
      <c r="BC430" s="14">
        <v>1.1386000000000001</v>
      </c>
      <c r="BD430" s="8">
        <f t="shared" si="241"/>
        <v>4101.4760147601482</v>
      </c>
      <c r="BO430" s="13" t="s">
        <v>172</v>
      </c>
      <c r="BP430" s="14">
        <v>2.7099999999999999E-2</v>
      </c>
      <c r="BQ430" s="14">
        <v>1.1386000000000001</v>
      </c>
      <c r="BR430" s="8">
        <f t="shared" si="242"/>
        <v>4101.4760147601482</v>
      </c>
    </row>
    <row r="431" spans="1:70" x14ac:dyDescent="0.25">
      <c r="A431" s="13" t="s">
        <v>174</v>
      </c>
      <c r="B431" s="14">
        <v>100.2</v>
      </c>
      <c r="C431" s="14">
        <v>1.8</v>
      </c>
      <c r="D431" s="8">
        <f t="shared" si="236"/>
        <v>-98.203592814371248</v>
      </c>
      <c r="F431" s="50"/>
      <c r="G431" s="53">
        <v>4.3900000000000002E-2</v>
      </c>
      <c r="H431" s="53">
        <v>0</v>
      </c>
      <c r="I431" s="53">
        <v>4.3900000000000002E-2</v>
      </c>
      <c r="J431" s="54">
        <v>155</v>
      </c>
      <c r="K431" s="54">
        <v>155</v>
      </c>
      <c r="AN431" s="13" t="s">
        <v>174</v>
      </c>
      <c r="AO431" s="14">
        <v>100.2</v>
      </c>
      <c r="AP431" s="14">
        <v>1.8</v>
      </c>
      <c r="AQ431" s="8">
        <f t="shared" si="240"/>
        <v>-98.203592814371248</v>
      </c>
      <c r="BA431" s="13" t="s">
        <v>174</v>
      </c>
      <c r="BB431" s="14">
        <v>100.2</v>
      </c>
      <c r="BC431" s="14">
        <v>1.8</v>
      </c>
      <c r="BD431" s="8">
        <f t="shared" si="241"/>
        <v>-98.203592814371248</v>
      </c>
      <c r="BO431" s="13" t="s">
        <v>174</v>
      </c>
      <c r="BP431" s="14">
        <v>100.2</v>
      </c>
      <c r="BQ431" s="14">
        <v>1.8</v>
      </c>
      <c r="BR431" s="8">
        <f t="shared" si="242"/>
        <v>-98.203592814371248</v>
      </c>
    </row>
    <row r="432" spans="1:70" x14ac:dyDescent="0.25">
      <c r="A432" s="13" t="s">
        <v>176</v>
      </c>
      <c r="B432" s="14">
        <v>6.9999999999999993E-2</v>
      </c>
      <c r="C432" s="14">
        <v>0</v>
      </c>
      <c r="D432" s="8">
        <f t="shared" si="236"/>
        <v>-100</v>
      </c>
      <c r="F432" s="50"/>
      <c r="G432" s="53">
        <v>4.2549999999999999</v>
      </c>
      <c r="H432" s="53">
        <v>10.34</v>
      </c>
      <c r="I432" s="53">
        <v>-6.085</v>
      </c>
      <c r="J432" s="54">
        <v>766</v>
      </c>
      <c r="K432" s="54">
        <v>-766</v>
      </c>
      <c r="AN432" s="13" t="s">
        <v>176</v>
      </c>
      <c r="AO432" s="14">
        <v>6.9999999999999993E-2</v>
      </c>
      <c r="AP432" s="14">
        <v>0</v>
      </c>
      <c r="AQ432" s="8">
        <f t="shared" si="240"/>
        <v>-100</v>
      </c>
      <c r="BA432" s="13" t="s">
        <v>176</v>
      </c>
      <c r="BB432" s="14">
        <v>6.9999999999999993E-2</v>
      </c>
      <c r="BC432" s="14">
        <v>0</v>
      </c>
      <c r="BD432" s="8">
        <f t="shared" si="241"/>
        <v>-100</v>
      </c>
      <c r="BO432" s="13" t="s">
        <v>176</v>
      </c>
      <c r="BP432" s="14">
        <v>6.9999999999999993E-2</v>
      </c>
      <c r="BQ432" s="14">
        <v>0</v>
      </c>
      <c r="BR432" s="8">
        <f t="shared" si="242"/>
        <v>-100</v>
      </c>
    </row>
    <row r="433" spans="1:70" x14ac:dyDescent="0.25">
      <c r="A433" s="13" t="s">
        <v>178</v>
      </c>
      <c r="B433" s="14">
        <v>2.694</v>
      </c>
      <c r="C433" s="14">
        <v>2.69</v>
      </c>
      <c r="D433" s="8">
        <f t="shared" si="236"/>
        <v>-0.14847809948032678</v>
      </c>
      <c r="F433" s="50"/>
      <c r="G433" s="53">
        <v>0</v>
      </c>
      <c r="H433" s="53">
        <v>2.7099999999999999E-2</v>
      </c>
      <c r="I433" s="53">
        <v>-2.7099999999999999E-2</v>
      </c>
      <c r="J433" s="54">
        <v>110</v>
      </c>
      <c r="K433" s="54">
        <v>-110</v>
      </c>
      <c r="AN433" s="13" t="s">
        <v>178</v>
      </c>
      <c r="AO433" s="14">
        <v>2.694</v>
      </c>
      <c r="AP433" s="14">
        <v>2.69</v>
      </c>
      <c r="AQ433" s="8">
        <f t="shared" si="240"/>
        <v>-0.14847809948032678</v>
      </c>
      <c r="BA433" s="13" t="s">
        <v>178</v>
      </c>
      <c r="BB433" s="14">
        <v>2.694</v>
      </c>
      <c r="BC433" s="14">
        <v>2.69</v>
      </c>
      <c r="BD433" s="8">
        <f t="shared" si="241"/>
        <v>-0.14847809948032678</v>
      </c>
      <c r="BO433" s="13" t="s">
        <v>178</v>
      </c>
      <c r="BP433" s="14">
        <v>2.694</v>
      </c>
      <c r="BQ433" s="14">
        <v>2.69</v>
      </c>
      <c r="BR433" s="8">
        <f t="shared" si="242"/>
        <v>-0.14847809948032678</v>
      </c>
    </row>
    <row r="434" spans="1:70" x14ac:dyDescent="0.25">
      <c r="A434" s="13" t="s">
        <v>180</v>
      </c>
      <c r="B434" s="14">
        <v>21.7</v>
      </c>
      <c r="C434" s="14">
        <v>0</v>
      </c>
      <c r="D434" s="8">
        <f t="shared" si="236"/>
        <v>-100</v>
      </c>
      <c r="F434" s="50"/>
      <c r="G434" s="53">
        <v>10.6266</v>
      </c>
      <c r="H434" s="53">
        <v>13.294600000000001</v>
      </c>
      <c r="I434" s="53">
        <v>-2.668000000000001</v>
      </c>
      <c r="J434" s="54">
        <v>673</v>
      </c>
      <c r="K434" s="54">
        <v>-673</v>
      </c>
      <c r="AN434" s="13" t="s">
        <v>180</v>
      </c>
      <c r="AO434" s="14">
        <v>21.7</v>
      </c>
      <c r="AP434" s="14">
        <v>0</v>
      </c>
      <c r="AQ434" s="8">
        <f t="shared" si="240"/>
        <v>-100</v>
      </c>
      <c r="BA434" s="13" t="s">
        <v>180</v>
      </c>
      <c r="BB434" s="14">
        <v>21.7</v>
      </c>
      <c r="BC434" s="14">
        <v>0</v>
      </c>
      <c r="BD434" s="8">
        <f t="shared" si="241"/>
        <v>-100</v>
      </c>
      <c r="BO434" s="13" t="s">
        <v>180</v>
      </c>
      <c r="BP434" s="14">
        <v>21.7</v>
      </c>
      <c r="BQ434" s="14">
        <v>0</v>
      </c>
      <c r="BR434" s="8">
        <f t="shared" si="242"/>
        <v>-100</v>
      </c>
    </row>
    <row r="435" spans="1:70" x14ac:dyDescent="0.25">
      <c r="A435" s="13" t="s">
        <v>182</v>
      </c>
      <c r="B435" s="14">
        <v>1.2</v>
      </c>
      <c r="C435" s="14">
        <v>1</v>
      </c>
      <c r="D435" s="8">
        <f t="shared" si="236"/>
        <v>-16.666666666666664</v>
      </c>
      <c r="F435" s="50"/>
      <c r="G435" s="53">
        <v>20.100000000000001</v>
      </c>
      <c r="H435" s="53">
        <v>0</v>
      </c>
      <c r="I435" s="53">
        <v>20.100000000000001</v>
      </c>
      <c r="J435" s="54">
        <v>879</v>
      </c>
      <c r="K435" s="54">
        <v>879</v>
      </c>
      <c r="AN435" s="13" t="s">
        <v>182</v>
      </c>
      <c r="AO435" s="14">
        <v>1.2</v>
      </c>
      <c r="AP435" s="14">
        <v>1</v>
      </c>
      <c r="AQ435" s="8">
        <f t="shared" si="240"/>
        <v>-16.666666666666664</v>
      </c>
      <c r="BA435" s="13" t="s">
        <v>182</v>
      </c>
      <c r="BB435" s="14">
        <v>1.2</v>
      </c>
      <c r="BC435" s="14">
        <v>1</v>
      </c>
      <c r="BD435" s="8">
        <f t="shared" si="241"/>
        <v>-16.666666666666664</v>
      </c>
      <c r="BO435" s="13" t="s">
        <v>182</v>
      </c>
      <c r="BP435" s="14">
        <v>1.2</v>
      </c>
      <c r="BQ435" s="14">
        <v>1</v>
      </c>
      <c r="BR435" s="8">
        <f t="shared" si="242"/>
        <v>-16.666666666666664</v>
      </c>
    </row>
    <row r="436" spans="1:70" x14ac:dyDescent="0.25">
      <c r="A436" s="13" t="s">
        <v>184</v>
      </c>
      <c r="B436" s="14">
        <v>0.154</v>
      </c>
      <c r="C436" s="14">
        <v>0.153</v>
      </c>
      <c r="D436" s="8">
        <f t="shared" si="236"/>
        <v>-0.6493506493506499</v>
      </c>
      <c r="F436" s="50"/>
      <c r="G436" s="53">
        <v>2.7099999999999999E-2</v>
      </c>
      <c r="H436" s="53">
        <v>1.1386000000000001</v>
      </c>
      <c r="I436" s="53">
        <v>-1.1115000000000002</v>
      </c>
      <c r="J436" s="54">
        <v>558</v>
      </c>
      <c r="K436" s="54">
        <v>-558</v>
      </c>
      <c r="AN436" s="13" t="s">
        <v>184</v>
      </c>
      <c r="AO436" s="14">
        <v>0.154</v>
      </c>
      <c r="AP436" s="14">
        <v>0.153</v>
      </c>
      <c r="AQ436" s="8">
        <f t="shared" si="240"/>
        <v>-0.6493506493506499</v>
      </c>
      <c r="BA436" s="13" t="s">
        <v>184</v>
      </c>
      <c r="BB436" s="14">
        <v>0.154</v>
      </c>
      <c r="BC436" s="14">
        <v>0.153</v>
      </c>
      <c r="BD436" s="8">
        <f t="shared" si="241"/>
        <v>-0.6493506493506499</v>
      </c>
      <c r="BO436" s="13" t="s">
        <v>184</v>
      </c>
      <c r="BP436" s="14">
        <v>0.154</v>
      </c>
      <c r="BQ436" s="14">
        <v>0.153</v>
      </c>
      <c r="BR436" s="8">
        <f t="shared" si="242"/>
        <v>-0.6493506493506499</v>
      </c>
    </row>
    <row r="437" spans="1:70" x14ac:dyDescent="0.25">
      <c r="A437" s="13" t="s">
        <v>188</v>
      </c>
      <c r="B437" s="14">
        <v>0</v>
      </c>
      <c r="C437" s="14">
        <v>1.9590000000000001</v>
      </c>
      <c r="D437" s="8">
        <v>100</v>
      </c>
      <c r="F437" s="50"/>
      <c r="G437" s="53">
        <v>100.2</v>
      </c>
      <c r="H437" s="53">
        <v>1.8</v>
      </c>
      <c r="I437" s="53">
        <v>98.4</v>
      </c>
      <c r="J437" s="54">
        <v>998</v>
      </c>
      <c r="K437" s="54">
        <v>998</v>
      </c>
      <c r="AN437" s="13" t="s">
        <v>188</v>
      </c>
      <c r="AO437" s="14">
        <v>0</v>
      </c>
      <c r="AP437" s="14">
        <v>1.9590000000000001</v>
      </c>
      <c r="AQ437" s="8">
        <v>100</v>
      </c>
      <c r="BA437" s="13" t="s">
        <v>188</v>
      </c>
      <c r="BB437" s="14">
        <v>0</v>
      </c>
      <c r="BC437" s="14">
        <v>1.9590000000000001</v>
      </c>
      <c r="BD437" s="8">
        <v>100</v>
      </c>
      <c r="BO437" s="13" t="s">
        <v>188</v>
      </c>
      <c r="BP437" s="14">
        <v>0</v>
      </c>
      <c r="BQ437" s="14">
        <v>1.9590000000000001</v>
      </c>
      <c r="BR437" s="8">
        <v>100</v>
      </c>
    </row>
    <row r="438" spans="1:70" x14ac:dyDescent="0.25">
      <c r="A438" s="13" t="s">
        <v>190</v>
      </c>
      <c r="B438" s="37">
        <v>0</v>
      </c>
      <c r="C438" s="37">
        <v>0.70420000000000005</v>
      </c>
      <c r="D438" s="8">
        <v>100</v>
      </c>
      <c r="F438" s="50"/>
      <c r="G438" s="53">
        <v>6.9999999999999993E-2</v>
      </c>
      <c r="H438" s="53">
        <v>0</v>
      </c>
      <c r="I438" s="53">
        <v>6.9999999999999993E-2</v>
      </c>
      <c r="J438" s="54">
        <v>211</v>
      </c>
      <c r="K438" s="54">
        <v>211</v>
      </c>
      <c r="AN438" s="13" t="s">
        <v>190</v>
      </c>
      <c r="AO438" s="37">
        <v>0</v>
      </c>
      <c r="AP438" s="37">
        <v>0.70420000000000005</v>
      </c>
      <c r="AQ438" s="8">
        <v>100</v>
      </c>
      <c r="BA438" s="13" t="s">
        <v>190</v>
      </c>
      <c r="BB438" s="37">
        <v>0</v>
      </c>
      <c r="BC438" s="37">
        <v>0.70420000000000005</v>
      </c>
      <c r="BD438" s="8">
        <v>100</v>
      </c>
      <c r="BO438" s="13" t="s">
        <v>190</v>
      </c>
      <c r="BP438" s="37">
        <v>0</v>
      </c>
      <c r="BQ438" s="37">
        <v>0.70420000000000005</v>
      </c>
      <c r="BR438" s="8">
        <v>100</v>
      </c>
    </row>
    <row r="439" spans="1:70" x14ac:dyDescent="0.25">
      <c r="A439" s="13" t="s">
        <v>192</v>
      </c>
      <c r="B439" s="14">
        <v>1.129</v>
      </c>
      <c r="C439" s="14">
        <v>1.2250000000000001</v>
      </c>
      <c r="D439" s="8">
        <f t="shared" si="236"/>
        <v>8.5031000885739676</v>
      </c>
      <c r="F439" s="50"/>
      <c r="G439" s="53">
        <v>2.694</v>
      </c>
      <c r="H439" s="53">
        <v>2.69</v>
      </c>
      <c r="I439" s="53">
        <v>4.0000000000000036E-3</v>
      </c>
      <c r="J439" s="54">
        <v>25</v>
      </c>
      <c r="K439" s="54">
        <v>25</v>
      </c>
      <c r="AN439" s="13" t="s">
        <v>192</v>
      </c>
      <c r="AO439" s="14">
        <v>1.129</v>
      </c>
      <c r="AP439" s="14">
        <v>1.2250000000000001</v>
      </c>
      <c r="AQ439" s="8">
        <f t="shared" ref="AQ439:AQ447" si="243">IFERROR((100*(AP439-AO439)/AO439), "")</f>
        <v>8.5031000885739676</v>
      </c>
      <c r="BA439" s="13" t="s">
        <v>192</v>
      </c>
      <c r="BB439" s="14">
        <v>1.129</v>
      </c>
      <c r="BC439" s="14">
        <v>1.2250000000000001</v>
      </c>
      <c r="BD439" s="8">
        <f t="shared" ref="BD439:BD447" si="244">IFERROR((100*(BC439-BB439)/BB439), "")</f>
        <v>8.5031000885739676</v>
      </c>
      <c r="BO439" s="13" t="s">
        <v>192</v>
      </c>
      <c r="BP439" s="14">
        <v>1.129</v>
      </c>
      <c r="BQ439" s="14">
        <v>1.2250000000000001</v>
      </c>
      <c r="BR439" s="8">
        <f t="shared" ref="BR439:BR447" si="245">IFERROR((100*(BQ439-BP439)/BP439), "")</f>
        <v>8.5031000885739676</v>
      </c>
    </row>
    <row r="440" spans="1:70" x14ac:dyDescent="0.25">
      <c r="A440" s="13" t="s">
        <v>196</v>
      </c>
      <c r="B440" s="14">
        <v>2.75</v>
      </c>
      <c r="C440" s="14">
        <v>2.754</v>
      </c>
      <c r="D440" s="8">
        <f t="shared" si="236"/>
        <v>0.14545454545454559</v>
      </c>
      <c r="F440" s="50"/>
      <c r="G440" s="53">
        <v>21.7</v>
      </c>
      <c r="H440" s="53">
        <v>0</v>
      </c>
      <c r="I440" s="53">
        <v>21.7</v>
      </c>
      <c r="J440" s="54">
        <v>884</v>
      </c>
      <c r="K440" s="54">
        <v>884</v>
      </c>
      <c r="AN440" s="13" t="s">
        <v>196</v>
      </c>
      <c r="AO440" s="14">
        <v>2.75</v>
      </c>
      <c r="AP440" s="14">
        <v>2.754</v>
      </c>
      <c r="AQ440" s="8">
        <f t="shared" si="243"/>
        <v>0.14545454545454559</v>
      </c>
      <c r="BA440" s="13" t="s">
        <v>196</v>
      </c>
      <c r="BB440" s="14">
        <v>2.75</v>
      </c>
      <c r="BC440" s="14">
        <v>2.754</v>
      </c>
      <c r="BD440" s="8">
        <f t="shared" si="244"/>
        <v>0.14545454545454559</v>
      </c>
      <c r="BO440" s="13" t="s">
        <v>196</v>
      </c>
      <c r="BP440" s="14">
        <v>2.75</v>
      </c>
      <c r="BQ440" s="14">
        <v>2.754</v>
      </c>
      <c r="BR440" s="8">
        <f t="shared" si="245"/>
        <v>0.14545454545454559</v>
      </c>
    </row>
    <row r="441" spans="1:70" x14ac:dyDescent="0.25">
      <c r="A441" s="13" t="s">
        <v>198</v>
      </c>
      <c r="B441" s="14">
        <v>13.68</v>
      </c>
      <c r="C441" s="14">
        <v>15.71</v>
      </c>
      <c r="D441" s="8">
        <f t="shared" si="236"/>
        <v>14.839181286549715</v>
      </c>
      <c r="F441" s="50"/>
      <c r="G441" s="53">
        <v>1.2</v>
      </c>
      <c r="H441" s="53">
        <v>1</v>
      </c>
      <c r="I441" s="53">
        <v>0.19999999999999996</v>
      </c>
      <c r="J441" s="54">
        <v>350.5</v>
      </c>
      <c r="K441" s="54">
        <v>350.5</v>
      </c>
      <c r="AN441" s="13" t="s">
        <v>198</v>
      </c>
      <c r="AO441" s="14">
        <v>13.68</v>
      </c>
      <c r="AP441" s="14">
        <v>15.71</v>
      </c>
      <c r="AQ441" s="8">
        <f t="shared" si="243"/>
        <v>14.839181286549715</v>
      </c>
      <c r="BA441" s="13" t="s">
        <v>198</v>
      </c>
      <c r="BB441" s="14">
        <v>13.68</v>
      </c>
      <c r="BC441" s="14">
        <v>15.71</v>
      </c>
      <c r="BD441" s="8">
        <f t="shared" si="244"/>
        <v>14.839181286549715</v>
      </c>
      <c r="BO441" s="13" t="s">
        <v>198</v>
      </c>
      <c r="BP441" s="14">
        <v>13.68</v>
      </c>
      <c r="BQ441" s="14">
        <v>15.71</v>
      </c>
      <c r="BR441" s="8">
        <f t="shared" si="245"/>
        <v>14.839181286549715</v>
      </c>
    </row>
    <row r="442" spans="1:70" x14ac:dyDescent="0.25">
      <c r="A442" s="13" t="s">
        <v>200</v>
      </c>
      <c r="B442" s="14">
        <v>27.799999999999997</v>
      </c>
      <c r="C442" s="14">
        <v>30.900000000000002</v>
      </c>
      <c r="D442" s="8">
        <f t="shared" si="236"/>
        <v>11.151079136690667</v>
      </c>
      <c r="F442" s="50"/>
      <c r="G442" s="53">
        <v>0.154</v>
      </c>
      <c r="H442" s="53">
        <v>0.153</v>
      </c>
      <c r="I442" s="53">
        <v>1.0000000000000009E-3</v>
      </c>
      <c r="J442" s="54">
        <v>13.5</v>
      </c>
      <c r="K442" s="54">
        <v>13.5</v>
      </c>
      <c r="AN442" s="13" t="s">
        <v>200</v>
      </c>
      <c r="AO442" s="14">
        <v>27.799999999999997</v>
      </c>
      <c r="AP442" s="14">
        <v>30.900000000000002</v>
      </c>
      <c r="AQ442" s="8">
        <f t="shared" si="243"/>
        <v>11.151079136690667</v>
      </c>
      <c r="BA442" s="13" t="s">
        <v>200</v>
      </c>
      <c r="BB442" s="14">
        <v>27.799999999999997</v>
      </c>
      <c r="BC442" s="14">
        <v>30.900000000000002</v>
      </c>
      <c r="BD442" s="8">
        <f t="shared" si="244"/>
        <v>11.151079136690667</v>
      </c>
      <c r="BO442" s="13" t="s">
        <v>200</v>
      </c>
      <c r="BP442" s="14">
        <v>27.799999999999997</v>
      </c>
      <c r="BQ442" s="14">
        <v>30.900000000000002</v>
      </c>
      <c r="BR442" s="8">
        <f t="shared" si="245"/>
        <v>11.151079136690667</v>
      </c>
    </row>
    <row r="443" spans="1:70" x14ac:dyDescent="0.25">
      <c r="A443" s="13" t="s">
        <v>202</v>
      </c>
      <c r="B443" s="14">
        <v>20.575600000000001</v>
      </c>
      <c r="C443" s="14">
        <v>32.614400000000003</v>
      </c>
      <c r="D443" s="8">
        <f t="shared" si="236"/>
        <v>58.510079900464632</v>
      </c>
      <c r="F443" s="50"/>
      <c r="G443" s="53">
        <v>0</v>
      </c>
      <c r="H443" s="53">
        <v>1.9590000000000001</v>
      </c>
      <c r="I443" s="53">
        <v>-1.9590000000000001</v>
      </c>
      <c r="J443" s="54">
        <v>630</v>
      </c>
      <c r="K443" s="54">
        <v>-630</v>
      </c>
      <c r="AN443" s="13" t="s">
        <v>202</v>
      </c>
      <c r="AO443" s="14">
        <v>20.575600000000001</v>
      </c>
      <c r="AP443" s="14">
        <v>32.614400000000003</v>
      </c>
      <c r="AQ443" s="8">
        <f t="shared" si="243"/>
        <v>58.510079900464632</v>
      </c>
      <c r="BA443" s="13" t="s">
        <v>202</v>
      </c>
      <c r="BB443" s="14">
        <v>20.575600000000001</v>
      </c>
      <c r="BC443" s="14">
        <v>32.614400000000003</v>
      </c>
      <c r="BD443" s="8">
        <f t="shared" si="244"/>
        <v>58.510079900464632</v>
      </c>
      <c r="BO443" s="13" t="s">
        <v>202</v>
      </c>
      <c r="BP443" s="14">
        <v>20.575600000000001</v>
      </c>
      <c r="BQ443" s="14">
        <v>32.614400000000003</v>
      </c>
      <c r="BR443" s="8">
        <f t="shared" si="245"/>
        <v>58.510079900464632</v>
      </c>
    </row>
    <row r="444" spans="1:70" x14ac:dyDescent="0.25">
      <c r="A444" s="13" t="s">
        <v>204</v>
      </c>
      <c r="B444" s="14">
        <v>6.5880000000000001</v>
      </c>
      <c r="C444" s="14">
        <v>10.130000000000001</v>
      </c>
      <c r="D444" s="8">
        <f t="shared" si="236"/>
        <v>53.764420157862787</v>
      </c>
      <c r="F444" s="50"/>
      <c r="G444" s="53">
        <v>0</v>
      </c>
      <c r="H444" s="53">
        <v>0.70420000000000005</v>
      </c>
      <c r="I444" s="53">
        <v>-0.70420000000000005</v>
      </c>
      <c r="J444" s="54">
        <v>513</v>
      </c>
      <c r="K444" s="54">
        <v>-513</v>
      </c>
      <c r="AN444" s="13" t="s">
        <v>204</v>
      </c>
      <c r="AO444" s="14">
        <v>6.5880000000000001</v>
      </c>
      <c r="AP444" s="14">
        <v>10.130000000000001</v>
      </c>
      <c r="AQ444" s="8">
        <f t="shared" si="243"/>
        <v>53.764420157862787</v>
      </c>
      <c r="BA444" s="13" t="s">
        <v>204</v>
      </c>
      <c r="BB444" s="14">
        <v>6.5880000000000001</v>
      </c>
      <c r="BC444" s="14">
        <v>10.130000000000001</v>
      </c>
      <c r="BD444" s="8">
        <f t="shared" si="244"/>
        <v>53.764420157862787</v>
      </c>
      <c r="BO444" s="13" t="s">
        <v>204</v>
      </c>
      <c r="BP444" s="14">
        <v>6.5880000000000001</v>
      </c>
      <c r="BQ444" s="14">
        <v>10.130000000000001</v>
      </c>
      <c r="BR444" s="8">
        <f t="shared" si="245"/>
        <v>53.764420157862787</v>
      </c>
    </row>
    <row r="445" spans="1:70" x14ac:dyDescent="0.25">
      <c r="A445" s="13" t="s">
        <v>206</v>
      </c>
      <c r="B445" s="14">
        <v>0</v>
      </c>
      <c r="C445" s="14">
        <v>5.2</v>
      </c>
      <c r="D445" s="8" t="str">
        <f t="shared" si="236"/>
        <v/>
      </c>
      <c r="F445" s="50"/>
      <c r="G445" s="53">
        <v>1.129</v>
      </c>
      <c r="H445" s="53">
        <v>1.2250000000000001</v>
      </c>
      <c r="I445" s="53">
        <v>-9.6000000000000085E-2</v>
      </c>
      <c r="J445" s="54">
        <v>249</v>
      </c>
      <c r="K445" s="54">
        <v>-249</v>
      </c>
      <c r="AN445" s="13" t="s">
        <v>206</v>
      </c>
      <c r="AO445" s="14">
        <v>0</v>
      </c>
      <c r="AP445" s="14">
        <v>5.2</v>
      </c>
      <c r="AQ445" s="8" t="str">
        <f t="shared" si="243"/>
        <v/>
      </c>
      <c r="BA445" s="13" t="s">
        <v>206</v>
      </c>
      <c r="BB445" s="14">
        <v>0</v>
      </c>
      <c r="BC445" s="14">
        <v>5.2</v>
      </c>
      <c r="BD445" s="8" t="str">
        <f t="shared" si="244"/>
        <v/>
      </c>
      <c r="BO445" s="13" t="s">
        <v>206</v>
      </c>
      <c r="BP445" s="14">
        <v>0</v>
      </c>
      <c r="BQ445" s="14">
        <v>5.2</v>
      </c>
      <c r="BR445" s="8" t="str">
        <f t="shared" si="245"/>
        <v/>
      </c>
    </row>
    <row r="446" spans="1:70" x14ac:dyDescent="0.25">
      <c r="A446" s="13" t="s">
        <v>207</v>
      </c>
      <c r="B446" s="14">
        <v>0.39</v>
      </c>
      <c r="C446" s="14">
        <v>0.22</v>
      </c>
      <c r="D446" s="8">
        <f t="shared" si="236"/>
        <v>-43.589743589743591</v>
      </c>
      <c r="F446" s="50"/>
      <c r="G446" s="53">
        <v>2.75</v>
      </c>
      <c r="H446" s="53">
        <v>2.754</v>
      </c>
      <c r="I446" s="53">
        <v>-4.0000000000000036E-3</v>
      </c>
      <c r="J446" s="54">
        <v>25</v>
      </c>
      <c r="K446" s="54">
        <v>-25</v>
      </c>
      <c r="AN446" s="13" t="s">
        <v>207</v>
      </c>
      <c r="AO446" s="14">
        <v>0.39</v>
      </c>
      <c r="AP446" s="14">
        <v>0.22</v>
      </c>
      <c r="AQ446" s="8">
        <f t="shared" si="243"/>
        <v>-43.589743589743591</v>
      </c>
      <c r="BA446" s="13" t="s">
        <v>207</v>
      </c>
      <c r="BB446" s="14">
        <v>0.39</v>
      </c>
      <c r="BC446" s="14">
        <v>0.22</v>
      </c>
      <c r="BD446" s="8">
        <f t="shared" si="244"/>
        <v>-43.589743589743591</v>
      </c>
      <c r="BO446" s="13" t="s">
        <v>207</v>
      </c>
      <c r="BP446" s="14">
        <v>0.39</v>
      </c>
      <c r="BQ446" s="14">
        <v>0.22</v>
      </c>
      <c r="BR446" s="8">
        <f t="shared" si="245"/>
        <v>-43.589743589743591</v>
      </c>
    </row>
    <row r="447" spans="1:70" x14ac:dyDescent="0.25">
      <c r="A447" s="13" t="s">
        <v>212</v>
      </c>
      <c r="B447" s="14">
        <v>3.3</v>
      </c>
      <c r="C447" s="14">
        <v>0</v>
      </c>
      <c r="D447" s="8">
        <f t="shared" si="236"/>
        <v>-100</v>
      </c>
      <c r="F447" s="50"/>
      <c r="G447" s="53">
        <v>13.68</v>
      </c>
      <c r="H447" s="53">
        <v>15.71</v>
      </c>
      <c r="I447" s="53">
        <v>-2.0300000000000011</v>
      </c>
      <c r="J447" s="54">
        <v>640</v>
      </c>
      <c r="K447" s="54">
        <v>-640</v>
      </c>
      <c r="AN447" s="13" t="s">
        <v>212</v>
      </c>
      <c r="AO447" s="14">
        <v>3.3</v>
      </c>
      <c r="AP447" s="14">
        <v>0</v>
      </c>
      <c r="AQ447" s="8">
        <f t="shared" si="243"/>
        <v>-100</v>
      </c>
      <c r="BA447" s="13" t="s">
        <v>212</v>
      </c>
      <c r="BB447" s="14">
        <v>3.3</v>
      </c>
      <c r="BC447" s="14">
        <v>0</v>
      </c>
      <c r="BD447" s="8">
        <f t="shared" si="244"/>
        <v>-100</v>
      </c>
      <c r="BO447" s="13" t="s">
        <v>212</v>
      </c>
      <c r="BP447" s="14">
        <v>3.3</v>
      </c>
      <c r="BQ447" s="14">
        <v>0</v>
      </c>
      <c r="BR447" s="8">
        <f t="shared" si="245"/>
        <v>-100</v>
      </c>
    </row>
    <row r="448" spans="1:70" x14ac:dyDescent="0.25">
      <c r="A448" s="13" t="s">
        <v>106</v>
      </c>
      <c r="B448" s="14">
        <v>33.700000000000003</v>
      </c>
      <c r="C448" s="14">
        <v>32.5</v>
      </c>
      <c r="D448" s="8">
        <f t="shared" ref="D448" si="246">IFERROR((100*(C448-B448)/B448), "")</f>
        <v>-3.5608308605341326</v>
      </c>
      <c r="F448" s="50"/>
      <c r="G448" s="53">
        <v>27.799999999999997</v>
      </c>
      <c r="H448" s="53">
        <v>30.900000000000002</v>
      </c>
      <c r="I448" s="53">
        <v>-3.100000000000005</v>
      </c>
      <c r="J448" s="54">
        <v>696</v>
      </c>
      <c r="K448" s="54">
        <v>-696</v>
      </c>
      <c r="AN448" s="13" t="s">
        <v>106</v>
      </c>
      <c r="AO448" s="14">
        <v>33.700000000000003</v>
      </c>
      <c r="AP448" s="14">
        <v>32.5</v>
      </c>
      <c r="AQ448" s="8">
        <f t="shared" ref="AQ448" si="247">IFERROR((100*(AP448-AO448)/AO448), "")</f>
        <v>-3.5608308605341326</v>
      </c>
      <c r="BA448" s="13" t="s">
        <v>106</v>
      </c>
      <c r="BB448" s="14">
        <v>33.700000000000003</v>
      </c>
      <c r="BC448" s="14">
        <v>32.5</v>
      </c>
      <c r="BD448" s="8">
        <f t="shared" ref="BD448" si="248">IFERROR((100*(BC448-BB448)/BB448), "")</f>
        <v>-3.5608308605341326</v>
      </c>
      <c r="BO448" s="13" t="s">
        <v>106</v>
      </c>
      <c r="BP448" s="14">
        <v>33.700000000000003</v>
      </c>
      <c r="BQ448" s="14">
        <v>32.5</v>
      </c>
      <c r="BR448" s="8">
        <f t="shared" ref="BR448" si="249">IFERROR((100*(BQ448-BP448)/BP448), "")</f>
        <v>-3.5608308605341326</v>
      </c>
    </row>
    <row r="449" spans="1:70" x14ac:dyDescent="0.25">
      <c r="A449" t="s">
        <v>109</v>
      </c>
      <c r="B449" s="25">
        <v>0.10100000000000001</v>
      </c>
      <c r="C449" s="25">
        <v>9.64E-2</v>
      </c>
      <c r="D449" s="8">
        <f>IFERROR((100*(C449-B449)/B449), "")</f>
        <v>-4.5544554455445612</v>
      </c>
      <c r="F449" s="50"/>
      <c r="G449" s="53">
        <v>20.575600000000001</v>
      </c>
      <c r="H449" s="53">
        <v>32.614400000000003</v>
      </c>
      <c r="I449" s="53">
        <v>-12.038800000000002</v>
      </c>
      <c r="J449" s="54">
        <v>843</v>
      </c>
      <c r="K449" s="54">
        <v>-843</v>
      </c>
      <c r="AN449" t="s">
        <v>109</v>
      </c>
      <c r="AO449" s="25">
        <v>0.10100000000000001</v>
      </c>
      <c r="AP449" s="25">
        <v>9.64E-2</v>
      </c>
      <c r="AQ449" s="8">
        <f>IFERROR((100*(AP449-AO449)/AO449), "")</f>
        <v>-4.5544554455445612</v>
      </c>
      <c r="BA449" t="s">
        <v>109</v>
      </c>
      <c r="BB449" s="25">
        <v>0.10100000000000001</v>
      </c>
      <c r="BC449" s="25">
        <v>9.64E-2</v>
      </c>
      <c r="BD449" s="8">
        <f>IFERROR((100*(BC449-BB449)/BB449), "")</f>
        <v>-4.5544554455445612</v>
      </c>
      <c r="BO449" t="s">
        <v>109</v>
      </c>
      <c r="BP449" s="25">
        <v>0.10100000000000001</v>
      </c>
      <c r="BQ449" s="25">
        <v>9.64E-2</v>
      </c>
      <c r="BR449" s="8">
        <f>IFERROR((100*(BQ449-BP449)/BP449), "")</f>
        <v>-4.5544554455445612</v>
      </c>
    </row>
    <row r="450" spans="1:70" x14ac:dyDescent="0.25">
      <c r="A450" t="s">
        <v>112</v>
      </c>
      <c r="B450" s="25">
        <v>0.872</v>
      </c>
      <c r="C450" s="25">
        <v>0.85599999999999998</v>
      </c>
      <c r="D450" s="8">
        <f t="shared" ref="D450:D455" si="250">IFERROR((100*(C450-B450)/B450), "")</f>
        <v>-1.8348623853211026</v>
      </c>
      <c r="F450" s="50"/>
      <c r="G450" s="53">
        <v>6.5880000000000001</v>
      </c>
      <c r="H450" s="53">
        <v>10.130000000000001</v>
      </c>
      <c r="I450" s="53">
        <v>-3.5420000000000007</v>
      </c>
      <c r="J450" s="54">
        <v>710</v>
      </c>
      <c r="K450" s="54">
        <v>-710</v>
      </c>
      <c r="AN450" t="s">
        <v>112</v>
      </c>
      <c r="AO450" s="25">
        <v>0.872</v>
      </c>
      <c r="AP450" s="25">
        <v>0.85599999999999998</v>
      </c>
      <c r="AQ450" s="8">
        <f t="shared" ref="AQ450:AQ452" si="251">IFERROR((100*(AP450-AO450)/AO450), "")</f>
        <v>-1.8348623853211026</v>
      </c>
      <c r="BA450" t="s">
        <v>112</v>
      </c>
      <c r="BB450" s="25">
        <v>0.872</v>
      </c>
      <c r="BC450" s="25">
        <v>0.85599999999999998</v>
      </c>
      <c r="BD450" s="8">
        <f t="shared" ref="BD450:BD452" si="252">IFERROR((100*(BC450-BB450)/BB450), "")</f>
        <v>-1.8348623853211026</v>
      </c>
      <c r="BO450" t="s">
        <v>112</v>
      </c>
      <c r="BP450" s="25">
        <v>0.872</v>
      </c>
      <c r="BQ450" s="25">
        <v>0.85599999999999998</v>
      </c>
      <c r="BR450" s="8">
        <f t="shared" ref="BR450:BR452" si="253">IFERROR((100*(BQ450-BP450)/BP450), "")</f>
        <v>-1.8348623853211026</v>
      </c>
    </row>
    <row r="451" spans="1:70" x14ac:dyDescent="0.25">
      <c r="A451" t="s">
        <v>118</v>
      </c>
      <c r="B451" s="25">
        <v>0.10100000000000001</v>
      </c>
      <c r="C451" s="25">
        <v>0.104</v>
      </c>
      <c r="D451" s="8">
        <f t="shared" si="250"/>
        <v>2.9702970297029592</v>
      </c>
      <c r="F451" s="50"/>
      <c r="G451" s="53">
        <v>0</v>
      </c>
      <c r="H451" s="53">
        <v>5.2</v>
      </c>
      <c r="I451" s="53">
        <v>-5.2</v>
      </c>
      <c r="J451" s="54">
        <v>750.5</v>
      </c>
      <c r="K451" s="54">
        <v>-750.5</v>
      </c>
      <c r="AN451" t="s">
        <v>118</v>
      </c>
      <c r="AO451" s="25">
        <v>0.10100000000000001</v>
      </c>
      <c r="AP451" s="25">
        <v>0.104</v>
      </c>
      <c r="AQ451" s="8">
        <f t="shared" si="251"/>
        <v>2.9702970297029592</v>
      </c>
      <c r="BA451" t="s">
        <v>118</v>
      </c>
      <c r="BB451" s="25">
        <v>0.10100000000000001</v>
      </c>
      <c r="BC451" s="25">
        <v>0.104</v>
      </c>
      <c r="BD451" s="8">
        <f t="shared" si="252"/>
        <v>2.9702970297029592</v>
      </c>
      <c r="BO451" t="s">
        <v>118</v>
      </c>
      <c r="BP451" s="25">
        <v>0.10100000000000001</v>
      </c>
      <c r="BQ451" s="25">
        <v>0.104</v>
      </c>
      <c r="BR451" s="8">
        <f t="shared" si="253"/>
        <v>2.9702970297029592</v>
      </c>
    </row>
    <row r="452" spans="1:70" x14ac:dyDescent="0.25">
      <c r="A452" t="s">
        <v>120</v>
      </c>
      <c r="B452" s="25">
        <v>0.11899999999999999</v>
      </c>
      <c r="C452" s="25">
        <v>0.105</v>
      </c>
      <c r="D452" s="8">
        <f t="shared" si="250"/>
        <v>-11.76470588235294</v>
      </c>
      <c r="F452" s="50"/>
      <c r="G452" s="53">
        <v>0.39</v>
      </c>
      <c r="H452" s="53">
        <v>0.22</v>
      </c>
      <c r="I452" s="53">
        <v>0.17</v>
      </c>
      <c r="J452" s="54">
        <v>324</v>
      </c>
      <c r="K452" s="54">
        <v>324</v>
      </c>
      <c r="AN452" t="s">
        <v>120</v>
      </c>
      <c r="AO452" s="25">
        <v>0.11899999999999999</v>
      </c>
      <c r="AP452" s="25">
        <v>0.105</v>
      </c>
      <c r="AQ452" s="8">
        <f t="shared" si="251"/>
        <v>-11.76470588235294</v>
      </c>
      <c r="BA452" t="s">
        <v>120</v>
      </c>
      <c r="BB452" s="25">
        <v>0.11899999999999999</v>
      </c>
      <c r="BC452" s="25">
        <v>0.105</v>
      </c>
      <c r="BD452" s="8">
        <f t="shared" si="252"/>
        <v>-11.76470588235294</v>
      </c>
      <c r="BO452" t="s">
        <v>120</v>
      </c>
      <c r="BP452" s="25">
        <v>0.11899999999999999</v>
      </c>
      <c r="BQ452" s="25">
        <v>0.105</v>
      </c>
      <c r="BR452" s="8">
        <f t="shared" si="253"/>
        <v>-11.76470588235294</v>
      </c>
    </row>
    <row r="453" spans="1:70" x14ac:dyDescent="0.25">
      <c r="A453" t="s">
        <v>122</v>
      </c>
      <c r="B453" s="25">
        <v>0</v>
      </c>
      <c r="C453" s="25">
        <v>0.16200000000000001</v>
      </c>
      <c r="D453" s="8">
        <v>-100</v>
      </c>
      <c r="F453" s="50"/>
      <c r="G453" s="53">
        <v>3.3</v>
      </c>
      <c r="H453" s="53">
        <v>0</v>
      </c>
      <c r="I453" s="53">
        <v>3.3</v>
      </c>
      <c r="J453" s="54">
        <v>703.5</v>
      </c>
      <c r="K453" s="54">
        <v>703.5</v>
      </c>
      <c r="AN453" t="s">
        <v>122</v>
      </c>
      <c r="AO453" s="25">
        <v>0</v>
      </c>
      <c r="AP453" s="25">
        <v>0.16200000000000001</v>
      </c>
      <c r="AQ453" s="8">
        <v>-100</v>
      </c>
      <c r="BA453" t="s">
        <v>122</v>
      </c>
      <c r="BB453" s="25">
        <v>0</v>
      </c>
      <c r="BC453" s="25">
        <v>0.16200000000000001</v>
      </c>
      <c r="BD453" s="8">
        <v>-100</v>
      </c>
      <c r="BO453" t="s">
        <v>122</v>
      </c>
      <c r="BP453" s="25">
        <v>0</v>
      </c>
      <c r="BQ453" s="25">
        <v>0.16200000000000001</v>
      </c>
      <c r="BR453" s="8">
        <v>-100</v>
      </c>
    </row>
    <row r="454" spans="1:70" x14ac:dyDescent="0.25">
      <c r="A454" t="s">
        <v>124</v>
      </c>
      <c r="B454" s="25">
        <v>0.19800000000000001</v>
      </c>
      <c r="C454" s="25">
        <v>0.17</v>
      </c>
      <c r="D454" s="8">
        <f t="shared" si="250"/>
        <v>-14.14141414141414</v>
      </c>
      <c r="F454" s="50"/>
      <c r="G454" s="53">
        <v>33.700000000000003</v>
      </c>
      <c r="H454" s="53">
        <v>32.5</v>
      </c>
      <c r="I454" s="53">
        <v>1.2000000000000028</v>
      </c>
      <c r="J454" s="54">
        <v>568.5</v>
      </c>
      <c r="K454" s="54">
        <v>568.5</v>
      </c>
      <c r="AN454" t="s">
        <v>124</v>
      </c>
      <c r="AO454" s="25">
        <v>0.19800000000000001</v>
      </c>
      <c r="AP454" s="25">
        <v>0.17</v>
      </c>
      <c r="AQ454" s="8">
        <f t="shared" ref="AQ454:AQ455" si="254">IFERROR((100*(AP454-AO454)/AO454), "")</f>
        <v>-14.14141414141414</v>
      </c>
      <c r="BA454" t="s">
        <v>124</v>
      </c>
      <c r="BB454" s="25">
        <v>0.19800000000000001</v>
      </c>
      <c r="BC454" s="25">
        <v>0.17</v>
      </c>
      <c r="BD454" s="8">
        <f t="shared" ref="BD454:BD455" si="255">IFERROR((100*(BC454-BB454)/BB454), "")</f>
        <v>-14.14141414141414</v>
      </c>
      <c r="BO454" t="s">
        <v>124</v>
      </c>
      <c r="BP454" s="25">
        <v>0.19800000000000001</v>
      </c>
      <c r="BQ454" s="25">
        <v>0.17</v>
      </c>
      <c r="BR454" s="8">
        <f t="shared" ref="BR454:BR455" si="256">IFERROR((100*(BQ454-BP454)/BP454), "")</f>
        <v>-14.14141414141414</v>
      </c>
    </row>
    <row r="455" spans="1:70" x14ac:dyDescent="0.25">
      <c r="A455" t="s">
        <v>130</v>
      </c>
      <c r="B455" s="25">
        <v>0.10299999999999999</v>
      </c>
      <c r="C455" s="25">
        <v>0.12</v>
      </c>
      <c r="D455" s="8">
        <f t="shared" si="250"/>
        <v>16.50485436893204</v>
      </c>
      <c r="F455" s="50"/>
      <c r="G455" s="53">
        <v>0.10100000000000001</v>
      </c>
      <c r="H455" s="53">
        <v>9.64E-2</v>
      </c>
      <c r="I455" s="53">
        <v>4.6000000000000069E-3</v>
      </c>
      <c r="J455" s="54">
        <v>27</v>
      </c>
      <c r="K455" s="54">
        <v>27</v>
      </c>
      <c r="AN455" t="s">
        <v>130</v>
      </c>
      <c r="AO455" s="25">
        <v>0.10299999999999999</v>
      </c>
      <c r="AP455" s="25">
        <v>0.12</v>
      </c>
      <c r="AQ455" s="8">
        <f t="shared" si="254"/>
        <v>16.50485436893204</v>
      </c>
      <c r="BA455" t="s">
        <v>130</v>
      </c>
      <c r="BB455" s="25">
        <v>0.10299999999999999</v>
      </c>
      <c r="BC455" s="25">
        <v>0.12</v>
      </c>
      <c r="BD455" s="8">
        <f t="shared" si="255"/>
        <v>16.50485436893204</v>
      </c>
      <c r="BO455" t="s">
        <v>130</v>
      </c>
      <c r="BP455" s="25">
        <v>0.10299999999999999</v>
      </c>
      <c r="BQ455" s="25">
        <v>0.12</v>
      </c>
      <c r="BR455" s="8">
        <f t="shared" si="256"/>
        <v>16.50485436893204</v>
      </c>
    </row>
    <row r="456" spans="1:70" x14ac:dyDescent="0.25">
      <c r="A456" s="6" t="s">
        <v>140</v>
      </c>
      <c r="B456" s="8">
        <v>0</v>
      </c>
      <c r="C456" s="8">
        <v>110</v>
      </c>
      <c r="D456" s="8">
        <v>100</v>
      </c>
      <c r="F456" s="50"/>
      <c r="G456" s="53">
        <v>0.872</v>
      </c>
      <c r="H456" s="53">
        <v>0.85599999999999998</v>
      </c>
      <c r="I456" s="53">
        <v>1.6000000000000014E-2</v>
      </c>
      <c r="J456" s="54">
        <v>76</v>
      </c>
      <c r="K456" s="54">
        <v>76</v>
      </c>
      <c r="AN456" s="6" t="s">
        <v>140</v>
      </c>
      <c r="AO456" s="8">
        <v>0</v>
      </c>
      <c r="AP456" s="8">
        <v>110</v>
      </c>
      <c r="AQ456" s="8">
        <v>100</v>
      </c>
      <c r="BA456" s="6" t="s">
        <v>140</v>
      </c>
      <c r="BB456" s="8">
        <v>0</v>
      </c>
      <c r="BC456" s="8">
        <v>110</v>
      </c>
      <c r="BD456" s="8">
        <v>100</v>
      </c>
      <c r="BO456" s="6" t="s">
        <v>140</v>
      </c>
      <c r="BP456" s="8">
        <v>0</v>
      </c>
      <c r="BQ456" s="8">
        <v>110</v>
      </c>
      <c r="BR456" s="8">
        <v>100</v>
      </c>
    </row>
    <row r="457" spans="1:70" x14ac:dyDescent="0.25">
      <c r="A457" s="13" t="s">
        <v>147</v>
      </c>
      <c r="B457" s="14">
        <v>142.69999999999999</v>
      </c>
      <c r="C457" s="14">
        <v>31.9</v>
      </c>
      <c r="D457" s="8">
        <f>IFERROR((100*(C457-B457)/B457), "")</f>
        <v>-77.645409950946032</v>
      </c>
      <c r="F457" s="50"/>
      <c r="G457" s="53">
        <v>0.10100000000000001</v>
      </c>
      <c r="H457" s="53">
        <v>0.104</v>
      </c>
      <c r="I457" s="53">
        <v>-2.9999999999999888E-3</v>
      </c>
      <c r="J457" s="54">
        <v>20.5</v>
      </c>
      <c r="K457" s="54">
        <v>-20.5</v>
      </c>
      <c r="AN457" s="13" t="s">
        <v>147</v>
      </c>
      <c r="AO457" s="14">
        <v>142.69999999999999</v>
      </c>
      <c r="AP457" s="14">
        <v>31.9</v>
      </c>
      <c r="AQ457" s="8">
        <f>IFERROR((100*(AP457-AO457)/AO457), "")</f>
        <v>-77.645409950946032</v>
      </c>
      <c r="BA457" s="13" t="s">
        <v>147</v>
      </c>
      <c r="BB457" s="14">
        <v>142.69999999999999</v>
      </c>
      <c r="BC457" s="14">
        <v>31.9</v>
      </c>
      <c r="BD457" s="8">
        <f>IFERROR((100*(BC457-BB457)/BB457), "")</f>
        <v>-77.645409950946032</v>
      </c>
      <c r="BO457" s="13" t="s">
        <v>147</v>
      </c>
      <c r="BP457" s="14">
        <v>142.69999999999999</v>
      </c>
      <c r="BQ457" s="14">
        <v>31.9</v>
      </c>
      <c r="BR457" s="8">
        <f>IFERROR((100*(BQ457-BP457)/BP457), "")</f>
        <v>-77.645409950946032</v>
      </c>
    </row>
    <row r="458" spans="1:70" x14ac:dyDescent="0.25">
      <c r="A458" s="13" t="s">
        <v>153</v>
      </c>
      <c r="B458" s="14">
        <v>0</v>
      </c>
      <c r="C458" s="14">
        <v>5</v>
      </c>
      <c r="D458" s="8">
        <v>100</v>
      </c>
      <c r="F458" s="50"/>
      <c r="G458" s="53">
        <v>0.11899999999999999</v>
      </c>
      <c r="H458" s="53">
        <v>0.105</v>
      </c>
      <c r="I458" s="53">
        <v>1.3999999999999999E-2</v>
      </c>
      <c r="J458" s="54">
        <v>64.5</v>
      </c>
      <c r="K458" s="54">
        <v>64.5</v>
      </c>
      <c r="AN458" s="13" t="s">
        <v>153</v>
      </c>
      <c r="AO458" s="14">
        <v>0</v>
      </c>
      <c r="AP458" s="14">
        <v>5</v>
      </c>
      <c r="AQ458" s="8">
        <v>100</v>
      </c>
      <c r="BA458" s="13" t="s">
        <v>153</v>
      </c>
      <c r="BB458" s="14">
        <v>0</v>
      </c>
      <c r="BC458" s="14">
        <v>5</v>
      </c>
      <c r="BD458" s="8">
        <v>100</v>
      </c>
      <c r="BO458" s="13" t="s">
        <v>153</v>
      </c>
      <c r="BP458" s="14">
        <v>0</v>
      </c>
      <c r="BQ458" s="14">
        <v>5</v>
      </c>
      <c r="BR458" s="8">
        <v>100</v>
      </c>
    </row>
    <row r="459" spans="1:70" x14ac:dyDescent="0.25">
      <c r="A459" s="35" t="s">
        <v>154</v>
      </c>
      <c r="B459" s="14">
        <v>0.98</v>
      </c>
      <c r="C459" s="14">
        <v>0.37</v>
      </c>
      <c r="D459" s="8">
        <f t="shared" ref="D459:D484" si="257">IFERROR((100*(C459-B459)/B459), "")</f>
        <v>-62.244897959183675</v>
      </c>
      <c r="F459" s="50"/>
      <c r="G459" s="53">
        <v>0</v>
      </c>
      <c r="H459" s="53">
        <v>0.16200000000000001</v>
      </c>
      <c r="I459" s="53">
        <v>-0.16200000000000001</v>
      </c>
      <c r="J459" s="54">
        <v>318.5</v>
      </c>
      <c r="K459" s="54">
        <v>-318.5</v>
      </c>
      <c r="AN459" s="35" t="s">
        <v>154</v>
      </c>
      <c r="AO459" s="14">
        <v>0.98</v>
      </c>
      <c r="AP459" s="14">
        <v>0.37</v>
      </c>
      <c r="AQ459" s="8">
        <f t="shared" ref="AQ459:AQ473" si="258">IFERROR((100*(AP459-AO459)/AO459), "")</f>
        <v>-62.244897959183675</v>
      </c>
      <c r="BA459" s="35" t="s">
        <v>154</v>
      </c>
      <c r="BB459" s="14">
        <v>0.98</v>
      </c>
      <c r="BC459" s="14">
        <v>0.37</v>
      </c>
      <c r="BD459" s="8">
        <f t="shared" ref="BD459:BD473" si="259">IFERROR((100*(BC459-BB459)/BB459), "")</f>
        <v>-62.244897959183675</v>
      </c>
      <c r="BO459" s="35" t="s">
        <v>154</v>
      </c>
      <c r="BP459" s="14">
        <v>0.98</v>
      </c>
      <c r="BQ459" s="14">
        <v>0.37</v>
      </c>
      <c r="BR459" s="8">
        <f t="shared" ref="BR459:BR473" si="260">IFERROR((100*(BQ459-BP459)/BP459), "")</f>
        <v>-62.244897959183675</v>
      </c>
    </row>
    <row r="460" spans="1:70" x14ac:dyDescent="0.25">
      <c r="A460" s="13" t="s">
        <v>156</v>
      </c>
      <c r="B460" s="14">
        <v>50.8</v>
      </c>
      <c r="C460" s="14">
        <v>43.5</v>
      </c>
      <c r="D460" s="8">
        <f t="shared" si="257"/>
        <v>-14.370078740157476</v>
      </c>
      <c r="F460" s="50"/>
      <c r="G460" s="53">
        <v>0.19800000000000001</v>
      </c>
      <c r="H460" s="53">
        <v>0.17</v>
      </c>
      <c r="I460" s="53">
        <v>2.7999999999999997E-2</v>
      </c>
      <c r="J460" s="54">
        <v>111.5</v>
      </c>
      <c r="K460" s="54">
        <v>111.5</v>
      </c>
      <c r="AN460" s="13" t="s">
        <v>156</v>
      </c>
      <c r="AO460" s="14">
        <v>50.8</v>
      </c>
      <c r="AP460" s="14">
        <v>43.5</v>
      </c>
      <c r="AQ460" s="8">
        <f t="shared" si="258"/>
        <v>-14.370078740157476</v>
      </c>
      <c r="BA460" s="13" t="s">
        <v>156</v>
      </c>
      <c r="BB460" s="14">
        <v>50.8</v>
      </c>
      <c r="BC460" s="14">
        <v>43.5</v>
      </c>
      <c r="BD460" s="8">
        <f t="shared" si="259"/>
        <v>-14.370078740157476</v>
      </c>
      <c r="BO460" s="13" t="s">
        <v>156</v>
      </c>
      <c r="BP460" s="14">
        <v>50.8</v>
      </c>
      <c r="BQ460" s="14">
        <v>43.5</v>
      </c>
      <c r="BR460" s="8">
        <f t="shared" si="260"/>
        <v>-14.370078740157476</v>
      </c>
    </row>
    <row r="461" spans="1:70" x14ac:dyDescent="0.25">
      <c r="A461" s="13" t="s">
        <v>160</v>
      </c>
      <c r="B461" s="14">
        <v>5.4699999999999999E-2</v>
      </c>
      <c r="C461" s="14">
        <v>0</v>
      </c>
      <c r="D461" s="8">
        <f t="shared" si="257"/>
        <v>-100</v>
      </c>
      <c r="F461" s="50"/>
      <c r="G461" s="53">
        <v>0.10299999999999999</v>
      </c>
      <c r="H461" s="53">
        <v>0.12</v>
      </c>
      <c r="I461" s="53">
        <v>-1.7000000000000001E-2</v>
      </c>
      <c r="J461" s="54">
        <v>79.5</v>
      </c>
      <c r="K461" s="54">
        <v>-79.5</v>
      </c>
      <c r="AN461" s="13" t="s">
        <v>160</v>
      </c>
      <c r="AO461" s="14">
        <v>5.4699999999999999E-2</v>
      </c>
      <c r="AP461" s="14">
        <v>0</v>
      </c>
      <c r="AQ461" s="8">
        <f t="shared" si="258"/>
        <v>-100</v>
      </c>
      <c r="BA461" s="13" t="s">
        <v>160</v>
      </c>
      <c r="BB461" s="14">
        <v>5.4699999999999999E-2</v>
      </c>
      <c r="BC461" s="14">
        <v>0</v>
      </c>
      <c r="BD461" s="8">
        <f t="shared" si="259"/>
        <v>-100</v>
      </c>
      <c r="BO461" s="13" t="s">
        <v>160</v>
      </c>
      <c r="BP461" s="14">
        <v>5.4699999999999999E-2</v>
      </c>
      <c r="BQ461" s="14">
        <v>0</v>
      </c>
      <c r="BR461" s="8">
        <f t="shared" si="260"/>
        <v>-100</v>
      </c>
    </row>
    <row r="462" spans="1:70" x14ac:dyDescent="0.25">
      <c r="A462" s="13" t="s">
        <v>162</v>
      </c>
      <c r="B462" s="14">
        <v>72.53</v>
      </c>
      <c r="C462" s="14">
        <v>72.19</v>
      </c>
      <c r="D462" s="8">
        <f t="shared" si="257"/>
        <v>-0.46877154280987648</v>
      </c>
      <c r="F462" s="50"/>
      <c r="G462" s="53">
        <v>0</v>
      </c>
      <c r="H462" s="53">
        <v>110</v>
      </c>
      <c r="I462" s="53">
        <v>-110</v>
      </c>
      <c r="J462" s="54">
        <v>1003</v>
      </c>
      <c r="K462" s="54">
        <v>-1003</v>
      </c>
      <c r="AN462" s="13" t="s">
        <v>162</v>
      </c>
      <c r="AO462" s="14">
        <v>72.53</v>
      </c>
      <c r="AP462" s="14">
        <v>72.19</v>
      </c>
      <c r="AQ462" s="8">
        <f t="shared" si="258"/>
        <v>-0.46877154280987648</v>
      </c>
      <c r="BA462" s="13" t="s">
        <v>162</v>
      </c>
      <c r="BB462" s="14">
        <v>72.53</v>
      </c>
      <c r="BC462" s="14">
        <v>72.19</v>
      </c>
      <c r="BD462" s="8">
        <f t="shared" si="259"/>
        <v>-0.46877154280987648</v>
      </c>
      <c r="BO462" s="13" t="s">
        <v>162</v>
      </c>
      <c r="BP462" s="14">
        <v>72.53</v>
      </c>
      <c r="BQ462" s="14">
        <v>72.19</v>
      </c>
      <c r="BR462" s="8">
        <f t="shared" si="260"/>
        <v>-0.46877154280987648</v>
      </c>
    </row>
    <row r="463" spans="1:70" x14ac:dyDescent="0.25">
      <c r="A463" s="13" t="s">
        <v>165</v>
      </c>
      <c r="B463" s="14">
        <v>11.6197</v>
      </c>
      <c r="C463" s="14">
        <v>17.216799999999999</v>
      </c>
      <c r="D463" s="8">
        <f t="shared" si="257"/>
        <v>48.169057720939435</v>
      </c>
      <c r="F463" s="50"/>
      <c r="G463" s="53">
        <v>142.69999999999999</v>
      </c>
      <c r="H463" s="53">
        <v>31.9</v>
      </c>
      <c r="I463" s="53">
        <v>110.79999999999998</v>
      </c>
      <c r="J463" s="54">
        <v>1004</v>
      </c>
      <c r="K463" s="54">
        <v>1004</v>
      </c>
      <c r="AN463" s="13" t="s">
        <v>165</v>
      </c>
      <c r="AO463" s="14">
        <v>11.6197</v>
      </c>
      <c r="AP463" s="14">
        <v>17.216799999999999</v>
      </c>
      <c r="AQ463" s="8">
        <f t="shared" si="258"/>
        <v>48.169057720939435</v>
      </c>
      <c r="BA463" s="13" t="s">
        <v>165</v>
      </c>
      <c r="BB463" s="14">
        <v>11.6197</v>
      </c>
      <c r="BC463" s="14">
        <v>17.216799999999999</v>
      </c>
      <c r="BD463" s="8">
        <f t="shared" si="259"/>
        <v>48.169057720939435</v>
      </c>
      <c r="BO463" s="13" t="s">
        <v>165</v>
      </c>
      <c r="BP463" s="14">
        <v>11.6197</v>
      </c>
      <c r="BQ463" s="14">
        <v>17.216799999999999</v>
      </c>
      <c r="BR463" s="8">
        <f t="shared" si="260"/>
        <v>48.169057720939435</v>
      </c>
    </row>
    <row r="464" spans="1:70" x14ac:dyDescent="0.25">
      <c r="A464" s="13" t="s">
        <v>172</v>
      </c>
      <c r="B464" s="14">
        <v>0.4224</v>
      </c>
      <c r="C464" s="14">
        <v>0.54330000000000001</v>
      </c>
      <c r="D464" s="8">
        <f t="shared" si="257"/>
        <v>28.62215909090909</v>
      </c>
      <c r="F464" s="50"/>
      <c r="G464" s="53">
        <v>0</v>
      </c>
      <c r="H464" s="53">
        <v>5</v>
      </c>
      <c r="I464" s="53">
        <v>-5</v>
      </c>
      <c r="J464" s="54">
        <v>746</v>
      </c>
      <c r="K464" s="54">
        <v>-746</v>
      </c>
      <c r="AN464" s="13" t="s">
        <v>172</v>
      </c>
      <c r="AO464" s="14">
        <v>0.4224</v>
      </c>
      <c r="AP464" s="14">
        <v>0.54330000000000001</v>
      </c>
      <c r="AQ464" s="8">
        <f t="shared" si="258"/>
        <v>28.62215909090909</v>
      </c>
      <c r="BA464" s="13" t="s">
        <v>172</v>
      </c>
      <c r="BB464" s="14">
        <v>0.4224</v>
      </c>
      <c r="BC464" s="14">
        <v>0.54330000000000001</v>
      </c>
      <c r="BD464" s="8">
        <f t="shared" si="259"/>
        <v>28.62215909090909</v>
      </c>
      <c r="BO464" s="13" t="s">
        <v>172</v>
      </c>
      <c r="BP464" s="14">
        <v>0.4224</v>
      </c>
      <c r="BQ464" s="14">
        <v>0.54330000000000001</v>
      </c>
      <c r="BR464" s="8">
        <f t="shared" si="260"/>
        <v>28.62215909090909</v>
      </c>
    </row>
    <row r="465" spans="1:70" x14ac:dyDescent="0.25">
      <c r="A465" s="13" t="s">
        <v>174</v>
      </c>
      <c r="B465" s="14">
        <v>253.9</v>
      </c>
      <c r="C465" s="14">
        <v>1.7</v>
      </c>
      <c r="D465" s="8">
        <f t="shared" si="257"/>
        <v>-99.330445057109102</v>
      </c>
      <c r="F465" s="50"/>
      <c r="G465" s="53">
        <v>0.98</v>
      </c>
      <c r="H465" s="53">
        <v>0.37</v>
      </c>
      <c r="I465" s="53">
        <v>0.61</v>
      </c>
      <c r="J465" s="54">
        <v>495</v>
      </c>
      <c r="K465" s="54">
        <v>495</v>
      </c>
      <c r="AN465" s="13" t="s">
        <v>174</v>
      </c>
      <c r="AO465" s="14">
        <v>253.9</v>
      </c>
      <c r="AP465" s="14">
        <v>1.7</v>
      </c>
      <c r="AQ465" s="8">
        <f t="shared" si="258"/>
        <v>-99.330445057109102</v>
      </c>
      <c r="BA465" s="13" t="s">
        <v>174</v>
      </c>
      <c r="BB465" s="14">
        <v>253.9</v>
      </c>
      <c r="BC465" s="14">
        <v>1.7</v>
      </c>
      <c r="BD465" s="8">
        <f t="shared" si="259"/>
        <v>-99.330445057109102</v>
      </c>
      <c r="BO465" s="13" t="s">
        <v>174</v>
      </c>
      <c r="BP465" s="14">
        <v>253.9</v>
      </c>
      <c r="BQ465" s="14">
        <v>1.7</v>
      </c>
      <c r="BR465" s="8">
        <f t="shared" si="260"/>
        <v>-99.330445057109102</v>
      </c>
    </row>
    <row r="466" spans="1:70" x14ac:dyDescent="0.25">
      <c r="A466" s="13" t="s">
        <v>176</v>
      </c>
      <c r="B466" s="14">
        <v>0.38</v>
      </c>
      <c r="C466" s="14">
        <v>0</v>
      </c>
      <c r="D466" s="8">
        <f t="shared" si="257"/>
        <v>-100</v>
      </c>
      <c r="F466" s="50"/>
      <c r="G466" s="53">
        <v>50.8</v>
      </c>
      <c r="H466" s="53">
        <v>43.5</v>
      </c>
      <c r="I466" s="53">
        <v>7.2999999999999972</v>
      </c>
      <c r="J466" s="54">
        <v>788.5</v>
      </c>
      <c r="K466" s="54">
        <v>788.5</v>
      </c>
      <c r="AN466" s="13" t="s">
        <v>176</v>
      </c>
      <c r="AO466" s="14">
        <v>0.38</v>
      </c>
      <c r="AP466" s="14">
        <v>0</v>
      </c>
      <c r="AQ466" s="8">
        <f t="shared" si="258"/>
        <v>-100</v>
      </c>
      <c r="BA466" s="13" t="s">
        <v>176</v>
      </c>
      <c r="BB466" s="14">
        <v>0.38</v>
      </c>
      <c r="BC466" s="14">
        <v>0</v>
      </c>
      <c r="BD466" s="8">
        <f t="shared" si="259"/>
        <v>-100</v>
      </c>
      <c r="BO466" s="13" t="s">
        <v>176</v>
      </c>
      <c r="BP466" s="14">
        <v>0.38</v>
      </c>
      <c r="BQ466" s="14">
        <v>0</v>
      </c>
      <c r="BR466" s="8">
        <f t="shared" si="260"/>
        <v>-100</v>
      </c>
    </row>
    <row r="467" spans="1:70" x14ac:dyDescent="0.25">
      <c r="A467" s="13" t="s">
        <v>178</v>
      </c>
      <c r="B467" s="14">
        <v>23.4</v>
      </c>
      <c r="C467" s="14">
        <v>23.32</v>
      </c>
      <c r="D467" s="8">
        <f t="shared" si="257"/>
        <v>-0.34188034188033462</v>
      </c>
      <c r="F467" s="50"/>
      <c r="G467" s="53">
        <v>5.4699999999999999E-2</v>
      </c>
      <c r="H467" s="53">
        <v>0</v>
      </c>
      <c r="I467" s="53">
        <v>5.4699999999999999E-2</v>
      </c>
      <c r="J467" s="54">
        <v>187</v>
      </c>
      <c r="K467" s="54">
        <v>187</v>
      </c>
      <c r="AN467" s="13" t="s">
        <v>178</v>
      </c>
      <c r="AO467" s="14">
        <v>23.4</v>
      </c>
      <c r="AP467" s="14">
        <v>23.32</v>
      </c>
      <c r="AQ467" s="8">
        <f t="shared" si="258"/>
        <v>-0.34188034188033462</v>
      </c>
      <c r="BA467" s="13" t="s">
        <v>178</v>
      </c>
      <c r="BB467" s="14">
        <v>23.4</v>
      </c>
      <c r="BC467" s="14">
        <v>23.32</v>
      </c>
      <c r="BD467" s="8">
        <f t="shared" si="259"/>
        <v>-0.34188034188033462</v>
      </c>
      <c r="BO467" s="13" t="s">
        <v>178</v>
      </c>
      <c r="BP467" s="14">
        <v>23.4</v>
      </c>
      <c r="BQ467" s="14">
        <v>23.32</v>
      </c>
      <c r="BR467" s="8">
        <f t="shared" si="260"/>
        <v>-0.34188034188033462</v>
      </c>
    </row>
    <row r="468" spans="1:70" x14ac:dyDescent="0.25">
      <c r="A468" s="13" t="s">
        <v>180</v>
      </c>
      <c r="B468" s="14">
        <v>28.1</v>
      </c>
      <c r="C468" s="14">
        <v>4</v>
      </c>
      <c r="D468" s="8">
        <f t="shared" si="257"/>
        <v>-85.765124555160142</v>
      </c>
      <c r="F468" s="50"/>
      <c r="G468" s="53">
        <v>72.53</v>
      </c>
      <c r="H468" s="53">
        <v>72.19</v>
      </c>
      <c r="I468" s="53">
        <v>0.34000000000000341</v>
      </c>
      <c r="J468" s="54">
        <v>419.5</v>
      </c>
      <c r="K468" s="54">
        <v>419.5</v>
      </c>
      <c r="AN468" s="13" t="s">
        <v>180</v>
      </c>
      <c r="AO468" s="14">
        <v>28.1</v>
      </c>
      <c r="AP468" s="14">
        <v>4</v>
      </c>
      <c r="AQ468" s="8">
        <f t="shared" si="258"/>
        <v>-85.765124555160142</v>
      </c>
      <c r="BA468" s="13" t="s">
        <v>180</v>
      </c>
      <c r="BB468" s="14">
        <v>28.1</v>
      </c>
      <c r="BC468" s="14">
        <v>4</v>
      </c>
      <c r="BD468" s="8">
        <f t="shared" si="259"/>
        <v>-85.765124555160142</v>
      </c>
      <c r="BO468" s="13" t="s">
        <v>180</v>
      </c>
      <c r="BP468" s="14">
        <v>28.1</v>
      </c>
      <c r="BQ468" s="14">
        <v>4</v>
      </c>
      <c r="BR468" s="8">
        <f t="shared" si="260"/>
        <v>-85.765124555160142</v>
      </c>
    </row>
    <row r="469" spans="1:70" x14ac:dyDescent="0.25">
      <c r="A469" s="13" t="s">
        <v>184</v>
      </c>
      <c r="B469" s="14">
        <v>0.39400000000000002</v>
      </c>
      <c r="C469" s="14">
        <v>0.41399999999999998</v>
      </c>
      <c r="D469" s="8">
        <f t="shared" si="257"/>
        <v>5.0761421319796858</v>
      </c>
      <c r="F469" s="50"/>
      <c r="G469" s="53">
        <v>11.6197</v>
      </c>
      <c r="H469" s="53">
        <v>17.216799999999999</v>
      </c>
      <c r="I469" s="53">
        <v>-5.5970999999999993</v>
      </c>
      <c r="J469" s="54">
        <v>755</v>
      </c>
      <c r="K469" s="54">
        <v>-755</v>
      </c>
      <c r="AN469" s="13" t="s">
        <v>184</v>
      </c>
      <c r="AO469" s="14">
        <v>0.39400000000000002</v>
      </c>
      <c r="AP469" s="14">
        <v>0.41399999999999998</v>
      </c>
      <c r="AQ469" s="8">
        <f t="shared" si="258"/>
        <v>5.0761421319796858</v>
      </c>
      <c r="BA469" s="13" t="s">
        <v>184</v>
      </c>
      <c r="BB469" s="14">
        <v>0.39400000000000002</v>
      </c>
      <c r="BC469" s="14">
        <v>0.41399999999999998</v>
      </c>
      <c r="BD469" s="8">
        <f t="shared" si="259"/>
        <v>5.0761421319796858</v>
      </c>
      <c r="BO469" s="13" t="s">
        <v>184</v>
      </c>
      <c r="BP469" s="14">
        <v>0.39400000000000002</v>
      </c>
      <c r="BQ469" s="14">
        <v>0.41399999999999998</v>
      </c>
      <c r="BR469" s="8">
        <f t="shared" si="260"/>
        <v>5.0761421319796858</v>
      </c>
    </row>
    <row r="470" spans="1:70" x14ac:dyDescent="0.25">
      <c r="A470" s="13" t="s">
        <v>186</v>
      </c>
      <c r="B470" s="14">
        <v>1.2999999999999999E-2</v>
      </c>
      <c r="C470" s="14">
        <v>1.2E-2</v>
      </c>
      <c r="D470" s="8">
        <f t="shared" si="257"/>
        <v>-7.6923076923076863</v>
      </c>
      <c r="F470" s="50"/>
      <c r="G470" s="53">
        <v>0.4224</v>
      </c>
      <c r="H470" s="53">
        <v>0.54330000000000001</v>
      </c>
      <c r="I470" s="53">
        <v>-0.12090000000000001</v>
      </c>
      <c r="J470" s="54">
        <v>289</v>
      </c>
      <c r="K470" s="54">
        <v>-289</v>
      </c>
      <c r="AN470" s="13" t="s">
        <v>186</v>
      </c>
      <c r="AO470" s="14">
        <v>1.2999999999999999E-2</v>
      </c>
      <c r="AP470" s="14">
        <v>1.2E-2</v>
      </c>
      <c r="AQ470" s="8">
        <f t="shared" si="258"/>
        <v>-7.6923076923076863</v>
      </c>
      <c r="BA470" s="13" t="s">
        <v>186</v>
      </c>
      <c r="BB470" s="14">
        <v>1.2999999999999999E-2</v>
      </c>
      <c r="BC470" s="14">
        <v>1.2E-2</v>
      </c>
      <c r="BD470" s="8">
        <f t="shared" si="259"/>
        <v>-7.6923076923076863</v>
      </c>
      <c r="BO470" s="13" t="s">
        <v>186</v>
      </c>
      <c r="BP470" s="14">
        <v>1.2999999999999999E-2</v>
      </c>
      <c r="BQ470" s="14">
        <v>1.2E-2</v>
      </c>
      <c r="BR470" s="8">
        <f t="shared" si="260"/>
        <v>-7.6923076923076863</v>
      </c>
    </row>
    <row r="471" spans="1:70" x14ac:dyDescent="0.25">
      <c r="A471" s="13" t="s">
        <v>188</v>
      </c>
      <c r="B471" s="14">
        <v>6.6000000000000003E-2</v>
      </c>
      <c r="C471" s="14">
        <v>0</v>
      </c>
      <c r="D471" s="8">
        <f t="shared" si="257"/>
        <v>-100</v>
      </c>
      <c r="F471" s="50"/>
      <c r="G471" s="53">
        <v>253.9</v>
      </c>
      <c r="H471" s="53">
        <v>1.7</v>
      </c>
      <c r="I471" s="53">
        <v>252.20000000000002</v>
      </c>
      <c r="J471" s="54">
        <v>1039</v>
      </c>
      <c r="K471" s="54">
        <v>1039</v>
      </c>
      <c r="AN471" s="13" t="s">
        <v>188</v>
      </c>
      <c r="AO471" s="14">
        <v>6.6000000000000003E-2</v>
      </c>
      <c r="AP471" s="14">
        <v>0</v>
      </c>
      <c r="AQ471" s="8">
        <f t="shared" si="258"/>
        <v>-100</v>
      </c>
      <c r="BA471" s="13" t="s">
        <v>188</v>
      </c>
      <c r="BB471" s="14">
        <v>6.6000000000000003E-2</v>
      </c>
      <c r="BC471" s="14">
        <v>0</v>
      </c>
      <c r="BD471" s="8">
        <f t="shared" si="259"/>
        <v>-100</v>
      </c>
      <c r="BO471" s="13" t="s">
        <v>188</v>
      </c>
      <c r="BP471" s="14">
        <v>6.6000000000000003E-2</v>
      </c>
      <c r="BQ471" s="14">
        <v>0</v>
      </c>
      <c r="BR471" s="8">
        <f t="shared" si="260"/>
        <v>-100</v>
      </c>
    </row>
    <row r="472" spans="1:70" x14ac:dyDescent="0.25">
      <c r="A472" s="13" t="s">
        <v>190</v>
      </c>
      <c r="B472" s="37">
        <v>2.3099999999999999E-2</v>
      </c>
      <c r="C472" s="37">
        <v>9.5999999999999992E-3</v>
      </c>
      <c r="D472" s="8">
        <f t="shared" si="257"/>
        <v>-58.441558441558449</v>
      </c>
      <c r="F472" s="50"/>
      <c r="G472" s="53">
        <v>0.38</v>
      </c>
      <c r="H472" s="53">
        <v>0</v>
      </c>
      <c r="I472" s="53">
        <v>0.38</v>
      </c>
      <c r="J472" s="54">
        <v>434</v>
      </c>
      <c r="K472" s="54">
        <v>434</v>
      </c>
      <c r="AN472" s="13" t="s">
        <v>190</v>
      </c>
      <c r="AO472" s="37">
        <v>2.3099999999999999E-2</v>
      </c>
      <c r="AP472" s="37">
        <v>9.5999999999999992E-3</v>
      </c>
      <c r="AQ472" s="8">
        <f t="shared" si="258"/>
        <v>-58.441558441558449</v>
      </c>
      <c r="BA472" s="13" t="s">
        <v>190</v>
      </c>
      <c r="BB472" s="37">
        <v>2.3099999999999999E-2</v>
      </c>
      <c r="BC472" s="37">
        <v>9.5999999999999992E-3</v>
      </c>
      <c r="BD472" s="8">
        <f t="shared" si="259"/>
        <v>-58.441558441558449</v>
      </c>
      <c r="BO472" s="13" t="s">
        <v>190</v>
      </c>
      <c r="BP472" s="37">
        <v>2.3099999999999999E-2</v>
      </c>
      <c r="BQ472" s="37">
        <v>9.5999999999999992E-3</v>
      </c>
      <c r="BR472" s="8">
        <f t="shared" si="260"/>
        <v>-58.441558441558449</v>
      </c>
    </row>
    <row r="473" spans="1:70" x14ac:dyDescent="0.25">
      <c r="A473" s="13" t="s">
        <v>192</v>
      </c>
      <c r="B473" s="14">
        <v>3.5249999999999999</v>
      </c>
      <c r="C473" s="14">
        <v>3.5880000000000001</v>
      </c>
      <c r="D473" s="8">
        <f t="shared" si="257"/>
        <v>1.7872340425531963</v>
      </c>
      <c r="F473" s="50"/>
      <c r="G473" s="53">
        <v>23.4</v>
      </c>
      <c r="H473" s="53">
        <v>23.32</v>
      </c>
      <c r="I473" s="53">
        <v>7.9999999999998295E-2</v>
      </c>
      <c r="J473" s="54">
        <v>231</v>
      </c>
      <c r="K473" s="54">
        <v>231</v>
      </c>
      <c r="AN473" s="13" t="s">
        <v>192</v>
      </c>
      <c r="AO473" s="14">
        <v>3.5249999999999999</v>
      </c>
      <c r="AP473" s="14">
        <v>3.5880000000000001</v>
      </c>
      <c r="AQ473" s="8">
        <f t="shared" si="258"/>
        <v>1.7872340425531963</v>
      </c>
      <c r="BA473" s="13" t="s">
        <v>192</v>
      </c>
      <c r="BB473" s="14">
        <v>3.5249999999999999</v>
      </c>
      <c r="BC473" s="14">
        <v>3.5880000000000001</v>
      </c>
      <c r="BD473" s="8">
        <f t="shared" si="259"/>
        <v>1.7872340425531963</v>
      </c>
      <c r="BO473" s="13" t="s">
        <v>192</v>
      </c>
      <c r="BP473" s="14">
        <v>3.5249999999999999</v>
      </c>
      <c r="BQ473" s="14">
        <v>3.5880000000000001</v>
      </c>
      <c r="BR473" s="8">
        <f t="shared" si="260"/>
        <v>1.7872340425531963</v>
      </c>
    </row>
    <row r="474" spans="1:70" x14ac:dyDescent="0.25">
      <c r="A474" s="13" t="s">
        <v>194</v>
      </c>
      <c r="B474" s="14">
        <v>0</v>
      </c>
      <c r="C474" s="14">
        <v>1.36</v>
      </c>
      <c r="D474" s="8">
        <v>100</v>
      </c>
      <c r="F474" s="50"/>
      <c r="G474" s="53">
        <v>28.1</v>
      </c>
      <c r="H474" s="53">
        <v>4</v>
      </c>
      <c r="I474" s="53">
        <v>24.1</v>
      </c>
      <c r="J474" s="54">
        <v>891.5</v>
      </c>
      <c r="K474" s="54">
        <v>891.5</v>
      </c>
      <c r="AN474" s="13" t="s">
        <v>194</v>
      </c>
      <c r="AO474" s="14">
        <v>0</v>
      </c>
      <c r="AP474" s="14">
        <v>1.36</v>
      </c>
      <c r="AQ474" s="8">
        <v>100</v>
      </c>
      <c r="BA474" s="13" t="s">
        <v>194</v>
      </c>
      <c r="BB474" s="14">
        <v>0</v>
      </c>
      <c r="BC474" s="14">
        <v>1.36</v>
      </c>
      <c r="BD474" s="8">
        <v>100</v>
      </c>
      <c r="BO474" s="13" t="s">
        <v>194</v>
      </c>
      <c r="BP474" s="14">
        <v>0</v>
      </c>
      <c r="BQ474" s="14">
        <v>1.36</v>
      </c>
      <c r="BR474" s="8">
        <v>100</v>
      </c>
    </row>
    <row r="475" spans="1:70" x14ac:dyDescent="0.25">
      <c r="A475" s="13" t="s">
        <v>196</v>
      </c>
      <c r="B475" s="14">
        <v>4.5250000000000004</v>
      </c>
      <c r="C475" s="14">
        <v>3.7509999999999999</v>
      </c>
      <c r="D475" s="8">
        <f t="shared" si="257"/>
        <v>-17.104972375690618</v>
      </c>
      <c r="F475" s="50"/>
      <c r="G475" s="53">
        <v>0.39400000000000002</v>
      </c>
      <c r="H475" s="53">
        <v>0.41399999999999998</v>
      </c>
      <c r="I475" s="53">
        <v>-1.9999999999999962E-2</v>
      </c>
      <c r="J475" s="54">
        <v>89</v>
      </c>
      <c r="K475" s="54">
        <v>-89</v>
      </c>
      <c r="AN475" s="13" t="s">
        <v>196</v>
      </c>
      <c r="AO475" s="14">
        <v>4.5250000000000004</v>
      </c>
      <c r="AP475" s="14">
        <v>3.7509999999999999</v>
      </c>
      <c r="AQ475" s="8">
        <f t="shared" ref="AQ475:AQ484" si="261">IFERROR((100*(AP475-AO475)/AO475), "")</f>
        <v>-17.104972375690618</v>
      </c>
      <c r="BA475" s="13" t="s">
        <v>196</v>
      </c>
      <c r="BB475" s="14">
        <v>4.5250000000000004</v>
      </c>
      <c r="BC475" s="14">
        <v>3.7509999999999999</v>
      </c>
      <c r="BD475" s="8">
        <f t="shared" ref="BD475:BD484" si="262">IFERROR((100*(BC475-BB475)/BB475), "")</f>
        <v>-17.104972375690618</v>
      </c>
      <c r="BO475" s="13" t="s">
        <v>196</v>
      </c>
      <c r="BP475" s="14">
        <v>4.5250000000000004</v>
      </c>
      <c r="BQ475" s="14">
        <v>3.7509999999999999</v>
      </c>
      <c r="BR475" s="8">
        <f t="shared" ref="BR475:BR484" si="263">IFERROR((100*(BQ475-BP475)/BP475), "")</f>
        <v>-17.104972375690618</v>
      </c>
    </row>
    <row r="476" spans="1:70" x14ac:dyDescent="0.25">
      <c r="A476" s="13" t="s">
        <v>198</v>
      </c>
      <c r="B476" s="14">
        <v>64.56</v>
      </c>
      <c r="C476" s="14">
        <v>67.06</v>
      </c>
      <c r="D476" s="8">
        <f t="shared" si="257"/>
        <v>3.872366790582404</v>
      </c>
      <c r="F476" s="50"/>
      <c r="G476" s="53">
        <v>1.2999999999999999E-2</v>
      </c>
      <c r="H476" s="53">
        <v>1.2E-2</v>
      </c>
      <c r="I476" s="53">
        <v>9.9999999999999915E-4</v>
      </c>
      <c r="J476" s="54">
        <v>13.5</v>
      </c>
      <c r="K476" s="54">
        <v>13.5</v>
      </c>
      <c r="AN476" s="13" t="s">
        <v>198</v>
      </c>
      <c r="AO476" s="14">
        <v>64.56</v>
      </c>
      <c r="AP476" s="14">
        <v>67.06</v>
      </c>
      <c r="AQ476" s="8">
        <f t="shared" si="261"/>
        <v>3.872366790582404</v>
      </c>
      <c r="BA476" s="13" t="s">
        <v>198</v>
      </c>
      <c r="BB476" s="14">
        <v>64.56</v>
      </c>
      <c r="BC476" s="14">
        <v>67.06</v>
      </c>
      <c r="BD476" s="8">
        <f t="shared" si="262"/>
        <v>3.872366790582404</v>
      </c>
      <c r="BO476" s="13" t="s">
        <v>198</v>
      </c>
      <c r="BP476" s="14">
        <v>64.56</v>
      </c>
      <c r="BQ476" s="14">
        <v>67.06</v>
      </c>
      <c r="BR476" s="8">
        <f t="shared" si="263"/>
        <v>3.872366790582404</v>
      </c>
    </row>
    <row r="477" spans="1:70" x14ac:dyDescent="0.25">
      <c r="A477" s="13" t="s">
        <v>200</v>
      </c>
      <c r="B477" s="14">
        <v>739.19999999999993</v>
      </c>
      <c r="C477" s="14">
        <v>743.1</v>
      </c>
      <c r="D477" s="8">
        <f t="shared" si="257"/>
        <v>0.52759740259741494</v>
      </c>
      <c r="F477" s="50"/>
      <c r="G477" s="53">
        <v>6.6000000000000003E-2</v>
      </c>
      <c r="H477" s="53">
        <v>0</v>
      </c>
      <c r="I477" s="53">
        <v>6.6000000000000003E-2</v>
      </c>
      <c r="J477" s="54">
        <v>206</v>
      </c>
      <c r="K477" s="54">
        <v>206</v>
      </c>
      <c r="AN477" s="13" t="s">
        <v>200</v>
      </c>
      <c r="AO477" s="14">
        <v>739.19999999999993</v>
      </c>
      <c r="AP477" s="14">
        <v>743.1</v>
      </c>
      <c r="AQ477" s="8">
        <f t="shared" si="261"/>
        <v>0.52759740259741494</v>
      </c>
      <c r="BA477" s="13" t="s">
        <v>200</v>
      </c>
      <c r="BB477" s="14">
        <v>739.19999999999993</v>
      </c>
      <c r="BC477" s="14">
        <v>743.1</v>
      </c>
      <c r="BD477" s="8">
        <f t="shared" si="262"/>
        <v>0.52759740259741494</v>
      </c>
      <c r="BO477" s="13" t="s">
        <v>200</v>
      </c>
      <c r="BP477" s="14">
        <v>739.19999999999993</v>
      </c>
      <c r="BQ477" s="14">
        <v>743.1</v>
      </c>
      <c r="BR477" s="8">
        <f t="shared" si="263"/>
        <v>0.52759740259741494</v>
      </c>
    </row>
    <row r="478" spans="1:70" x14ac:dyDescent="0.25">
      <c r="A478" s="13" t="s">
        <v>202</v>
      </c>
      <c r="B478" s="14">
        <v>234.11920000000001</v>
      </c>
      <c r="C478" s="14">
        <v>241.24870000000001</v>
      </c>
      <c r="D478" s="8">
        <f t="shared" si="257"/>
        <v>3.045243619489562</v>
      </c>
      <c r="F478" s="50"/>
      <c r="G478" s="53">
        <v>2.3099999999999999E-2</v>
      </c>
      <c r="H478" s="53">
        <v>9.5999999999999992E-3</v>
      </c>
      <c r="I478" s="53">
        <v>1.35E-2</v>
      </c>
      <c r="J478" s="54">
        <v>60.5</v>
      </c>
      <c r="K478" s="54">
        <v>60.5</v>
      </c>
      <c r="AN478" s="13" t="s">
        <v>202</v>
      </c>
      <c r="AO478" s="14">
        <v>234.11920000000001</v>
      </c>
      <c r="AP478" s="14">
        <v>241.24870000000001</v>
      </c>
      <c r="AQ478" s="8">
        <f t="shared" si="261"/>
        <v>3.045243619489562</v>
      </c>
      <c r="BA478" s="13" t="s">
        <v>202</v>
      </c>
      <c r="BB478" s="14">
        <v>234.11920000000001</v>
      </c>
      <c r="BC478" s="14">
        <v>241.24870000000001</v>
      </c>
      <c r="BD478" s="8">
        <f t="shared" si="262"/>
        <v>3.045243619489562</v>
      </c>
      <c r="BO478" s="13" t="s">
        <v>202</v>
      </c>
      <c r="BP478" s="14">
        <v>234.11920000000001</v>
      </c>
      <c r="BQ478" s="14">
        <v>241.24870000000001</v>
      </c>
      <c r="BR478" s="8">
        <f t="shared" si="263"/>
        <v>3.045243619489562</v>
      </c>
    </row>
    <row r="479" spans="1:70" x14ac:dyDescent="0.25">
      <c r="A479" s="13" t="s">
        <v>204</v>
      </c>
      <c r="B479" s="14">
        <v>79.97</v>
      </c>
      <c r="C479" s="14">
        <v>82.99</v>
      </c>
      <c r="D479" s="8">
        <f t="shared" si="257"/>
        <v>3.776416156058517</v>
      </c>
      <c r="F479" s="50"/>
      <c r="G479" s="53">
        <v>3.5249999999999999</v>
      </c>
      <c r="H479" s="53">
        <v>3.5880000000000001</v>
      </c>
      <c r="I479" s="53">
        <v>-6.3000000000000167E-2</v>
      </c>
      <c r="J479" s="54">
        <v>204</v>
      </c>
      <c r="K479" s="54">
        <v>-204</v>
      </c>
      <c r="AN479" s="13" t="s">
        <v>204</v>
      </c>
      <c r="AO479" s="14">
        <v>79.97</v>
      </c>
      <c r="AP479" s="14">
        <v>82.99</v>
      </c>
      <c r="AQ479" s="8">
        <f t="shared" si="261"/>
        <v>3.776416156058517</v>
      </c>
      <c r="BA479" s="13" t="s">
        <v>204</v>
      </c>
      <c r="BB479" s="14">
        <v>79.97</v>
      </c>
      <c r="BC479" s="14">
        <v>82.99</v>
      </c>
      <c r="BD479" s="8">
        <f t="shared" si="262"/>
        <v>3.776416156058517</v>
      </c>
      <c r="BO479" s="13" t="s">
        <v>204</v>
      </c>
      <c r="BP479" s="14">
        <v>79.97</v>
      </c>
      <c r="BQ479" s="14">
        <v>82.99</v>
      </c>
      <c r="BR479" s="8">
        <f t="shared" si="263"/>
        <v>3.776416156058517</v>
      </c>
    </row>
    <row r="480" spans="1:70" x14ac:dyDescent="0.25">
      <c r="A480" s="13" t="s">
        <v>206</v>
      </c>
      <c r="B480" s="14">
        <v>1.4</v>
      </c>
      <c r="C480" s="14">
        <v>6.4</v>
      </c>
      <c r="D480" s="8">
        <f t="shared" si="257"/>
        <v>357.14285714285717</v>
      </c>
      <c r="F480" s="50"/>
      <c r="G480" s="53">
        <v>0</v>
      </c>
      <c r="H480" s="53">
        <v>1.36</v>
      </c>
      <c r="I480" s="53">
        <v>-1.36</v>
      </c>
      <c r="J480" s="54">
        <v>584</v>
      </c>
      <c r="K480" s="54">
        <v>-584</v>
      </c>
      <c r="AN480" s="13" t="s">
        <v>206</v>
      </c>
      <c r="AO480" s="14">
        <v>1.4</v>
      </c>
      <c r="AP480" s="14">
        <v>6.4</v>
      </c>
      <c r="AQ480" s="8">
        <f t="shared" si="261"/>
        <v>357.14285714285717</v>
      </c>
      <c r="BA480" s="13" t="s">
        <v>206</v>
      </c>
      <c r="BB480" s="14">
        <v>1.4</v>
      </c>
      <c r="BC480" s="14">
        <v>6.4</v>
      </c>
      <c r="BD480" s="8">
        <f t="shared" si="262"/>
        <v>357.14285714285717</v>
      </c>
      <c r="BO480" s="13" t="s">
        <v>206</v>
      </c>
      <c r="BP480" s="14">
        <v>1.4</v>
      </c>
      <c r="BQ480" s="14">
        <v>6.4</v>
      </c>
      <c r="BR480" s="8">
        <f t="shared" si="263"/>
        <v>357.14285714285717</v>
      </c>
    </row>
    <row r="481" spans="1:70" x14ac:dyDescent="0.25">
      <c r="A481" s="13" t="s">
        <v>207</v>
      </c>
      <c r="B481" s="14">
        <v>0.52</v>
      </c>
      <c r="C481" s="14">
        <v>0.53</v>
      </c>
      <c r="D481" s="8">
        <f t="shared" si="257"/>
        <v>1.9230769230769247</v>
      </c>
      <c r="F481" s="50"/>
      <c r="G481" s="53">
        <v>4.5250000000000004</v>
      </c>
      <c r="H481" s="53">
        <v>3.7509999999999999</v>
      </c>
      <c r="I481" s="53">
        <v>0.77400000000000047</v>
      </c>
      <c r="J481" s="54">
        <v>523</v>
      </c>
      <c r="K481" s="54">
        <v>523</v>
      </c>
      <c r="AN481" s="13" t="s">
        <v>207</v>
      </c>
      <c r="AO481" s="14">
        <v>0.52</v>
      </c>
      <c r="AP481" s="14">
        <v>0.53</v>
      </c>
      <c r="AQ481" s="8">
        <f t="shared" si="261"/>
        <v>1.9230769230769247</v>
      </c>
      <c r="BA481" s="13" t="s">
        <v>207</v>
      </c>
      <c r="BB481" s="14">
        <v>0.52</v>
      </c>
      <c r="BC481" s="14">
        <v>0.53</v>
      </c>
      <c r="BD481" s="8">
        <f t="shared" si="262"/>
        <v>1.9230769230769247</v>
      </c>
      <c r="BO481" s="13" t="s">
        <v>207</v>
      </c>
      <c r="BP481" s="14">
        <v>0.52</v>
      </c>
      <c r="BQ481" s="14">
        <v>0.53</v>
      </c>
      <c r="BR481" s="8">
        <f t="shared" si="263"/>
        <v>1.9230769230769247</v>
      </c>
    </row>
    <row r="482" spans="1:70" x14ac:dyDescent="0.25">
      <c r="A482" s="13" t="s">
        <v>208</v>
      </c>
      <c r="B482" s="14">
        <v>4.87</v>
      </c>
      <c r="C482" s="14">
        <v>3.46</v>
      </c>
      <c r="D482" s="8">
        <f t="shared" si="257"/>
        <v>-28.95277207392197</v>
      </c>
      <c r="F482" s="50"/>
      <c r="G482" s="53">
        <v>64.56</v>
      </c>
      <c r="H482" s="53">
        <v>67.06</v>
      </c>
      <c r="I482" s="53">
        <v>-2.5</v>
      </c>
      <c r="J482" s="54">
        <v>664.5</v>
      </c>
      <c r="K482" s="54">
        <v>-664.5</v>
      </c>
      <c r="AN482" s="13" t="s">
        <v>208</v>
      </c>
      <c r="AO482" s="14">
        <v>4.87</v>
      </c>
      <c r="AP482" s="14">
        <v>3.46</v>
      </c>
      <c r="AQ482" s="8">
        <f t="shared" si="261"/>
        <v>-28.95277207392197</v>
      </c>
      <c r="BA482" s="13" t="s">
        <v>208</v>
      </c>
      <c r="BB482" s="14">
        <v>4.87</v>
      </c>
      <c r="BC482" s="14">
        <v>3.46</v>
      </c>
      <c r="BD482" s="8">
        <f t="shared" si="262"/>
        <v>-28.95277207392197</v>
      </c>
      <c r="BO482" s="13" t="s">
        <v>208</v>
      </c>
      <c r="BP482" s="14">
        <v>4.87</v>
      </c>
      <c r="BQ482" s="14">
        <v>3.46</v>
      </c>
      <c r="BR482" s="8">
        <f t="shared" si="263"/>
        <v>-28.95277207392197</v>
      </c>
    </row>
    <row r="483" spans="1:70" x14ac:dyDescent="0.25">
      <c r="A483" s="13" t="s">
        <v>210</v>
      </c>
      <c r="B483" s="14">
        <v>2.4</v>
      </c>
      <c r="C483" s="14">
        <v>0</v>
      </c>
      <c r="D483" s="8">
        <f t="shared" si="257"/>
        <v>-100</v>
      </c>
      <c r="F483" s="50"/>
      <c r="G483" s="53">
        <v>739.19999999999993</v>
      </c>
      <c r="H483" s="53">
        <v>743.1</v>
      </c>
      <c r="I483" s="53">
        <v>-3.9000000000000909</v>
      </c>
      <c r="J483" s="54">
        <v>719</v>
      </c>
      <c r="K483" s="54">
        <v>-719</v>
      </c>
      <c r="AN483" s="13" t="s">
        <v>210</v>
      </c>
      <c r="AO483" s="14">
        <v>2.4</v>
      </c>
      <c r="AP483" s="14">
        <v>0</v>
      </c>
      <c r="AQ483" s="8">
        <f t="shared" si="261"/>
        <v>-100</v>
      </c>
      <c r="BA483" s="13" t="s">
        <v>210</v>
      </c>
      <c r="BB483" s="14">
        <v>2.4</v>
      </c>
      <c r="BC483" s="14">
        <v>0</v>
      </c>
      <c r="BD483" s="8">
        <f t="shared" si="262"/>
        <v>-100</v>
      </c>
      <c r="BO483" s="13" t="s">
        <v>210</v>
      </c>
      <c r="BP483" s="14">
        <v>2.4</v>
      </c>
      <c r="BQ483" s="14">
        <v>0</v>
      </c>
      <c r="BR483" s="8">
        <f t="shared" si="263"/>
        <v>-100</v>
      </c>
    </row>
    <row r="484" spans="1:70" x14ac:dyDescent="0.25">
      <c r="A484" s="13" t="s">
        <v>212</v>
      </c>
      <c r="B484" s="14">
        <v>2.4</v>
      </c>
      <c r="C484" s="14">
        <v>0</v>
      </c>
      <c r="D484" s="8">
        <f t="shared" si="257"/>
        <v>-100</v>
      </c>
      <c r="F484" s="50"/>
      <c r="G484" s="53">
        <v>234.11920000000001</v>
      </c>
      <c r="H484" s="53">
        <v>241.24870000000001</v>
      </c>
      <c r="I484" s="53">
        <v>-7.1295000000000073</v>
      </c>
      <c r="J484" s="54">
        <v>784</v>
      </c>
      <c r="K484" s="54">
        <v>-784</v>
      </c>
      <c r="AN484" s="13" t="s">
        <v>212</v>
      </c>
      <c r="AO484" s="14">
        <v>2.4</v>
      </c>
      <c r="AP484" s="14">
        <v>0</v>
      </c>
      <c r="AQ484" s="8">
        <f t="shared" si="261"/>
        <v>-100</v>
      </c>
      <c r="BA484" s="13" t="s">
        <v>212</v>
      </c>
      <c r="BB484" s="14">
        <v>2.4</v>
      </c>
      <c r="BC484" s="14">
        <v>0</v>
      </c>
      <c r="BD484" s="8">
        <f t="shared" si="262"/>
        <v>-100</v>
      </c>
      <c r="BO484" s="13" t="s">
        <v>212</v>
      </c>
      <c r="BP484" s="14">
        <v>2.4</v>
      </c>
      <c r="BQ484" s="14">
        <v>0</v>
      </c>
      <c r="BR484" s="8">
        <f t="shared" si="263"/>
        <v>-100</v>
      </c>
    </row>
    <row r="485" spans="1:70" x14ac:dyDescent="0.25">
      <c r="A485" s="38" t="s">
        <v>214</v>
      </c>
      <c r="B485" s="14">
        <v>10</v>
      </c>
      <c r="C485" s="14">
        <v>0</v>
      </c>
      <c r="D485" s="8">
        <f>IFERROR((100*(C485-B485)/B485), "")</f>
        <v>-100</v>
      </c>
      <c r="F485" s="50"/>
      <c r="G485" s="53">
        <v>79.97</v>
      </c>
      <c r="H485" s="53">
        <v>82.99</v>
      </c>
      <c r="I485" s="53">
        <v>-3.019999999999996</v>
      </c>
      <c r="J485" s="54">
        <v>691</v>
      </c>
      <c r="K485" s="54">
        <v>-691</v>
      </c>
      <c r="AN485" s="38" t="s">
        <v>214</v>
      </c>
      <c r="AO485" s="14">
        <v>10</v>
      </c>
      <c r="AP485" s="14">
        <v>0</v>
      </c>
      <c r="AQ485" s="8">
        <f>IFERROR((100*(AP485-AO485)/AO485), "")</f>
        <v>-100</v>
      </c>
      <c r="BA485" s="38" t="s">
        <v>214</v>
      </c>
      <c r="BB485" s="14">
        <v>10</v>
      </c>
      <c r="BC485" s="14">
        <v>0</v>
      </c>
      <c r="BD485" s="8">
        <f>IFERROR((100*(BC485-BB485)/BB485), "")</f>
        <v>-100</v>
      </c>
      <c r="BO485" s="38" t="s">
        <v>214</v>
      </c>
      <c r="BP485" s="14">
        <v>10</v>
      </c>
      <c r="BQ485" s="14">
        <v>0</v>
      </c>
      <c r="BR485" s="8">
        <f>IFERROR((100*(BQ485-BP485)/BP485), "")</f>
        <v>-100</v>
      </c>
    </row>
    <row r="486" spans="1:70" x14ac:dyDescent="0.25">
      <c r="A486" s="21" t="s">
        <v>98</v>
      </c>
      <c r="B486" s="20">
        <v>0.108187410539588</v>
      </c>
      <c r="C486" s="20">
        <v>0</v>
      </c>
      <c r="D486" s="8">
        <f t="shared" ref="D486" si="264">IFERROR((100*(C486-B486)/B486), "")</f>
        <v>-100</v>
      </c>
      <c r="F486" s="50"/>
      <c r="G486" s="53">
        <v>1.4</v>
      </c>
      <c r="H486" s="53">
        <v>6.4</v>
      </c>
      <c r="I486" s="53">
        <v>-5</v>
      </c>
      <c r="J486" s="54">
        <v>746</v>
      </c>
      <c r="K486" s="54">
        <v>-746</v>
      </c>
      <c r="AN486" s="21" t="s">
        <v>98</v>
      </c>
      <c r="AO486" s="20">
        <v>0.108187410539588</v>
      </c>
      <c r="AP486" s="20">
        <v>0</v>
      </c>
      <c r="AQ486" s="8">
        <f t="shared" ref="AQ486" si="265">IFERROR((100*(AP486-AO486)/AO486), "")</f>
        <v>-100</v>
      </c>
      <c r="BA486" s="21" t="s">
        <v>98</v>
      </c>
      <c r="BB486" s="20">
        <v>0.108187410539588</v>
      </c>
      <c r="BC486" s="20">
        <v>0</v>
      </c>
      <c r="BD486" s="8">
        <f t="shared" ref="BD486" si="266">IFERROR((100*(BC486-BB486)/BB486), "")</f>
        <v>-100</v>
      </c>
      <c r="BO486" s="21" t="s">
        <v>98</v>
      </c>
      <c r="BP486" s="20">
        <v>0.108187410539588</v>
      </c>
      <c r="BQ486" s="20">
        <v>0</v>
      </c>
      <c r="BR486" s="8">
        <f t="shared" ref="BR486" si="267">IFERROR((100*(BQ486-BP486)/BP486), "")</f>
        <v>-100</v>
      </c>
    </row>
    <row r="487" spans="1:70" x14ac:dyDescent="0.25">
      <c r="A487" t="s">
        <v>109</v>
      </c>
      <c r="B487" s="24">
        <v>1.0900000000000001</v>
      </c>
      <c r="C487" s="24">
        <v>1.69</v>
      </c>
      <c r="D487" s="8">
        <f>IFERROR((100*(C487-B487)/B487), "")</f>
        <v>55.045871559633014</v>
      </c>
      <c r="F487" s="50"/>
      <c r="G487" s="53">
        <v>0.52</v>
      </c>
      <c r="H487" s="53">
        <v>0.53</v>
      </c>
      <c r="I487" s="53">
        <v>-1.0000000000000009E-2</v>
      </c>
      <c r="J487" s="54">
        <v>48.5</v>
      </c>
      <c r="K487" s="54">
        <v>-48.5</v>
      </c>
      <c r="AN487" t="s">
        <v>109</v>
      </c>
      <c r="AO487" s="24">
        <v>1.0900000000000001</v>
      </c>
      <c r="AP487" s="24">
        <v>1.69</v>
      </c>
      <c r="AQ487" s="8">
        <f>IFERROR((100*(AP487-AO487)/AO487), "")</f>
        <v>55.045871559633014</v>
      </c>
      <c r="BA487" t="s">
        <v>109</v>
      </c>
      <c r="BB487" s="24">
        <v>1.0900000000000001</v>
      </c>
      <c r="BC487" s="24">
        <v>1.69</v>
      </c>
      <c r="BD487" s="8">
        <f>IFERROR((100*(BC487-BB487)/BB487), "")</f>
        <v>55.045871559633014</v>
      </c>
      <c r="BO487" t="s">
        <v>109</v>
      </c>
      <c r="BP487" s="24">
        <v>1.0900000000000001</v>
      </c>
      <c r="BQ487" s="24">
        <v>1.69</v>
      </c>
      <c r="BR487" s="8">
        <f>IFERROR((100*(BQ487-BP487)/BP487), "")</f>
        <v>55.045871559633014</v>
      </c>
    </row>
    <row r="488" spans="1:70" x14ac:dyDescent="0.25">
      <c r="A488" t="s">
        <v>112</v>
      </c>
      <c r="B488" s="26">
        <v>24.1</v>
      </c>
      <c r="C488" s="26">
        <v>26.2</v>
      </c>
      <c r="D488" s="8">
        <f t="shared" ref="D488:D498" si="268">IFERROR((100*(C488-B488)/B488), "")</f>
        <v>8.7136929460580816</v>
      </c>
      <c r="F488" s="50"/>
      <c r="G488" s="53">
        <v>4.87</v>
      </c>
      <c r="H488" s="53">
        <v>3.46</v>
      </c>
      <c r="I488" s="53">
        <v>1.4100000000000001</v>
      </c>
      <c r="J488" s="54">
        <v>590</v>
      </c>
      <c r="K488" s="54">
        <v>590</v>
      </c>
      <c r="AN488" t="s">
        <v>112</v>
      </c>
      <c r="AO488" s="26">
        <v>24.1</v>
      </c>
      <c r="AP488" s="26">
        <v>26.2</v>
      </c>
      <c r="AQ488" s="8">
        <f t="shared" ref="AQ488:AQ498" si="269">IFERROR((100*(AP488-AO488)/AO488), "")</f>
        <v>8.7136929460580816</v>
      </c>
      <c r="BA488" t="s">
        <v>112</v>
      </c>
      <c r="BB488" s="26">
        <v>24.1</v>
      </c>
      <c r="BC488" s="26">
        <v>26.2</v>
      </c>
      <c r="BD488" s="8">
        <f t="shared" ref="BD488:BD498" si="270">IFERROR((100*(BC488-BB488)/BB488), "")</f>
        <v>8.7136929460580816</v>
      </c>
      <c r="BO488" t="s">
        <v>112</v>
      </c>
      <c r="BP488" s="26">
        <v>24.1</v>
      </c>
      <c r="BQ488" s="26">
        <v>26.2</v>
      </c>
      <c r="BR488" s="8">
        <f t="shared" ref="BR488:BR498" si="271">IFERROR((100*(BQ488-BP488)/BP488), "")</f>
        <v>8.7136929460580816</v>
      </c>
    </row>
    <row r="489" spans="1:70" x14ac:dyDescent="0.25">
      <c r="A489" t="s">
        <v>118</v>
      </c>
      <c r="B489" s="25">
        <v>0.371</v>
      </c>
      <c r="C489" s="25">
        <v>0.35699999999999998</v>
      </c>
      <c r="D489" s="8">
        <f t="shared" si="268"/>
        <v>-3.773584905660381</v>
      </c>
      <c r="F489" s="50"/>
      <c r="G489" s="53">
        <v>2.4</v>
      </c>
      <c r="H489" s="53">
        <v>0</v>
      </c>
      <c r="I489" s="53">
        <v>2.4</v>
      </c>
      <c r="J489" s="54">
        <v>659.5</v>
      </c>
      <c r="K489" s="54">
        <v>659.5</v>
      </c>
      <c r="AN489" t="s">
        <v>118</v>
      </c>
      <c r="AO489" s="25">
        <v>0.371</v>
      </c>
      <c r="AP489" s="25">
        <v>0.35699999999999998</v>
      </c>
      <c r="AQ489" s="8">
        <f t="shared" si="269"/>
        <v>-3.773584905660381</v>
      </c>
      <c r="BA489" t="s">
        <v>118</v>
      </c>
      <c r="BB489" s="25">
        <v>0.371</v>
      </c>
      <c r="BC489" s="25">
        <v>0.35699999999999998</v>
      </c>
      <c r="BD489" s="8">
        <f t="shared" si="270"/>
        <v>-3.773584905660381</v>
      </c>
      <c r="BO489" t="s">
        <v>118</v>
      </c>
      <c r="BP489" s="25">
        <v>0.371</v>
      </c>
      <c r="BQ489" s="25">
        <v>0.35699999999999998</v>
      </c>
      <c r="BR489" s="8">
        <f t="shared" si="271"/>
        <v>-3.773584905660381</v>
      </c>
    </row>
    <row r="490" spans="1:70" x14ac:dyDescent="0.25">
      <c r="A490" t="s">
        <v>120</v>
      </c>
      <c r="B490" s="25">
        <v>0.46400000000000002</v>
      </c>
      <c r="C490" s="25">
        <v>0.53600000000000003</v>
      </c>
      <c r="D490" s="8">
        <f t="shared" si="268"/>
        <v>15.517241379310347</v>
      </c>
      <c r="F490" s="50"/>
      <c r="G490" s="53">
        <v>2.4</v>
      </c>
      <c r="H490" s="53">
        <v>0</v>
      </c>
      <c r="I490" s="53">
        <v>2.4</v>
      </c>
      <c r="J490" s="54">
        <v>659.5</v>
      </c>
      <c r="K490" s="54">
        <v>659.5</v>
      </c>
      <c r="AN490" t="s">
        <v>120</v>
      </c>
      <c r="AO490" s="25">
        <v>0.46400000000000002</v>
      </c>
      <c r="AP490" s="25">
        <v>0.53600000000000003</v>
      </c>
      <c r="AQ490" s="8">
        <f t="shared" si="269"/>
        <v>15.517241379310347</v>
      </c>
      <c r="BA490" t="s">
        <v>120</v>
      </c>
      <c r="BB490" s="25">
        <v>0.46400000000000002</v>
      </c>
      <c r="BC490" s="25">
        <v>0.53600000000000003</v>
      </c>
      <c r="BD490" s="8">
        <f t="shared" si="270"/>
        <v>15.517241379310347</v>
      </c>
      <c r="BO490" t="s">
        <v>120</v>
      </c>
      <c r="BP490" s="25">
        <v>0.46400000000000002</v>
      </c>
      <c r="BQ490" s="25">
        <v>0.53600000000000003</v>
      </c>
      <c r="BR490" s="8">
        <f t="shared" si="271"/>
        <v>15.517241379310347</v>
      </c>
    </row>
    <row r="491" spans="1:70" x14ac:dyDescent="0.25">
      <c r="A491" t="s">
        <v>122</v>
      </c>
      <c r="B491" s="25">
        <v>0.753</v>
      </c>
      <c r="C491" s="25">
        <v>0.84199999999999997</v>
      </c>
      <c r="D491" s="8">
        <f t="shared" si="268"/>
        <v>11.819389110225758</v>
      </c>
      <c r="F491" s="50"/>
      <c r="G491" s="53">
        <v>10</v>
      </c>
      <c r="H491" s="53">
        <v>0</v>
      </c>
      <c r="I491" s="53">
        <v>10</v>
      </c>
      <c r="J491" s="54">
        <v>816.5</v>
      </c>
      <c r="K491" s="54">
        <v>816.5</v>
      </c>
      <c r="AN491" t="s">
        <v>122</v>
      </c>
      <c r="AO491" s="25">
        <v>0.753</v>
      </c>
      <c r="AP491" s="25">
        <v>0.84199999999999997</v>
      </c>
      <c r="AQ491" s="8">
        <f t="shared" si="269"/>
        <v>11.819389110225758</v>
      </c>
      <c r="BA491" t="s">
        <v>122</v>
      </c>
      <c r="BB491" s="25">
        <v>0.753</v>
      </c>
      <c r="BC491" s="25">
        <v>0.84199999999999997</v>
      </c>
      <c r="BD491" s="8">
        <f t="shared" si="270"/>
        <v>11.819389110225758</v>
      </c>
      <c r="BO491" t="s">
        <v>122</v>
      </c>
      <c r="BP491" s="25">
        <v>0.753</v>
      </c>
      <c r="BQ491" s="25">
        <v>0.84199999999999997</v>
      </c>
      <c r="BR491" s="8">
        <f t="shared" si="271"/>
        <v>11.819389110225758</v>
      </c>
    </row>
    <row r="492" spans="1:70" x14ac:dyDescent="0.25">
      <c r="A492" t="s">
        <v>124</v>
      </c>
      <c r="B492" s="25">
        <v>0.316</v>
      </c>
      <c r="C492" s="25">
        <v>0.312</v>
      </c>
      <c r="D492" s="8">
        <f t="shared" si="268"/>
        <v>-1.2658227848101278</v>
      </c>
      <c r="F492" s="50"/>
      <c r="G492" s="53">
        <v>0.108187410539588</v>
      </c>
      <c r="H492" s="53">
        <v>0</v>
      </c>
      <c r="I492" s="53">
        <v>0.108187410539588</v>
      </c>
      <c r="J492" s="54">
        <v>268</v>
      </c>
      <c r="K492" s="54">
        <v>268</v>
      </c>
      <c r="AN492" t="s">
        <v>124</v>
      </c>
      <c r="AO492" s="25">
        <v>0.316</v>
      </c>
      <c r="AP492" s="25">
        <v>0.312</v>
      </c>
      <c r="AQ492" s="8">
        <f t="shared" si="269"/>
        <v>-1.2658227848101278</v>
      </c>
      <c r="BA492" t="s">
        <v>124</v>
      </c>
      <c r="BB492" s="25">
        <v>0.316</v>
      </c>
      <c r="BC492" s="25">
        <v>0.312</v>
      </c>
      <c r="BD492" s="8">
        <f t="shared" si="270"/>
        <v>-1.2658227848101278</v>
      </c>
      <c r="BO492" t="s">
        <v>124</v>
      </c>
      <c r="BP492" s="25">
        <v>0.316</v>
      </c>
      <c r="BQ492" s="25">
        <v>0.312</v>
      </c>
      <c r="BR492" s="8">
        <f t="shared" si="271"/>
        <v>-1.2658227848101278</v>
      </c>
    </row>
    <row r="493" spans="1:70" x14ac:dyDescent="0.25">
      <c r="A493" t="s">
        <v>126</v>
      </c>
      <c r="B493" s="24">
        <v>1.1000000000000001</v>
      </c>
      <c r="C493" s="24">
        <v>1.1399999999999999</v>
      </c>
      <c r="D493" s="8">
        <f t="shared" si="268"/>
        <v>3.6363636363636189</v>
      </c>
      <c r="F493" s="50"/>
      <c r="G493" s="53">
        <v>1.0900000000000001</v>
      </c>
      <c r="H493" s="53">
        <v>1.69</v>
      </c>
      <c r="I493" s="53">
        <v>-0.59999999999999987</v>
      </c>
      <c r="J493" s="54">
        <v>489.5</v>
      </c>
      <c r="K493" s="54">
        <v>-489.5</v>
      </c>
      <c r="AN493" t="s">
        <v>126</v>
      </c>
      <c r="AO493" s="24">
        <v>1.1000000000000001</v>
      </c>
      <c r="AP493" s="24">
        <v>1.1399999999999999</v>
      </c>
      <c r="AQ493" s="8">
        <f t="shared" si="269"/>
        <v>3.6363636363636189</v>
      </c>
      <c r="BA493" t="s">
        <v>126</v>
      </c>
      <c r="BB493" s="24">
        <v>1.1000000000000001</v>
      </c>
      <c r="BC493" s="24">
        <v>1.1399999999999999</v>
      </c>
      <c r="BD493" s="8">
        <f t="shared" si="270"/>
        <v>3.6363636363636189</v>
      </c>
      <c r="BO493" t="s">
        <v>126</v>
      </c>
      <c r="BP493" s="24">
        <v>1.1000000000000001</v>
      </c>
      <c r="BQ493" s="24">
        <v>1.1399999999999999</v>
      </c>
      <c r="BR493" s="8">
        <f t="shared" si="271"/>
        <v>3.6363636363636189</v>
      </c>
    </row>
    <row r="494" spans="1:70" x14ac:dyDescent="0.25">
      <c r="A494" t="s">
        <v>128</v>
      </c>
      <c r="B494" s="24">
        <v>1.52</v>
      </c>
      <c r="C494" s="24">
        <v>1.55</v>
      </c>
      <c r="D494" s="8">
        <f t="shared" si="268"/>
        <v>1.9736842105263175</v>
      </c>
      <c r="F494" s="50"/>
      <c r="G494" s="53">
        <v>24.1</v>
      </c>
      <c r="H494" s="53">
        <v>26.2</v>
      </c>
      <c r="I494" s="53">
        <v>-2.0999999999999979</v>
      </c>
      <c r="J494" s="54">
        <v>644</v>
      </c>
      <c r="K494" s="54">
        <v>-644</v>
      </c>
      <c r="AN494" t="s">
        <v>128</v>
      </c>
      <c r="AO494" s="24">
        <v>1.52</v>
      </c>
      <c r="AP494" s="24">
        <v>1.55</v>
      </c>
      <c r="AQ494" s="8">
        <f t="shared" si="269"/>
        <v>1.9736842105263175</v>
      </c>
      <c r="BA494" t="s">
        <v>128</v>
      </c>
      <c r="BB494" s="24">
        <v>1.52</v>
      </c>
      <c r="BC494" s="24">
        <v>1.55</v>
      </c>
      <c r="BD494" s="8">
        <f t="shared" si="270"/>
        <v>1.9736842105263175</v>
      </c>
      <c r="BO494" t="s">
        <v>128</v>
      </c>
      <c r="BP494" s="24">
        <v>1.52</v>
      </c>
      <c r="BQ494" s="24">
        <v>1.55</v>
      </c>
      <c r="BR494" s="8">
        <f t="shared" si="271"/>
        <v>1.9736842105263175</v>
      </c>
    </row>
    <row r="495" spans="1:70" x14ac:dyDescent="0.25">
      <c r="A495" t="s">
        <v>130</v>
      </c>
      <c r="B495" s="25">
        <v>0.78</v>
      </c>
      <c r="C495" s="25">
        <v>0.95599999999999996</v>
      </c>
      <c r="D495" s="8">
        <f t="shared" si="268"/>
        <v>22.564102564102555</v>
      </c>
      <c r="F495" s="50"/>
      <c r="G495" s="53">
        <v>0.371</v>
      </c>
      <c r="H495" s="53">
        <v>0.35699999999999998</v>
      </c>
      <c r="I495" s="53">
        <v>1.4000000000000012E-2</v>
      </c>
      <c r="J495" s="54">
        <v>64.5</v>
      </c>
      <c r="K495" s="54">
        <v>64.5</v>
      </c>
      <c r="AN495" t="s">
        <v>130</v>
      </c>
      <c r="AO495" s="25">
        <v>0.78</v>
      </c>
      <c r="AP495" s="25">
        <v>0.95599999999999996</v>
      </c>
      <c r="AQ495" s="8">
        <f t="shared" si="269"/>
        <v>22.564102564102555</v>
      </c>
      <c r="BA495" t="s">
        <v>130</v>
      </c>
      <c r="BB495" s="25">
        <v>0.78</v>
      </c>
      <c r="BC495" s="25">
        <v>0.95599999999999996</v>
      </c>
      <c r="BD495" s="8">
        <f t="shared" si="270"/>
        <v>22.564102564102555</v>
      </c>
      <c r="BO495" t="s">
        <v>130</v>
      </c>
      <c r="BP495" s="25">
        <v>0.78</v>
      </c>
      <c r="BQ495" s="25">
        <v>0.95599999999999996</v>
      </c>
      <c r="BR495" s="8">
        <f t="shared" si="271"/>
        <v>22.564102564102555</v>
      </c>
    </row>
    <row r="496" spans="1:70" x14ac:dyDescent="0.25">
      <c r="A496" s="6" t="s">
        <v>135</v>
      </c>
      <c r="B496" s="8">
        <v>188.7106325803382</v>
      </c>
      <c r="C496" s="8">
        <v>141.9029236720736</v>
      </c>
      <c r="D496" s="8">
        <f t="shared" si="268"/>
        <v>-24.803959516344449</v>
      </c>
      <c r="F496" s="50"/>
      <c r="G496" s="53">
        <v>0.46400000000000002</v>
      </c>
      <c r="H496" s="53">
        <v>0.53600000000000003</v>
      </c>
      <c r="I496" s="53">
        <v>-7.2000000000000008E-2</v>
      </c>
      <c r="J496" s="54">
        <v>216.5</v>
      </c>
      <c r="K496" s="54">
        <v>-216.5</v>
      </c>
      <c r="AN496" s="6" t="s">
        <v>135</v>
      </c>
      <c r="AO496" s="8">
        <v>188.7106325803382</v>
      </c>
      <c r="AP496" s="8">
        <v>141.9029236720736</v>
      </c>
      <c r="AQ496" s="8">
        <f t="shared" si="269"/>
        <v>-24.803959516344449</v>
      </c>
      <c r="BA496" s="6" t="s">
        <v>135</v>
      </c>
      <c r="BB496" s="8">
        <v>188.7106325803382</v>
      </c>
      <c r="BC496" s="8">
        <v>141.9029236720736</v>
      </c>
      <c r="BD496" s="8">
        <f t="shared" si="270"/>
        <v>-24.803959516344449</v>
      </c>
      <c r="BO496" s="6" t="s">
        <v>135</v>
      </c>
      <c r="BP496" s="8">
        <v>188.7106325803382</v>
      </c>
      <c r="BQ496" s="8">
        <v>141.9029236720736</v>
      </c>
      <c r="BR496" s="8">
        <f t="shared" si="271"/>
        <v>-24.803959516344449</v>
      </c>
    </row>
    <row r="497" spans="1:70" x14ac:dyDescent="0.25">
      <c r="A497" s="21" t="s">
        <v>138</v>
      </c>
      <c r="B497" s="20">
        <v>0.77252212181054203</v>
      </c>
      <c r="C497" s="20">
        <v>0</v>
      </c>
      <c r="D497" s="8">
        <f t="shared" si="268"/>
        <v>-100</v>
      </c>
      <c r="F497" s="50"/>
      <c r="G497" s="53">
        <v>0.753</v>
      </c>
      <c r="H497" s="53">
        <v>0.84199999999999997</v>
      </c>
      <c r="I497" s="53">
        <v>-8.8999999999999968E-2</v>
      </c>
      <c r="J497" s="54">
        <v>244</v>
      </c>
      <c r="K497" s="54">
        <v>-244</v>
      </c>
      <c r="AN497" s="21" t="s">
        <v>138</v>
      </c>
      <c r="AO497" s="20">
        <v>0.77252212181054203</v>
      </c>
      <c r="AP497" s="20">
        <v>0</v>
      </c>
      <c r="AQ497" s="8">
        <f t="shared" si="269"/>
        <v>-100</v>
      </c>
      <c r="BA497" s="21" t="s">
        <v>138</v>
      </c>
      <c r="BB497" s="20">
        <v>0.77252212181054203</v>
      </c>
      <c r="BC497" s="20">
        <v>0</v>
      </c>
      <c r="BD497" s="8">
        <f t="shared" si="270"/>
        <v>-100</v>
      </c>
      <c r="BO497" s="21" t="s">
        <v>138</v>
      </c>
      <c r="BP497" s="20">
        <v>0.77252212181054203</v>
      </c>
      <c r="BQ497" s="20">
        <v>0</v>
      </c>
      <c r="BR497" s="8">
        <f t="shared" si="271"/>
        <v>-100</v>
      </c>
    </row>
    <row r="498" spans="1:70" x14ac:dyDescent="0.25">
      <c r="A498" s="6" t="s">
        <v>143</v>
      </c>
      <c r="B498" s="8">
        <v>130</v>
      </c>
      <c r="C498" s="8">
        <v>95</v>
      </c>
      <c r="D498" s="8">
        <f t="shared" si="268"/>
        <v>-26.923076923076923</v>
      </c>
      <c r="F498" s="50"/>
      <c r="G498" s="53">
        <v>0.316</v>
      </c>
      <c r="H498" s="53">
        <v>0.312</v>
      </c>
      <c r="I498" s="53">
        <v>4.0000000000000036E-3</v>
      </c>
      <c r="J498" s="54">
        <v>25</v>
      </c>
      <c r="K498" s="54">
        <v>25</v>
      </c>
      <c r="AN498" s="6" t="s">
        <v>143</v>
      </c>
      <c r="AO498" s="8">
        <v>130</v>
      </c>
      <c r="AP498" s="8">
        <v>95</v>
      </c>
      <c r="AQ498" s="8">
        <f t="shared" si="269"/>
        <v>-26.923076923076923</v>
      </c>
      <c r="BA498" s="6" t="s">
        <v>143</v>
      </c>
      <c r="BB498" s="8">
        <v>130</v>
      </c>
      <c r="BC498" s="8">
        <v>95</v>
      </c>
      <c r="BD498" s="8">
        <f t="shared" si="270"/>
        <v>-26.923076923076923</v>
      </c>
      <c r="BO498" s="6" t="s">
        <v>143</v>
      </c>
      <c r="BP498" s="8">
        <v>130</v>
      </c>
      <c r="BQ498" s="8">
        <v>95</v>
      </c>
      <c r="BR498" s="8">
        <f t="shared" si="271"/>
        <v>-26.923076923076923</v>
      </c>
    </row>
    <row r="499" spans="1:70" x14ac:dyDescent="0.25">
      <c r="A499" s="13" t="s">
        <v>147</v>
      </c>
      <c r="B499" s="14">
        <v>203.4</v>
      </c>
      <c r="C499" s="14">
        <v>24</v>
      </c>
      <c r="D499" s="8">
        <f>IFERROR((100*(C499-B499)/B499), "")</f>
        <v>-88.200589970501468</v>
      </c>
      <c r="F499" s="50"/>
      <c r="G499" s="53">
        <v>1.1000000000000001</v>
      </c>
      <c r="H499" s="53">
        <v>1.1399999999999999</v>
      </c>
      <c r="I499" s="53">
        <v>-3.9999999999999813E-2</v>
      </c>
      <c r="J499" s="54">
        <v>146.5</v>
      </c>
      <c r="K499" s="54">
        <v>-146.5</v>
      </c>
      <c r="AN499" s="13" t="s">
        <v>147</v>
      </c>
      <c r="AO499" s="14">
        <v>203.4</v>
      </c>
      <c r="AP499" s="14">
        <v>24</v>
      </c>
      <c r="AQ499" s="8">
        <f>IFERROR((100*(AP499-AO499)/AO499), "")</f>
        <v>-88.200589970501468</v>
      </c>
      <c r="BA499" s="13" t="s">
        <v>147</v>
      </c>
      <c r="BB499" s="14">
        <v>203.4</v>
      </c>
      <c r="BC499" s="14">
        <v>24</v>
      </c>
      <c r="BD499" s="8">
        <f>IFERROR((100*(BC499-BB499)/BB499), "")</f>
        <v>-88.200589970501468</v>
      </c>
      <c r="BO499" s="13" t="s">
        <v>147</v>
      </c>
      <c r="BP499" s="14">
        <v>203.4</v>
      </c>
      <c r="BQ499" s="14">
        <v>24</v>
      </c>
      <c r="BR499" s="8">
        <f>IFERROR((100*(BQ499-BP499)/BP499), "")</f>
        <v>-88.200589970501468</v>
      </c>
    </row>
    <row r="500" spans="1:70" x14ac:dyDescent="0.25">
      <c r="A500" s="13" t="s">
        <v>150</v>
      </c>
      <c r="B500" s="14">
        <v>3.5999999999999997E-2</v>
      </c>
      <c r="C500" s="14">
        <v>0</v>
      </c>
      <c r="D500" s="8">
        <f t="shared" ref="D500:D525" si="272">IFERROR((100*(C500-B500)/B500), "")</f>
        <v>-100</v>
      </c>
      <c r="F500" s="50"/>
      <c r="G500" s="53">
        <v>1.52</v>
      </c>
      <c r="H500" s="53">
        <v>1.55</v>
      </c>
      <c r="I500" s="53">
        <v>-3.0000000000000027E-2</v>
      </c>
      <c r="J500" s="54">
        <v>120.5</v>
      </c>
      <c r="K500" s="54">
        <v>-120.5</v>
      </c>
      <c r="AN500" s="13" t="s">
        <v>150</v>
      </c>
      <c r="AO500" s="14">
        <v>3.5999999999999997E-2</v>
      </c>
      <c r="AP500" s="14">
        <v>0</v>
      </c>
      <c r="AQ500" s="8">
        <f t="shared" ref="AQ500:AQ516" si="273">IFERROR((100*(AP500-AO500)/AO500), "")</f>
        <v>-100</v>
      </c>
      <c r="BA500" s="13" t="s">
        <v>150</v>
      </c>
      <c r="BB500" s="14">
        <v>3.5999999999999997E-2</v>
      </c>
      <c r="BC500" s="14">
        <v>0</v>
      </c>
      <c r="BD500" s="8">
        <f t="shared" ref="BD500:BD516" si="274">IFERROR((100*(BC500-BB500)/BB500), "")</f>
        <v>-100</v>
      </c>
      <c r="BO500" s="13" t="s">
        <v>150</v>
      </c>
      <c r="BP500" s="14">
        <v>3.5999999999999997E-2</v>
      </c>
      <c r="BQ500" s="14">
        <v>0</v>
      </c>
      <c r="BR500" s="8">
        <f t="shared" ref="BR500:BR516" si="275">IFERROR((100*(BQ500-BP500)/BP500), "")</f>
        <v>-100</v>
      </c>
    </row>
    <row r="501" spans="1:70" x14ac:dyDescent="0.25">
      <c r="A501" s="35" t="s">
        <v>154</v>
      </c>
      <c r="B501" s="14">
        <v>0.95</v>
      </c>
      <c r="C501" s="14">
        <v>0.64</v>
      </c>
      <c r="D501" s="8">
        <f t="shared" si="272"/>
        <v>-32.631578947368418</v>
      </c>
      <c r="F501" s="50"/>
      <c r="G501" s="53">
        <v>0.78</v>
      </c>
      <c r="H501" s="53">
        <v>0.95599999999999996</v>
      </c>
      <c r="I501" s="53">
        <v>-0.17599999999999993</v>
      </c>
      <c r="J501" s="54">
        <v>326</v>
      </c>
      <c r="K501" s="54">
        <v>-326</v>
      </c>
      <c r="AN501" s="35" t="s">
        <v>154</v>
      </c>
      <c r="AO501" s="14">
        <v>0.95</v>
      </c>
      <c r="AP501" s="14">
        <v>0.64</v>
      </c>
      <c r="AQ501" s="8">
        <f t="shared" si="273"/>
        <v>-32.631578947368418</v>
      </c>
      <c r="BA501" s="35" t="s">
        <v>154</v>
      </c>
      <c r="BB501" s="14">
        <v>0.95</v>
      </c>
      <c r="BC501" s="14">
        <v>0.64</v>
      </c>
      <c r="BD501" s="8">
        <f t="shared" si="274"/>
        <v>-32.631578947368418</v>
      </c>
      <c r="BO501" s="35" t="s">
        <v>154</v>
      </c>
      <c r="BP501" s="14">
        <v>0.95</v>
      </c>
      <c r="BQ501" s="14">
        <v>0.64</v>
      </c>
      <c r="BR501" s="8">
        <f t="shared" si="275"/>
        <v>-32.631578947368418</v>
      </c>
    </row>
    <row r="502" spans="1:70" x14ac:dyDescent="0.25">
      <c r="A502" s="13" t="s">
        <v>156</v>
      </c>
      <c r="B502" s="14">
        <v>55.9</v>
      </c>
      <c r="C502" s="14">
        <v>51.2</v>
      </c>
      <c r="D502" s="8">
        <f t="shared" si="272"/>
        <v>-8.4078711985688646</v>
      </c>
      <c r="F502" s="50"/>
      <c r="G502" s="53">
        <v>188.7106325803382</v>
      </c>
      <c r="H502" s="53">
        <v>141.9029236720736</v>
      </c>
      <c r="I502" s="53">
        <v>46.807708908264601</v>
      </c>
      <c r="J502" s="54">
        <v>950</v>
      </c>
      <c r="K502" s="54">
        <v>950</v>
      </c>
      <c r="AN502" s="13" t="s">
        <v>156</v>
      </c>
      <c r="AO502" s="14">
        <v>55.9</v>
      </c>
      <c r="AP502" s="14">
        <v>51.2</v>
      </c>
      <c r="AQ502" s="8">
        <f t="shared" si="273"/>
        <v>-8.4078711985688646</v>
      </c>
      <c r="BA502" s="13" t="s">
        <v>156</v>
      </c>
      <c r="BB502" s="14">
        <v>55.9</v>
      </c>
      <c r="BC502" s="14">
        <v>51.2</v>
      </c>
      <c r="BD502" s="8">
        <f t="shared" si="274"/>
        <v>-8.4078711985688646</v>
      </c>
      <c r="BO502" s="13" t="s">
        <v>156</v>
      </c>
      <c r="BP502" s="14">
        <v>55.9</v>
      </c>
      <c r="BQ502" s="14">
        <v>51.2</v>
      </c>
      <c r="BR502" s="8">
        <f t="shared" si="275"/>
        <v>-8.4078711985688646</v>
      </c>
    </row>
    <row r="503" spans="1:70" x14ac:dyDescent="0.25">
      <c r="A503" s="13" t="s">
        <v>162</v>
      </c>
      <c r="B503" s="14">
        <v>52.83</v>
      </c>
      <c r="C503" s="14">
        <v>53.28</v>
      </c>
      <c r="D503" s="8">
        <f t="shared" si="272"/>
        <v>0.85178875638842111</v>
      </c>
      <c r="F503" s="50"/>
      <c r="G503" s="53">
        <v>0.77252212181054203</v>
      </c>
      <c r="H503" s="53">
        <v>0</v>
      </c>
      <c r="I503" s="53">
        <v>0.77252212181054203</v>
      </c>
      <c r="J503" s="54">
        <v>522</v>
      </c>
      <c r="K503" s="54">
        <v>522</v>
      </c>
      <c r="AN503" s="13" t="s">
        <v>162</v>
      </c>
      <c r="AO503" s="14">
        <v>52.83</v>
      </c>
      <c r="AP503" s="14">
        <v>53.28</v>
      </c>
      <c r="AQ503" s="8">
        <f t="shared" si="273"/>
        <v>0.85178875638842111</v>
      </c>
      <c r="BA503" s="13" t="s">
        <v>162</v>
      </c>
      <c r="BB503" s="14">
        <v>52.83</v>
      </c>
      <c r="BC503" s="14">
        <v>53.28</v>
      </c>
      <c r="BD503" s="8">
        <f t="shared" si="274"/>
        <v>0.85178875638842111</v>
      </c>
      <c r="BO503" s="13" t="s">
        <v>162</v>
      </c>
      <c r="BP503" s="14">
        <v>52.83</v>
      </c>
      <c r="BQ503" s="14">
        <v>53.28</v>
      </c>
      <c r="BR503" s="8">
        <f t="shared" si="275"/>
        <v>0.85178875638842111</v>
      </c>
    </row>
    <row r="504" spans="1:70" x14ac:dyDescent="0.25">
      <c r="A504" s="13" t="s">
        <v>165</v>
      </c>
      <c r="B504" s="14">
        <v>18.010000000000002</v>
      </c>
      <c r="C504" s="14">
        <v>26.099499999999999</v>
      </c>
      <c r="D504" s="8">
        <f t="shared" si="272"/>
        <v>44.91671293725706</v>
      </c>
      <c r="F504" s="50"/>
      <c r="G504" s="53">
        <v>130</v>
      </c>
      <c r="H504" s="53">
        <v>95</v>
      </c>
      <c r="I504" s="53">
        <v>35</v>
      </c>
      <c r="J504" s="54">
        <v>931</v>
      </c>
      <c r="K504" s="54">
        <v>931</v>
      </c>
      <c r="AN504" s="13" t="s">
        <v>165</v>
      </c>
      <c r="AO504" s="14">
        <v>18.010000000000002</v>
      </c>
      <c r="AP504" s="14">
        <v>26.099499999999999</v>
      </c>
      <c r="AQ504" s="8">
        <f t="shared" si="273"/>
        <v>44.91671293725706</v>
      </c>
      <c r="BA504" s="13" t="s">
        <v>165</v>
      </c>
      <c r="BB504" s="14">
        <v>18.010000000000002</v>
      </c>
      <c r="BC504" s="14">
        <v>26.099499999999999</v>
      </c>
      <c r="BD504" s="8">
        <f t="shared" si="274"/>
        <v>44.91671293725706</v>
      </c>
      <c r="BO504" s="13" t="s">
        <v>165</v>
      </c>
      <c r="BP504" s="14">
        <v>18.010000000000002</v>
      </c>
      <c r="BQ504" s="14">
        <v>26.099499999999999</v>
      </c>
      <c r="BR504" s="8">
        <f t="shared" si="275"/>
        <v>44.91671293725706</v>
      </c>
    </row>
    <row r="505" spans="1:70" x14ac:dyDescent="0.25">
      <c r="A505" s="13" t="s">
        <v>170</v>
      </c>
      <c r="B505" s="14">
        <v>1.6</v>
      </c>
      <c r="C505" s="14">
        <v>0</v>
      </c>
      <c r="D505" s="8">
        <f t="shared" si="272"/>
        <v>-100</v>
      </c>
      <c r="F505" s="50"/>
      <c r="G505" s="53">
        <v>203.4</v>
      </c>
      <c r="H505" s="53">
        <v>24</v>
      </c>
      <c r="I505" s="53">
        <v>179.4</v>
      </c>
      <c r="J505" s="54">
        <v>1020</v>
      </c>
      <c r="K505" s="54">
        <v>1020</v>
      </c>
      <c r="AN505" s="13" t="s">
        <v>170</v>
      </c>
      <c r="AO505" s="14">
        <v>1.6</v>
      </c>
      <c r="AP505" s="14">
        <v>0</v>
      </c>
      <c r="AQ505" s="8">
        <f t="shared" si="273"/>
        <v>-100</v>
      </c>
      <c r="BA505" s="13" t="s">
        <v>170</v>
      </c>
      <c r="BB505" s="14">
        <v>1.6</v>
      </c>
      <c r="BC505" s="14">
        <v>0</v>
      </c>
      <c r="BD505" s="8">
        <f t="shared" si="274"/>
        <v>-100</v>
      </c>
      <c r="BO505" s="13" t="s">
        <v>170</v>
      </c>
      <c r="BP505" s="14">
        <v>1.6</v>
      </c>
      <c r="BQ505" s="14">
        <v>0</v>
      </c>
      <c r="BR505" s="8">
        <f t="shared" si="275"/>
        <v>-100</v>
      </c>
    </row>
    <row r="506" spans="1:70" x14ac:dyDescent="0.25">
      <c r="A506" s="13" t="s">
        <v>172</v>
      </c>
      <c r="B506" s="14">
        <v>0.2152</v>
      </c>
      <c r="C506" s="14">
        <v>0.80589999999999995</v>
      </c>
      <c r="D506" s="8">
        <f t="shared" si="272"/>
        <v>274.48884758364312</v>
      </c>
      <c r="F506" s="50"/>
      <c r="G506" s="53">
        <v>3.5999999999999997E-2</v>
      </c>
      <c r="H506" s="53">
        <v>0</v>
      </c>
      <c r="I506" s="53">
        <v>3.5999999999999997E-2</v>
      </c>
      <c r="J506" s="54">
        <v>138</v>
      </c>
      <c r="K506" s="54">
        <v>138</v>
      </c>
      <c r="AN506" s="13" t="s">
        <v>172</v>
      </c>
      <c r="AO506" s="14">
        <v>0.2152</v>
      </c>
      <c r="AP506" s="14">
        <v>0.80589999999999995</v>
      </c>
      <c r="AQ506" s="8">
        <f t="shared" si="273"/>
        <v>274.48884758364312</v>
      </c>
      <c r="BA506" s="13" t="s">
        <v>172</v>
      </c>
      <c r="BB506" s="14">
        <v>0.2152</v>
      </c>
      <c r="BC506" s="14">
        <v>0.80589999999999995</v>
      </c>
      <c r="BD506" s="8">
        <f t="shared" si="274"/>
        <v>274.48884758364312</v>
      </c>
      <c r="BO506" s="13" t="s">
        <v>172</v>
      </c>
      <c r="BP506" s="14">
        <v>0.2152</v>
      </c>
      <c r="BQ506" s="14">
        <v>0.80589999999999995</v>
      </c>
      <c r="BR506" s="8">
        <f t="shared" si="275"/>
        <v>274.48884758364312</v>
      </c>
    </row>
    <row r="507" spans="1:70" x14ac:dyDescent="0.25">
      <c r="A507" s="13" t="s">
        <v>174</v>
      </c>
      <c r="B507" s="14">
        <v>596.9</v>
      </c>
      <c r="C507" s="14">
        <v>10</v>
      </c>
      <c r="D507" s="8">
        <f t="shared" si="272"/>
        <v>-98.324677500418829</v>
      </c>
      <c r="F507" s="50"/>
      <c r="G507" s="53">
        <v>0.95</v>
      </c>
      <c r="H507" s="53">
        <v>0.64</v>
      </c>
      <c r="I507" s="53">
        <v>0.30999999999999994</v>
      </c>
      <c r="J507" s="54">
        <v>408.5</v>
      </c>
      <c r="K507" s="54">
        <v>408.5</v>
      </c>
      <c r="AN507" s="13" t="s">
        <v>174</v>
      </c>
      <c r="AO507" s="14">
        <v>596.9</v>
      </c>
      <c r="AP507" s="14">
        <v>10</v>
      </c>
      <c r="AQ507" s="8">
        <f t="shared" si="273"/>
        <v>-98.324677500418829</v>
      </c>
      <c r="BA507" s="13" t="s">
        <v>174</v>
      </c>
      <c r="BB507" s="14">
        <v>596.9</v>
      </c>
      <c r="BC507" s="14">
        <v>10</v>
      </c>
      <c r="BD507" s="8">
        <f t="shared" si="274"/>
        <v>-98.324677500418829</v>
      </c>
      <c r="BO507" s="13" t="s">
        <v>174</v>
      </c>
      <c r="BP507" s="14">
        <v>596.9</v>
      </c>
      <c r="BQ507" s="14">
        <v>10</v>
      </c>
      <c r="BR507" s="8">
        <f t="shared" si="275"/>
        <v>-98.324677500418829</v>
      </c>
    </row>
    <row r="508" spans="1:70" x14ac:dyDescent="0.25">
      <c r="A508" s="13" t="s">
        <v>176</v>
      </c>
      <c r="B508" s="14">
        <v>0.61</v>
      </c>
      <c r="C508" s="14">
        <v>0</v>
      </c>
      <c r="D508" s="8">
        <f t="shared" si="272"/>
        <v>-100</v>
      </c>
      <c r="F508" s="50"/>
      <c r="G508" s="53">
        <v>55.9</v>
      </c>
      <c r="H508" s="53">
        <v>51.2</v>
      </c>
      <c r="I508" s="53">
        <v>4.6999999999999957</v>
      </c>
      <c r="J508" s="54">
        <v>734.5</v>
      </c>
      <c r="K508" s="54">
        <v>734.5</v>
      </c>
      <c r="AN508" s="13" t="s">
        <v>176</v>
      </c>
      <c r="AO508" s="14">
        <v>0.61</v>
      </c>
      <c r="AP508" s="14">
        <v>0</v>
      </c>
      <c r="AQ508" s="8">
        <f t="shared" si="273"/>
        <v>-100</v>
      </c>
      <c r="BA508" s="13" t="s">
        <v>176</v>
      </c>
      <c r="BB508" s="14">
        <v>0.61</v>
      </c>
      <c r="BC508" s="14">
        <v>0</v>
      </c>
      <c r="BD508" s="8">
        <f t="shared" si="274"/>
        <v>-100</v>
      </c>
      <c r="BO508" s="13" t="s">
        <v>176</v>
      </c>
      <c r="BP508" s="14">
        <v>0.61</v>
      </c>
      <c r="BQ508" s="14">
        <v>0</v>
      </c>
      <c r="BR508" s="8">
        <f t="shared" si="275"/>
        <v>-100</v>
      </c>
    </row>
    <row r="509" spans="1:70" x14ac:dyDescent="0.25">
      <c r="A509" s="13" t="s">
        <v>178</v>
      </c>
      <c r="B509" s="14">
        <v>17.760000000000002</v>
      </c>
      <c r="C509" s="14">
        <v>17.97</v>
      </c>
      <c r="D509" s="8">
        <f t="shared" si="272"/>
        <v>1.1824324324324171</v>
      </c>
      <c r="F509" s="50"/>
      <c r="G509" s="53">
        <v>52.83</v>
      </c>
      <c r="H509" s="53">
        <v>53.28</v>
      </c>
      <c r="I509" s="53">
        <v>-0.45000000000000284</v>
      </c>
      <c r="J509" s="54">
        <v>455</v>
      </c>
      <c r="K509" s="54">
        <v>-455</v>
      </c>
      <c r="AN509" s="13" t="s">
        <v>178</v>
      </c>
      <c r="AO509" s="14">
        <v>17.760000000000002</v>
      </c>
      <c r="AP509" s="14">
        <v>17.97</v>
      </c>
      <c r="AQ509" s="8">
        <f t="shared" si="273"/>
        <v>1.1824324324324171</v>
      </c>
      <c r="BA509" s="13" t="s">
        <v>178</v>
      </c>
      <c r="BB509" s="14">
        <v>17.760000000000002</v>
      </c>
      <c r="BC509" s="14">
        <v>17.97</v>
      </c>
      <c r="BD509" s="8">
        <f t="shared" si="274"/>
        <v>1.1824324324324171</v>
      </c>
      <c r="BO509" s="13" t="s">
        <v>178</v>
      </c>
      <c r="BP509" s="14">
        <v>17.760000000000002</v>
      </c>
      <c r="BQ509" s="14">
        <v>17.97</v>
      </c>
      <c r="BR509" s="8">
        <f t="shared" si="275"/>
        <v>1.1824324324324171</v>
      </c>
    </row>
    <row r="510" spans="1:70" x14ac:dyDescent="0.25">
      <c r="A510" s="13" t="s">
        <v>180</v>
      </c>
      <c r="B510" s="14">
        <v>75.399999999999991</v>
      </c>
      <c r="C510" s="14">
        <v>1.4</v>
      </c>
      <c r="D510" s="8">
        <f t="shared" si="272"/>
        <v>-98.143236074270547</v>
      </c>
      <c r="F510" s="50"/>
      <c r="G510" s="53">
        <v>18.010000000000002</v>
      </c>
      <c r="H510" s="53">
        <v>26.099499999999999</v>
      </c>
      <c r="I510" s="53">
        <v>-8.0894999999999975</v>
      </c>
      <c r="J510" s="54">
        <v>795</v>
      </c>
      <c r="K510" s="54">
        <v>-795</v>
      </c>
      <c r="AN510" s="13" t="s">
        <v>180</v>
      </c>
      <c r="AO510" s="14">
        <v>75.399999999999991</v>
      </c>
      <c r="AP510" s="14">
        <v>1.4</v>
      </c>
      <c r="AQ510" s="8">
        <f t="shared" si="273"/>
        <v>-98.143236074270547</v>
      </c>
      <c r="BA510" s="13" t="s">
        <v>180</v>
      </c>
      <c r="BB510" s="14">
        <v>75.399999999999991</v>
      </c>
      <c r="BC510" s="14">
        <v>1.4</v>
      </c>
      <c r="BD510" s="8">
        <f t="shared" si="274"/>
        <v>-98.143236074270547</v>
      </c>
      <c r="BO510" s="13" t="s">
        <v>180</v>
      </c>
      <c r="BP510" s="14">
        <v>75.399999999999991</v>
      </c>
      <c r="BQ510" s="14">
        <v>1.4</v>
      </c>
      <c r="BR510" s="8">
        <f t="shared" si="275"/>
        <v>-98.143236074270547</v>
      </c>
    </row>
    <row r="511" spans="1:70" x14ac:dyDescent="0.25">
      <c r="A511" s="13" t="s">
        <v>182</v>
      </c>
      <c r="B511" s="14">
        <v>2</v>
      </c>
      <c r="C511" s="14">
        <v>0</v>
      </c>
      <c r="D511" s="8">
        <f t="shared" si="272"/>
        <v>-100</v>
      </c>
      <c r="F511" s="50"/>
      <c r="G511" s="53">
        <v>1.6</v>
      </c>
      <c r="H511" s="53">
        <v>0</v>
      </c>
      <c r="I511" s="53">
        <v>1.6</v>
      </c>
      <c r="J511" s="54">
        <v>605.5</v>
      </c>
      <c r="K511" s="54">
        <v>605.5</v>
      </c>
      <c r="AN511" s="13" t="s">
        <v>182</v>
      </c>
      <c r="AO511" s="14">
        <v>2</v>
      </c>
      <c r="AP511" s="14">
        <v>0</v>
      </c>
      <c r="AQ511" s="8">
        <f t="shared" si="273"/>
        <v>-100</v>
      </c>
      <c r="BA511" s="13" t="s">
        <v>182</v>
      </c>
      <c r="BB511" s="14">
        <v>2</v>
      </c>
      <c r="BC511" s="14">
        <v>0</v>
      </c>
      <c r="BD511" s="8">
        <f t="shared" si="274"/>
        <v>-100</v>
      </c>
      <c r="BO511" s="13" t="s">
        <v>182</v>
      </c>
      <c r="BP511" s="14">
        <v>2</v>
      </c>
      <c r="BQ511" s="14">
        <v>0</v>
      </c>
      <c r="BR511" s="8">
        <f t="shared" si="275"/>
        <v>-100</v>
      </c>
    </row>
    <row r="512" spans="1:70" x14ac:dyDescent="0.25">
      <c r="A512" s="13" t="s">
        <v>184</v>
      </c>
      <c r="B512" s="14">
        <v>5.0940000000000003</v>
      </c>
      <c r="C512" s="14">
        <v>4.9059999999999997</v>
      </c>
      <c r="D512" s="8">
        <f t="shared" si="272"/>
        <v>-3.6906164114644797</v>
      </c>
      <c r="F512" s="50"/>
      <c r="G512" s="53">
        <v>0.2152</v>
      </c>
      <c r="H512" s="53">
        <v>0.80589999999999995</v>
      </c>
      <c r="I512" s="53">
        <v>-0.5907</v>
      </c>
      <c r="J512" s="54">
        <v>485</v>
      </c>
      <c r="K512" s="54">
        <v>-485</v>
      </c>
      <c r="AN512" s="13" t="s">
        <v>184</v>
      </c>
      <c r="AO512" s="14">
        <v>5.0940000000000003</v>
      </c>
      <c r="AP512" s="14">
        <v>4.9059999999999997</v>
      </c>
      <c r="AQ512" s="8">
        <f t="shared" si="273"/>
        <v>-3.6906164114644797</v>
      </c>
      <c r="BA512" s="13" t="s">
        <v>184</v>
      </c>
      <c r="BB512" s="14">
        <v>5.0940000000000003</v>
      </c>
      <c r="BC512" s="14">
        <v>4.9059999999999997</v>
      </c>
      <c r="BD512" s="8">
        <f t="shared" si="274"/>
        <v>-3.6906164114644797</v>
      </c>
      <c r="BO512" s="13" t="s">
        <v>184</v>
      </c>
      <c r="BP512" s="14">
        <v>5.0940000000000003</v>
      </c>
      <c r="BQ512" s="14">
        <v>4.9059999999999997</v>
      </c>
      <c r="BR512" s="8">
        <f t="shared" si="275"/>
        <v>-3.6906164114644797</v>
      </c>
    </row>
    <row r="513" spans="1:70" x14ac:dyDescent="0.25">
      <c r="A513" s="13" t="s">
        <v>186</v>
      </c>
      <c r="B513" s="14">
        <v>5.6000000000000001E-2</v>
      </c>
      <c r="C513" s="14">
        <v>0</v>
      </c>
      <c r="D513" s="8">
        <f t="shared" si="272"/>
        <v>-100.00000000000001</v>
      </c>
      <c r="F513" s="50"/>
      <c r="G513" s="53">
        <v>596.9</v>
      </c>
      <c r="H513" s="53">
        <v>10</v>
      </c>
      <c r="I513" s="53">
        <v>586.9</v>
      </c>
      <c r="J513" s="54">
        <v>1063</v>
      </c>
      <c r="K513" s="54">
        <v>1063</v>
      </c>
      <c r="AN513" s="13" t="s">
        <v>186</v>
      </c>
      <c r="AO513" s="14">
        <v>5.6000000000000001E-2</v>
      </c>
      <c r="AP513" s="14">
        <v>0</v>
      </c>
      <c r="AQ513" s="8">
        <f t="shared" si="273"/>
        <v>-100.00000000000001</v>
      </c>
      <c r="BA513" s="13" t="s">
        <v>186</v>
      </c>
      <c r="BB513" s="14">
        <v>5.6000000000000001E-2</v>
      </c>
      <c r="BC513" s="14">
        <v>0</v>
      </c>
      <c r="BD513" s="8">
        <f t="shared" si="274"/>
        <v>-100.00000000000001</v>
      </c>
      <c r="BO513" s="13" t="s">
        <v>186</v>
      </c>
      <c r="BP513" s="14">
        <v>5.6000000000000001E-2</v>
      </c>
      <c r="BQ513" s="14">
        <v>0</v>
      </c>
      <c r="BR513" s="8">
        <f t="shared" si="275"/>
        <v>-100.00000000000001</v>
      </c>
    </row>
    <row r="514" spans="1:70" x14ac:dyDescent="0.25">
      <c r="A514" s="13" t="s">
        <v>188</v>
      </c>
      <c r="B514" s="14">
        <v>0.246</v>
      </c>
      <c r="C514" s="14">
        <v>0.76500000000000001</v>
      </c>
      <c r="D514" s="8">
        <f t="shared" si="272"/>
        <v>210.97560975609755</v>
      </c>
      <c r="F514" s="50"/>
      <c r="G514" s="53">
        <v>0.61</v>
      </c>
      <c r="H514" s="53">
        <v>0</v>
      </c>
      <c r="I514" s="53">
        <v>0.61</v>
      </c>
      <c r="J514" s="54">
        <v>495</v>
      </c>
      <c r="K514" s="54">
        <v>495</v>
      </c>
      <c r="AN514" s="13" t="s">
        <v>188</v>
      </c>
      <c r="AO514" s="14">
        <v>0.246</v>
      </c>
      <c r="AP514" s="14">
        <v>0.76500000000000001</v>
      </c>
      <c r="AQ514" s="8">
        <f t="shared" si="273"/>
        <v>210.97560975609755</v>
      </c>
      <c r="BA514" s="13" t="s">
        <v>188</v>
      </c>
      <c r="BB514" s="14">
        <v>0.246</v>
      </c>
      <c r="BC514" s="14">
        <v>0.76500000000000001</v>
      </c>
      <c r="BD514" s="8">
        <f t="shared" si="274"/>
        <v>210.97560975609755</v>
      </c>
      <c r="BO514" s="13" t="s">
        <v>188</v>
      </c>
      <c r="BP514" s="14">
        <v>0.246</v>
      </c>
      <c r="BQ514" s="14">
        <v>0.76500000000000001</v>
      </c>
      <c r="BR514" s="8">
        <f t="shared" si="275"/>
        <v>210.97560975609755</v>
      </c>
    </row>
    <row r="515" spans="1:70" x14ac:dyDescent="0.25">
      <c r="A515" s="13" t="s">
        <v>190</v>
      </c>
      <c r="B515" s="37">
        <v>0.1293</v>
      </c>
      <c r="C515" s="37">
        <v>0.3831</v>
      </c>
      <c r="D515" s="8">
        <f t="shared" si="272"/>
        <v>196.28770301624132</v>
      </c>
      <c r="F515" s="50"/>
      <c r="G515" s="53">
        <v>17.760000000000002</v>
      </c>
      <c r="H515" s="53">
        <v>17.97</v>
      </c>
      <c r="I515" s="53">
        <v>-0.2099999999999973</v>
      </c>
      <c r="J515" s="54">
        <v>358.5</v>
      </c>
      <c r="K515" s="54">
        <v>-358.5</v>
      </c>
      <c r="AN515" s="13" t="s">
        <v>190</v>
      </c>
      <c r="AO515" s="37">
        <v>0.1293</v>
      </c>
      <c r="AP515" s="37">
        <v>0.3831</v>
      </c>
      <c r="AQ515" s="8">
        <f t="shared" si="273"/>
        <v>196.28770301624132</v>
      </c>
      <c r="BA515" s="13" t="s">
        <v>190</v>
      </c>
      <c r="BB515" s="37">
        <v>0.1293</v>
      </c>
      <c r="BC515" s="37">
        <v>0.3831</v>
      </c>
      <c r="BD515" s="8">
        <f t="shared" si="274"/>
        <v>196.28770301624132</v>
      </c>
      <c r="BO515" s="13" t="s">
        <v>190</v>
      </c>
      <c r="BP515" s="37">
        <v>0.1293</v>
      </c>
      <c r="BQ515" s="37">
        <v>0.3831</v>
      </c>
      <c r="BR515" s="8">
        <f t="shared" si="275"/>
        <v>196.28770301624132</v>
      </c>
    </row>
    <row r="516" spans="1:70" x14ac:dyDescent="0.25">
      <c r="A516" s="13" t="s">
        <v>192</v>
      </c>
      <c r="B516" s="14">
        <v>2.6819999999999999</v>
      </c>
      <c r="C516" s="14">
        <v>2.6459999999999999</v>
      </c>
      <c r="D516" s="8">
        <f t="shared" si="272"/>
        <v>-1.342281879194632</v>
      </c>
      <c r="F516" s="50"/>
      <c r="G516" s="53">
        <v>75.399999999999991</v>
      </c>
      <c r="H516" s="53">
        <v>1.4</v>
      </c>
      <c r="I516" s="53">
        <v>73.999999999999986</v>
      </c>
      <c r="J516" s="54">
        <v>982.5</v>
      </c>
      <c r="K516" s="54">
        <v>982.5</v>
      </c>
      <c r="AN516" s="13" t="s">
        <v>192</v>
      </c>
      <c r="AO516" s="14">
        <v>2.6819999999999999</v>
      </c>
      <c r="AP516" s="14">
        <v>2.6459999999999999</v>
      </c>
      <c r="AQ516" s="8">
        <f t="shared" si="273"/>
        <v>-1.342281879194632</v>
      </c>
      <c r="BA516" s="13" t="s">
        <v>192</v>
      </c>
      <c r="BB516" s="14">
        <v>2.6819999999999999</v>
      </c>
      <c r="BC516" s="14">
        <v>2.6459999999999999</v>
      </c>
      <c r="BD516" s="8">
        <f t="shared" si="274"/>
        <v>-1.342281879194632</v>
      </c>
      <c r="BO516" s="13" t="s">
        <v>192</v>
      </c>
      <c r="BP516" s="14">
        <v>2.6819999999999999</v>
      </c>
      <c r="BQ516" s="14">
        <v>2.6459999999999999</v>
      </c>
      <c r="BR516" s="8">
        <f t="shared" si="275"/>
        <v>-1.342281879194632</v>
      </c>
    </row>
    <row r="517" spans="1:70" x14ac:dyDescent="0.25">
      <c r="A517" s="13" t="s">
        <v>194</v>
      </c>
      <c r="B517" s="14">
        <v>0</v>
      </c>
      <c r="C517" s="14">
        <v>1.22</v>
      </c>
      <c r="D517" s="8">
        <v>100</v>
      </c>
      <c r="F517" s="50"/>
      <c r="G517" s="53">
        <v>2</v>
      </c>
      <c r="H517" s="53">
        <v>0</v>
      </c>
      <c r="I517" s="53">
        <v>2</v>
      </c>
      <c r="J517" s="54">
        <v>636</v>
      </c>
      <c r="K517" s="54">
        <v>636</v>
      </c>
      <c r="AN517" s="13" t="s">
        <v>194</v>
      </c>
      <c r="AO517" s="14">
        <v>0</v>
      </c>
      <c r="AP517" s="14">
        <v>1.22</v>
      </c>
      <c r="AQ517" s="8">
        <v>100</v>
      </c>
      <c r="BA517" s="13" t="s">
        <v>194</v>
      </c>
      <c r="BB517" s="14">
        <v>0</v>
      </c>
      <c r="BC517" s="14">
        <v>1.22</v>
      </c>
      <c r="BD517" s="8">
        <v>100</v>
      </c>
      <c r="BO517" s="13" t="s">
        <v>194</v>
      </c>
      <c r="BP517" s="14">
        <v>0</v>
      </c>
      <c r="BQ517" s="14">
        <v>1.22</v>
      </c>
      <c r="BR517" s="8">
        <v>100</v>
      </c>
    </row>
    <row r="518" spans="1:70" x14ac:dyDescent="0.25">
      <c r="A518" s="13" t="s">
        <v>196</v>
      </c>
      <c r="B518" s="14">
        <v>6.7030000000000003</v>
      </c>
      <c r="C518" s="14">
        <v>6.1669999999999998</v>
      </c>
      <c r="D518" s="8">
        <f t="shared" si="272"/>
        <v>-7.9964195136506113</v>
      </c>
      <c r="F518" s="50"/>
      <c r="G518" s="53">
        <v>5.0940000000000003</v>
      </c>
      <c r="H518" s="53">
        <v>4.9059999999999997</v>
      </c>
      <c r="I518" s="53">
        <v>0.18800000000000061</v>
      </c>
      <c r="J518" s="54">
        <v>335.5</v>
      </c>
      <c r="K518" s="54">
        <v>335.5</v>
      </c>
      <c r="AN518" s="13" t="s">
        <v>196</v>
      </c>
      <c r="AO518" s="14">
        <v>6.7030000000000003</v>
      </c>
      <c r="AP518" s="14">
        <v>6.1669999999999998</v>
      </c>
      <c r="AQ518" s="8">
        <f t="shared" ref="AQ518:AQ525" si="276">IFERROR((100*(AP518-AO518)/AO518), "")</f>
        <v>-7.9964195136506113</v>
      </c>
      <c r="BA518" s="13" t="s">
        <v>196</v>
      </c>
      <c r="BB518" s="14">
        <v>6.7030000000000003</v>
      </c>
      <c r="BC518" s="14">
        <v>6.1669999999999998</v>
      </c>
      <c r="BD518" s="8">
        <f t="shared" ref="BD518:BD525" si="277">IFERROR((100*(BC518-BB518)/BB518), "")</f>
        <v>-7.9964195136506113</v>
      </c>
      <c r="BO518" s="13" t="s">
        <v>196</v>
      </c>
      <c r="BP518" s="14">
        <v>6.7030000000000003</v>
      </c>
      <c r="BQ518" s="14">
        <v>6.1669999999999998</v>
      </c>
      <c r="BR518" s="8">
        <f t="shared" ref="BR518:BR525" si="278">IFERROR((100*(BQ518-BP518)/BP518), "")</f>
        <v>-7.9964195136506113</v>
      </c>
    </row>
    <row r="519" spans="1:70" x14ac:dyDescent="0.25">
      <c r="A519" s="13" t="s">
        <v>198</v>
      </c>
      <c r="B519" s="14">
        <v>8.7110000000000003</v>
      </c>
      <c r="C519" s="14">
        <v>9.1760000000000002</v>
      </c>
      <c r="D519" s="8">
        <f t="shared" si="272"/>
        <v>5.338078291814945</v>
      </c>
      <c r="F519" s="50"/>
      <c r="G519" s="53">
        <v>5.6000000000000001E-2</v>
      </c>
      <c r="H519" s="53">
        <v>0</v>
      </c>
      <c r="I519" s="53">
        <v>5.6000000000000001E-2</v>
      </c>
      <c r="J519" s="54">
        <v>190.5</v>
      </c>
      <c r="K519" s="54">
        <v>190.5</v>
      </c>
      <c r="AN519" s="13" t="s">
        <v>198</v>
      </c>
      <c r="AO519" s="14">
        <v>8.7110000000000003</v>
      </c>
      <c r="AP519" s="14">
        <v>9.1760000000000002</v>
      </c>
      <c r="AQ519" s="8">
        <f t="shared" si="276"/>
        <v>5.338078291814945</v>
      </c>
      <c r="BA519" s="13" t="s">
        <v>198</v>
      </c>
      <c r="BB519" s="14">
        <v>8.7110000000000003</v>
      </c>
      <c r="BC519" s="14">
        <v>9.1760000000000002</v>
      </c>
      <c r="BD519" s="8">
        <f t="shared" si="277"/>
        <v>5.338078291814945</v>
      </c>
      <c r="BO519" s="13" t="s">
        <v>198</v>
      </c>
      <c r="BP519" s="14">
        <v>8.7110000000000003</v>
      </c>
      <c r="BQ519" s="14">
        <v>9.1760000000000002</v>
      </c>
      <c r="BR519" s="8">
        <f t="shared" si="278"/>
        <v>5.338078291814945</v>
      </c>
    </row>
    <row r="520" spans="1:70" x14ac:dyDescent="0.25">
      <c r="A520" s="13" t="s">
        <v>200</v>
      </c>
      <c r="B520" s="14">
        <v>125.5</v>
      </c>
      <c r="C520" s="14">
        <v>125.7</v>
      </c>
      <c r="D520" s="8">
        <f t="shared" si="272"/>
        <v>0.15936254980079909</v>
      </c>
      <c r="F520" s="50"/>
      <c r="G520" s="53">
        <v>0.246</v>
      </c>
      <c r="H520" s="53">
        <v>0.76500000000000001</v>
      </c>
      <c r="I520" s="53">
        <v>-0.51900000000000002</v>
      </c>
      <c r="J520" s="54">
        <v>475</v>
      </c>
      <c r="K520" s="54">
        <v>-475</v>
      </c>
      <c r="AN520" s="13" t="s">
        <v>200</v>
      </c>
      <c r="AO520" s="14">
        <v>125.5</v>
      </c>
      <c r="AP520" s="14">
        <v>125.7</v>
      </c>
      <c r="AQ520" s="8">
        <f t="shared" si="276"/>
        <v>0.15936254980079909</v>
      </c>
      <c r="BA520" s="13" t="s">
        <v>200</v>
      </c>
      <c r="BB520" s="14">
        <v>125.5</v>
      </c>
      <c r="BC520" s="14">
        <v>125.7</v>
      </c>
      <c r="BD520" s="8">
        <f t="shared" si="277"/>
        <v>0.15936254980079909</v>
      </c>
      <c r="BO520" s="13" t="s">
        <v>200</v>
      </c>
      <c r="BP520" s="14">
        <v>125.5</v>
      </c>
      <c r="BQ520" s="14">
        <v>125.7</v>
      </c>
      <c r="BR520" s="8">
        <f t="shared" si="278"/>
        <v>0.15936254980079909</v>
      </c>
    </row>
    <row r="521" spans="1:70" x14ac:dyDescent="0.25">
      <c r="A521" s="13" t="s">
        <v>202</v>
      </c>
      <c r="B521" s="14">
        <v>35.89</v>
      </c>
      <c r="C521" s="14">
        <v>47.32</v>
      </c>
      <c r="D521" s="8">
        <f t="shared" si="272"/>
        <v>31.847311228754528</v>
      </c>
      <c r="F521" s="50"/>
      <c r="G521" s="53">
        <v>0.1293</v>
      </c>
      <c r="H521" s="53">
        <v>0.3831</v>
      </c>
      <c r="I521" s="53">
        <v>-0.25380000000000003</v>
      </c>
      <c r="J521" s="54">
        <v>379</v>
      </c>
      <c r="K521" s="54">
        <v>-379</v>
      </c>
      <c r="AN521" s="13" t="s">
        <v>202</v>
      </c>
      <c r="AO521" s="14">
        <v>35.89</v>
      </c>
      <c r="AP521" s="14">
        <v>47.32</v>
      </c>
      <c r="AQ521" s="8">
        <f t="shared" si="276"/>
        <v>31.847311228754528</v>
      </c>
      <c r="BA521" s="13" t="s">
        <v>202</v>
      </c>
      <c r="BB521" s="14">
        <v>35.89</v>
      </c>
      <c r="BC521" s="14">
        <v>47.32</v>
      </c>
      <c r="BD521" s="8">
        <f t="shared" si="277"/>
        <v>31.847311228754528</v>
      </c>
      <c r="BO521" s="13" t="s">
        <v>202</v>
      </c>
      <c r="BP521" s="14">
        <v>35.89</v>
      </c>
      <c r="BQ521" s="14">
        <v>47.32</v>
      </c>
      <c r="BR521" s="8">
        <f t="shared" si="278"/>
        <v>31.847311228754528</v>
      </c>
    </row>
    <row r="522" spans="1:70" x14ac:dyDescent="0.25">
      <c r="A522" s="13" t="s">
        <v>204</v>
      </c>
      <c r="B522" s="14">
        <v>11.81</v>
      </c>
      <c r="C522" s="14">
        <v>15.17</v>
      </c>
      <c r="D522" s="8">
        <f t="shared" si="272"/>
        <v>28.450465707027938</v>
      </c>
      <c r="F522" s="50"/>
      <c r="G522" s="53">
        <v>2.6819999999999999</v>
      </c>
      <c r="H522" s="53">
        <v>2.6459999999999999</v>
      </c>
      <c r="I522" s="53">
        <v>3.6000000000000032E-2</v>
      </c>
      <c r="J522" s="54">
        <v>138</v>
      </c>
      <c r="K522" s="54">
        <v>138</v>
      </c>
      <c r="AN522" s="13" t="s">
        <v>204</v>
      </c>
      <c r="AO522" s="14">
        <v>11.81</v>
      </c>
      <c r="AP522" s="14">
        <v>15.17</v>
      </c>
      <c r="AQ522" s="8">
        <f t="shared" si="276"/>
        <v>28.450465707027938</v>
      </c>
      <c r="BA522" s="13" t="s">
        <v>204</v>
      </c>
      <c r="BB522" s="14">
        <v>11.81</v>
      </c>
      <c r="BC522" s="14">
        <v>15.17</v>
      </c>
      <c r="BD522" s="8">
        <f t="shared" si="277"/>
        <v>28.450465707027938</v>
      </c>
      <c r="BO522" s="13" t="s">
        <v>204</v>
      </c>
      <c r="BP522" s="14">
        <v>11.81</v>
      </c>
      <c r="BQ522" s="14">
        <v>15.17</v>
      </c>
      <c r="BR522" s="8">
        <f t="shared" si="278"/>
        <v>28.450465707027938</v>
      </c>
    </row>
    <row r="523" spans="1:70" x14ac:dyDescent="0.25">
      <c r="A523" s="13" t="s">
        <v>207</v>
      </c>
      <c r="B523" s="14">
        <v>5.12</v>
      </c>
      <c r="C523" s="14">
        <v>4.97</v>
      </c>
      <c r="D523" s="8">
        <f t="shared" si="272"/>
        <v>-2.9296875000000067</v>
      </c>
      <c r="F523" s="50"/>
      <c r="G523" s="53">
        <v>0</v>
      </c>
      <c r="H523" s="53">
        <v>1.22</v>
      </c>
      <c r="I523" s="53">
        <v>-1.22</v>
      </c>
      <c r="J523" s="54">
        <v>574</v>
      </c>
      <c r="K523" s="54">
        <v>-574</v>
      </c>
      <c r="AN523" s="13" t="s">
        <v>207</v>
      </c>
      <c r="AO523" s="14">
        <v>5.12</v>
      </c>
      <c r="AP523" s="14">
        <v>4.97</v>
      </c>
      <c r="AQ523" s="8">
        <f t="shared" si="276"/>
        <v>-2.9296875000000067</v>
      </c>
      <c r="BA523" s="13" t="s">
        <v>207</v>
      </c>
      <c r="BB523" s="14">
        <v>5.12</v>
      </c>
      <c r="BC523" s="14">
        <v>4.97</v>
      </c>
      <c r="BD523" s="8">
        <f t="shared" si="277"/>
        <v>-2.9296875000000067</v>
      </c>
      <c r="BO523" s="13" t="s">
        <v>207</v>
      </c>
      <c r="BP523" s="14">
        <v>5.12</v>
      </c>
      <c r="BQ523" s="14">
        <v>4.97</v>
      </c>
      <c r="BR523" s="8">
        <f t="shared" si="278"/>
        <v>-2.9296875000000067</v>
      </c>
    </row>
    <row r="524" spans="1:70" x14ac:dyDescent="0.25">
      <c r="A524" s="13" t="s">
        <v>208</v>
      </c>
      <c r="B524" s="14">
        <v>2.9099999999999997</v>
      </c>
      <c r="C524" s="14">
        <v>2.52</v>
      </c>
      <c r="D524" s="8">
        <f t="shared" si="272"/>
        <v>-13.402061855670095</v>
      </c>
      <c r="F524" s="50"/>
      <c r="G524" s="53">
        <v>6.7030000000000003</v>
      </c>
      <c r="H524" s="53">
        <v>6.1669999999999998</v>
      </c>
      <c r="I524" s="53">
        <v>0.53600000000000048</v>
      </c>
      <c r="J524" s="54">
        <v>477</v>
      </c>
      <c r="K524" s="54">
        <v>477</v>
      </c>
      <c r="AN524" s="13" t="s">
        <v>208</v>
      </c>
      <c r="AO524" s="14">
        <v>2.9099999999999997</v>
      </c>
      <c r="AP524" s="14">
        <v>2.52</v>
      </c>
      <c r="AQ524" s="8">
        <f t="shared" si="276"/>
        <v>-13.402061855670095</v>
      </c>
      <c r="BA524" s="13" t="s">
        <v>208</v>
      </c>
      <c r="BB524" s="14">
        <v>2.9099999999999997</v>
      </c>
      <c r="BC524" s="14">
        <v>2.52</v>
      </c>
      <c r="BD524" s="8">
        <f t="shared" si="277"/>
        <v>-13.402061855670095</v>
      </c>
      <c r="BO524" s="13" t="s">
        <v>208</v>
      </c>
      <c r="BP524" s="14">
        <v>2.9099999999999997</v>
      </c>
      <c r="BQ524" s="14">
        <v>2.52</v>
      </c>
      <c r="BR524" s="8">
        <f t="shared" si="278"/>
        <v>-13.402061855670095</v>
      </c>
    </row>
    <row r="525" spans="1:70" x14ac:dyDescent="0.25">
      <c r="A525" s="13" t="s">
        <v>212</v>
      </c>
      <c r="B525" s="14">
        <v>4.2</v>
      </c>
      <c r="C525" s="14">
        <v>1.7</v>
      </c>
      <c r="D525" s="8">
        <f t="shared" si="272"/>
        <v>-59.523809523809518</v>
      </c>
      <c r="F525" s="50"/>
      <c r="G525" s="53">
        <v>8.7110000000000003</v>
      </c>
      <c r="H525" s="53">
        <v>9.1760000000000002</v>
      </c>
      <c r="I525" s="53">
        <v>-0.46499999999999986</v>
      </c>
      <c r="J525" s="54">
        <v>460</v>
      </c>
      <c r="K525" s="54">
        <v>-460</v>
      </c>
      <c r="AN525" s="13" t="s">
        <v>212</v>
      </c>
      <c r="AO525" s="14">
        <v>4.2</v>
      </c>
      <c r="AP525" s="14">
        <v>1.7</v>
      </c>
      <c r="AQ525" s="8">
        <f t="shared" si="276"/>
        <v>-59.523809523809518</v>
      </c>
      <c r="BA525" s="13" t="s">
        <v>212</v>
      </c>
      <c r="BB525" s="14">
        <v>4.2</v>
      </c>
      <c r="BC525" s="14">
        <v>1.7</v>
      </c>
      <c r="BD525" s="8">
        <f t="shared" si="277"/>
        <v>-59.523809523809518</v>
      </c>
      <c r="BO525" s="13" t="s">
        <v>212</v>
      </c>
      <c r="BP525" s="14">
        <v>4.2</v>
      </c>
      <c r="BQ525" s="14">
        <v>1.7</v>
      </c>
      <c r="BR525" s="8">
        <f t="shared" si="278"/>
        <v>-59.523809523809518</v>
      </c>
    </row>
    <row r="526" spans="1:70" x14ac:dyDescent="0.25">
      <c r="A526" s="38" t="s">
        <v>214</v>
      </c>
      <c r="B526" s="14">
        <v>10</v>
      </c>
      <c r="C526" s="14">
        <v>0</v>
      </c>
      <c r="D526" s="8">
        <f>IFERROR((100*(C526-B526)/B526), "")</f>
        <v>-100</v>
      </c>
      <c r="F526" s="50"/>
      <c r="G526" s="53">
        <v>125.5</v>
      </c>
      <c r="H526" s="53">
        <v>125.7</v>
      </c>
      <c r="I526" s="53">
        <v>-0.20000000000000284</v>
      </c>
      <c r="J526" s="54">
        <v>350.5</v>
      </c>
      <c r="K526" s="54">
        <v>-350.5</v>
      </c>
      <c r="AN526" s="38" t="s">
        <v>214</v>
      </c>
      <c r="AO526" s="14">
        <v>10</v>
      </c>
      <c r="AP526" s="14">
        <v>0</v>
      </c>
      <c r="AQ526" s="8">
        <f>IFERROR((100*(AP526-AO526)/AO526), "")</f>
        <v>-100</v>
      </c>
      <c r="BA526" s="38" t="s">
        <v>214</v>
      </c>
      <c r="BB526" s="14">
        <v>10</v>
      </c>
      <c r="BC526" s="14">
        <v>0</v>
      </c>
      <c r="BD526" s="8">
        <f>IFERROR((100*(BC526-BB526)/BB526), "")</f>
        <v>-100</v>
      </c>
      <c r="BO526" s="38" t="s">
        <v>214</v>
      </c>
      <c r="BP526" s="14">
        <v>10</v>
      </c>
      <c r="BQ526" s="14">
        <v>0</v>
      </c>
      <c r="BR526" s="8">
        <f>IFERROR((100*(BQ526-BP526)/BP526), "")</f>
        <v>-100</v>
      </c>
    </row>
    <row r="527" spans="1:70" x14ac:dyDescent="0.25">
      <c r="A527" s="38" t="s">
        <v>223</v>
      </c>
      <c r="B527" s="14">
        <v>0</v>
      </c>
      <c r="C527" s="14">
        <v>8.6</v>
      </c>
      <c r="D527" s="8">
        <v>100</v>
      </c>
      <c r="F527" s="50"/>
      <c r="G527" s="53">
        <v>35.89</v>
      </c>
      <c r="H527" s="53">
        <v>47.32</v>
      </c>
      <c r="I527" s="53">
        <v>-11.43</v>
      </c>
      <c r="J527" s="54">
        <v>841</v>
      </c>
      <c r="K527" s="54">
        <v>-841</v>
      </c>
      <c r="AN527" s="38" t="s">
        <v>223</v>
      </c>
      <c r="AO527" s="14">
        <v>0</v>
      </c>
      <c r="AP527" s="14">
        <v>8.6</v>
      </c>
      <c r="AQ527" s="8">
        <v>100</v>
      </c>
      <c r="BA527" s="38" t="s">
        <v>223</v>
      </c>
      <c r="BB527" s="14">
        <v>0</v>
      </c>
      <c r="BC527" s="14">
        <v>8.6</v>
      </c>
      <c r="BD527" s="8">
        <v>100</v>
      </c>
      <c r="BO527" s="38" t="s">
        <v>223</v>
      </c>
      <c r="BP527" s="14">
        <v>0</v>
      </c>
      <c r="BQ527" s="14">
        <v>8.6</v>
      </c>
      <c r="BR527" s="8">
        <v>100</v>
      </c>
    </row>
    <row r="528" spans="1:70" x14ac:dyDescent="0.25">
      <c r="A528" s="6" t="s">
        <v>65</v>
      </c>
      <c r="B528" s="8">
        <v>0</v>
      </c>
      <c r="C528" s="8">
        <v>27.730486300875853</v>
      </c>
      <c r="D528" s="8">
        <v>100</v>
      </c>
      <c r="F528" s="50"/>
      <c r="G528" s="53">
        <v>11.81</v>
      </c>
      <c r="H528" s="53">
        <v>15.17</v>
      </c>
      <c r="I528" s="53">
        <v>-3.3599999999999994</v>
      </c>
      <c r="J528" s="54">
        <v>705</v>
      </c>
      <c r="K528" s="54">
        <v>-705</v>
      </c>
      <c r="AN528" s="6" t="s">
        <v>65</v>
      </c>
      <c r="AO528" s="8">
        <v>0</v>
      </c>
      <c r="AP528" s="8">
        <v>27.730486300875853</v>
      </c>
      <c r="AQ528" s="8">
        <v>100</v>
      </c>
      <c r="BA528" s="6" t="s">
        <v>65</v>
      </c>
      <c r="BB528" s="8">
        <v>0</v>
      </c>
      <c r="BC528" s="8">
        <v>27.730486300875853</v>
      </c>
      <c r="BD528" s="8">
        <v>100</v>
      </c>
      <c r="BO528" s="6" t="s">
        <v>65</v>
      </c>
      <c r="BP528" s="8">
        <v>0</v>
      </c>
      <c r="BQ528" s="8">
        <v>27.730486300875853</v>
      </c>
      <c r="BR528" s="8">
        <v>100</v>
      </c>
    </row>
    <row r="529" spans="1:70" x14ac:dyDescent="0.25">
      <c r="A529" s="13" t="s">
        <v>89</v>
      </c>
      <c r="B529" s="14">
        <v>10.3</v>
      </c>
      <c r="C529" s="14">
        <v>0</v>
      </c>
      <c r="D529" s="8">
        <f t="shared" ref="D529:D530" si="279">IFERROR((100*(C529-B529)/B529), "")</f>
        <v>-100</v>
      </c>
      <c r="F529" s="50"/>
      <c r="G529" s="53">
        <v>5.12</v>
      </c>
      <c r="H529" s="53">
        <v>4.97</v>
      </c>
      <c r="I529" s="53">
        <v>0.15000000000000036</v>
      </c>
      <c r="J529" s="54">
        <v>308.5</v>
      </c>
      <c r="K529" s="54">
        <v>308.5</v>
      </c>
      <c r="AN529" s="13" t="s">
        <v>89</v>
      </c>
      <c r="AO529" s="14">
        <v>10.3</v>
      </c>
      <c r="AP529" s="14">
        <v>0</v>
      </c>
      <c r="AQ529" s="8">
        <f t="shared" ref="AQ529:AQ530" si="280">IFERROR((100*(AP529-AO529)/AO529), "")</f>
        <v>-100</v>
      </c>
      <c r="BA529" s="13" t="s">
        <v>89</v>
      </c>
      <c r="BB529" s="14">
        <v>10.3</v>
      </c>
      <c r="BC529" s="14">
        <v>0</v>
      </c>
      <c r="BD529" s="8">
        <f t="shared" ref="BD529:BD530" si="281">IFERROR((100*(BC529-BB529)/BB529), "")</f>
        <v>-100</v>
      </c>
      <c r="BO529" s="13" t="s">
        <v>89</v>
      </c>
      <c r="BP529" s="14">
        <v>10.3</v>
      </c>
      <c r="BQ529" s="14">
        <v>0</v>
      </c>
      <c r="BR529" s="8">
        <f t="shared" ref="BR529:BR530" si="282">IFERROR((100*(BQ529-BP529)/BP529), "")</f>
        <v>-100</v>
      </c>
    </row>
    <row r="530" spans="1:70" x14ac:dyDescent="0.25">
      <c r="A530" s="13" t="s">
        <v>92</v>
      </c>
      <c r="B530" s="14">
        <v>7.3</v>
      </c>
      <c r="C530" s="14">
        <v>0</v>
      </c>
      <c r="D530" s="8">
        <f t="shared" si="279"/>
        <v>-100</v>
      </c>
      <c r="F530" s="50"/>
      <c r="G530" s="53">
        <v>2.9099999999999997</v>
      </c>
      <c r="H530" s="53">
        <v>2.52</v>
      </c>
      <c r="I530" s="53">
        <v>0.38999999999999968</v>
      </c>
      <c r="J530" s="54">
        <v>440.5</v>
      </c>
      <c r="K530" s="54">
        <v>440.5</v>
      </c>
      <c r="AN530" s="13" t="s">
        <v>92</v>
      </c>
      <c r="AO530" s="14">
        <v>7.3</v>
      </c>
      <c r="AP530" s="14">
        <v>0</v>
      </c>
      <c r="AQ530" s="8">
        <f t="shared" si="280"/>
        <v>-100</v>
      </c>
      <c r="BA530" s="13" t="s">
        <v>92</v>
      </c>
      <c r="BB530" s="14">
        <v>7.3</v>
      </c>
      <c r="BC530" s="14">
        <v>0</v>
      </c>
      <c r="BD530" s="8">
        <f t="shared" si="281"/>
        <v>-100</v>
      </c>
      <c r="BO530" s="13" t="s">
        <v>92</v>
      </c>
      <c r="BP530" s="14">
        <v>7.3</v>
      </c>
      <c r="BQ530" s="14">
        <v>0</v>
      </c>
      <c r="BR530" s="8">
        <f t="shared" si="282"/>
        <v>-100</v>
      </c>
    </row>
    <row r="531" spans="1:70" x14ac:dyDescent="0.25">
      <c r="A531" t="s">
        <v>109</v>
      </c>
      <c r="B531" s="24">
        <v>6.71</v>
      </c>
      <c r="C531" s="24">
        <v>6.51</v>
      </c>
      <c r="D531" s="8">
        <f>IFERROR((100*(C531-B531)/B531), "")</f>
        <v>-2.9806259314456063</v>
      </c>
      <c r="F531" s="50"/>
      <c r="G531" s="53">
        <v>4.2</v>
      </c>
      <c r="H531" s="53">
        <v>1.7</v>
      </c>
      <c r="I531" s="53">
        <v>2.5</v>
      </c>
      <c r="J531" s="54">
        <v>664.5</v>
      </c>
      <c r="K531" s="54">
        <v>664.5</v>
      </c>
      <c r="AN531" t="s">
        <v>109</v>
      </c>
      <c r="AO531" s="24">
        <v>6.71</v>
      </c>
      <c r="AP531" s="24">
        <v>6.51</v>
      </c>
      <c r="AQ531" s="8">
        <f>IFERROR((100*(AP531-AO531)/AO531), "")</f>
        <v>-2.9806259314456063</v>
      </c>
      <c r="BA531" t="s">
        <v>109</v>
      </c>
      <c r="BB531" s="24">
        <v>6.71</v>
      </c>
      <c r="BC531" s="24">
        <v>6.51</v>
      </c>
      <c r="BD531" s="8">
        <f>IFERROR((100*(BC531-BB531)/BB531), "")</f>
        <v>-2.9806259314456063</v>
      </c>
      <c r="BO531" t="s">
        <v>109</v>
      </c>
      <c r="BP531" s="24">
        <v>6.71</v>
      </c>
      <c r="BQ531" s="24">
        <v>6.51</v>
      </c>
      <c r="BR531" s="8">
        <f>IFERROR((100*(BQ531-BP531)/BP531), "")</f>
        <v>-2.9806259314456063</v>
      </c>
    </row>
    <row r="532" spans="1:70" x14ac:dyDescent="0.25">
      <c r="A532" t="s">
        <v>112</v>
      </c>
      <c r="B532" s="24">
        <v>2.72</v>
      </c>
      <c r="C532" s="24">
        <v>2.82</v>
      </c>
      <c r="D532" s="8">
        <f t="shared" ref="D532:D540" si="283">IFERROR((100*(C532-B532)/B532), "")</f>
        <v>3.6764705882352806</v>
      </c>
      <c r="F532" s="50"/>
      <c r="G532" s="53">
        <v>10</v>
      </c>
      <c r="H532" s="53">
        <v>0</v>
      </c>
      <c r="I532" s="53">
        <v>10</v>
      </c>
      <c r="J532" s="54">
        <v>816.5</v>
      </c>
      <c r="K532" s="54">
        <v>816.5</v>
      </c>
      <c r="AN532" t="s">
        <v>112</v>
      </c>
      <c r="AO532" s="24">
        <v>2.72</v>
      </c>
      <c r="AP532" s="24">
        <v>2.82</v>
      </c>
      <c r="AQ532" s="8">
        <f t="shared" ref="AQ532:AQ540" si="284">IFERROR((100*(AP532-AO532)/AO532), "")</f>
        <v>3.6764705882352806</v>
      </c>
      <c r="BA532" t="s">
        <v>112</v>
      </c>
      <c r="BB532" s="24">
        <v>2.72</v>
      </c>
      <c r="BC532" s="24">
        <v>2.82</v>
      </c>
      <c r="BD532" s="8">
        <f t="shared" ref="BD532:BD540" si="285">IFERROR((100*(BC532-BB532)/BB532), "")</f>
        <v>3.6764705882352806</v>
      </c>
      <c r="BO532" t="s">
        <v>112</v>
      </c>
      <c r="BP532" s="24">
        <v>2.72</v>
      </c>
      <c r="BQ532" s="24">
        <v>2.82</v>
      </c>
      <c r="BR532" s="8">
        <f t="shared" ref="BR532:BR540" si="286">IFERROR((100*(BQ532-BP532)/BP532), "")</f>
        <v>3.6764705882352806</v>
      </c>
    </row>
    <row r="533" spans="1:70" x14ac:dyDescent="0.25">
      <c r="A533" t="s">
        <v>114</v>
      </c>
      <c r="B533" s="24">
        <v>2.36</v>
      </c>
      <c r="C533" s="24">
        <v>2.4700000000000002</v>
      </c>
      <c r="D533" s="8">
        <f t="shared" si="283"/>
        <v>4.6610169491525566</v>
      </c>
      <c r="F533" s="50"/>
      <c r="G533" s="53">
        <v>0</v>
      </c>
      <c r="H533" s="53">
        <v>8.6</v>
      </c>
      <c r="I533" s="53">
        <v>-8.6</v>
      </c>
      <c r="J533" s="54">
        <v>799.5</v>
      </c>
      <c r="K533" s="54">
        <v>-799.5</v>
      </c>
      <c r="AN533" t="s">
        <v>114</v>
      </c>
      <c r="AO533" s="24">
        <v>2.36</v>
      </c>
      <c r="AP533" s="24">
        <v>2.4700000000000002</v>
      </c>
      <c r="AQ533" s="8">
        <f t="shared" si="284"/>
        <v>4.6610169491525566</v>
      </c>
      <c r="BA533" t="s">
        <v>114</v>
      </c>
      <c r="BB533" s="24">
        <v>2.36</v>
      </c>
      <c r="BC533" s="24">
        <v>2.4700000000000002</v>
      </c>
      <c r="BD533" s="8">
        <f t="shared" si="285"/>
        <v>4.6610169491525566</v>
      </c>
      <c r="BO533" t="s">
        <v>114</v>
      </c>
      <c r="BP533" s="24">
        <v>2.36</v>
      </c>
      <c r="BQ533" s="24">
        <v>2.4700000000000002</v>
      </c>
      <c r="BR533" s="8">
        <f t="shared" si="286"/>
        <v>4.6610169491525566</v>
      </c>
    </row>
    <row r="534" spans="1:70" x14ac:dyDescent="0.25">
      <c r="A534" t="s">
        <v>118</v>
      </c>
      <c r="B534" s="24">
        <v>1.58</v>
      </c>
      <c r="C534" s="24">
        <v>1.46</v>
      </c>
      <c r="D534" s="8">
        <f t="shared" si="283"/>
        <v>-7.5949367088607662</v>
      </c>
      <c r="F534" s="50"/>
      <c r="G534" s="53">
        <v>0</v>
      </c>
      <c r="H534" s="53">
        <v>27.730486300875853</v>
      </c>
      <c r="I534" s="53">
        <v>-27.730486300875853</v>
      </c>
      <c r="J534" s="54">
        <v>905</v>
      </c>
      <c r="K534" s="54">
        <v>-905</v>
      </c>
      <c r="AN534" t="s">
        <v>118</v>
      </c>
      <c r="AO534" s="24">
        <v>1.58</v>
      </c>
      <c r="AP534" s="24">
        <v>1.46</v>
      </c>
      <c r="AQ534" s="8">
        <f t="shared" si="284"/>
        <v>-7.5949367088607662</v>
      </c>
      <c r="BA534" t="s">
        <v>118</v>
      </c>
      <c r="BB534" s="24">
        <v>1.58</v>
      </c>
      <c r="BC534" s="24">
        <v>1.46</v>
      </c>
      <c r="BD534" s="8">
        <f t="shared" si="285"/>
        <v>-7.5949367088607662</v>
      </c>
      <c r="BO534" t="s">
        <v>118</v>
      </c>
      <c r="BP534" s="24">
        <v>1.58</v>
      </c>
      <c r="BQ534" s="24">
        <v>1.46</v>
      </c>
      <c r="BR534" s="8">
        <f t="shared" si="286"/>
        <v>-7.5949367088607662</v>
      </c>
    </row>
    <row r="535" spans="1:70" x14ac:dyDescent="0.25">
      <c r="A535" t="s">
        <v>120</v>
      </c>
      <c r="B535" s="24">
        <v>1.1299999999999999</v>
      </c>
      <c r="C535" s="24">
        <v>1.19</v>
      </c>
      <c r="D535" s="8">
        <f t="shared" si="283"/>
        <v>5.3097345132743419</v>
      </c>
      <c r="F535" s="50"/>
      <c r="G535" s="53">
        <v>10.3</v>
      </c>
      <c r="H535" s="53">
        <v>0</v>
      </c>
      <c r="I535" s="53">
        <v>10.3</v>
      </c>
      <c r="J535" s="54">
        <v>830</v>
      </c>
      <c r="K535" s="54">
        <v>830</v>
      </c>
      <c r="AN535" t="s">
        <v>120</v>
      </c>
      <c r="AO535" s="24">
        <v>1.1299999999999999</v>
      </c>
      <c r="AP535" s="24">
        <v>1.19</v>
      </c>
      <c r="AQ535" s="8">
        <f t="shared" si="284"/>
        <v>5.3097345132743419</v>
      </c>
      <c r="BA535" t="s">
        <v>120</v>
      </c>
      <c r="BB535" s="24">
        <v>1.1299999999999999</v>
      </c>
      <c r="BC535" s="24">
        <v>1.19</v>
      </c>
      <c r="BD535" s="8">
        <f t="shared" si="285"/>
        <v>5.3097345132743419</v>
      </c>
      <c r="BO535" t="s">
        <v>120</v>
      </c>
      <c r="BP535" s="24">
        <v>1.1299999999999999</v>
      </c>
      <c r="BQ535" s="24">
        <v>1.19</v>
      </c>
      <c r="BR535" s="8">
        <f t="shared" si="286"/>
        <v>5.3097345132743419</v>
      </c>
    </row>
    <row r="536" spans="1:70" x14ac:dyDescent="0.25">
      <c r="A536" t="s">
        <v>122</v>
      </c>
      <c r="B536" s="24">
        <v>7.34</v>
      </c>
      <c r="C536" s="24">
        <v>7.73</v>
      </c>
      <c r="D536" s="8">
        <f t="shared" si="283"/>
        <v>5.3133514986376102</v>
      </c>
      <c r="F536" s="50"/>
      <c r="G536" s="53">
        <v>7.3</v>
      </c>
      <c r="H536" s="53">
        <v>0</v>
      </c>
      <c r="I536" s="53">
        <v>7.3</v>
      </c>
      <c r="J536" s="54">
        <v>788.5</v>
      </c>
      <c r="K536" s="54">
        <v>788.5</v>
      </c>
      <c r="AN536" t="s">
        <v>122</v>
      </c>
      <c r="AO536" s="24">
        <v>7.34</v>
      </c>
      <c r="AP536" s="24">
        <v>7.73</v>
      </c>
      <c r="AQ536" s="8">
        <f t="shared" si="284"/>
        <v>5.3133514986376102</v>
      </c>
      <c r="BA536" t="s">
        <v>122</v>
      </c>
      <c r="BB536" s="24">
        <v>7.34</v>
      </c>
      <c r="BC536" s="24">
        <v>7.73</v>
      </c>
      <c r="BD536" s="8">
        <f t="shared" si="285"/>
        <v>5.3133514986376102</v>
      </c>
      <c r="BO536" t="s">
        <v>122</v>
      </c>
      <c r="BP536" s="24">
        <v>7.34</v>
      </c>
      <c r="BQ536" s="24">
        <v>7.73</v>
      </c>
      <c r="BR536" s="8">
        <f t="shared" si="286"/>
        <v>5.3133514986376102</v>
      </c>
    </row>
    <row r="537" spans="1:70" x14ac:dyDescent="0.25">
      <c r="A537" t="s">
        <v>124</v>
      </c>
      <c r="B537" s="25">
        <v>0.85</v>
      </c>
      <c r="C537" s="25">
        <v>0.90600000000000003</v>
      </c>
      <c r="D537" s="8">
        <f t="shared" si="283"/>
        <v>6.588235294117653</v>
      </c>
      <c r="F537" s="50"/>
      <c r="G537" s="53">
        <v>6.71</v>
      </c>
      <c r="H537" s="53">
        <v>6.51</v>
      </c>
      <c r="I537" s="53">
        <v>0.20000000000000018</v>
      </c>
      <c r="J537" s="54">
        <v>350.5</v>
      </c>
      <c r="K537" s="54">
        <v>350.5</v>
      </c>
      <c r="AN537" t="s">
        <v>124</v>
      </c>
      <c r="AO537" s="25">
        <v>0.85</v>
      </c>
      <c r="AP537" s="25">
        <v>0.90600000000000003</v>
      </c>
      <c r="AQ537" s="8">
        <f t="shared" si="284"/>
        <v>6.588235294117653</v>
      </c>
      <c r="BA537" t="s">
        <v>124</v>
      </c>
      <c r="BB537" s="25">
        <v>0.85</v>
      </c>
      <c r="BC537" s="25">
        <v>0.90600000000000003</v>
      </c>
      <c r="BD537" s="8">
        <f t="shared" si="285"/>
        <v>6.588235294117653</v>
      </c>
      <c r="BO537" t="s">
        <v>124</v>
      </c>
      <c r="BP537" s="25">
        <v>0.85</v>
      </c>
      <c r="BQ537" s="25">
        <v>0.90600000000000003</v>
      </c>
      <c r="BR537" s="8">
        <f t="shared" si="286"/>
        <v>6.588235294117653</v>
      </c>
    </row>
    <row r="538" spans="1:70" x14ac:dyDescent="0.25">
      <c r="A538" t="s">
        <v>126</v>
      </c>
      <c r="B538" s="24">
        <v>1.85</v>
      </c>
      <c r="C538" s="24">
        <v>1.88</v>
      </c>
      <c r="D538" s="8">
        <f t="shared" si="283"/>
        <v>1.6216216216216111</v>
      </c>
      <c r="F538" s="50"/>
      <c r="G538" s="53">
        <v>2.72</v>
      </c>
      <c r="H538" s="53">
        <v>2.82</v>
      </c>
      <c r="I538" s="53">
        <v>-9.9999999999999645E-2</v>
      </c>
      <c r="J538" s="54">
        <v>258</v>
      </c>
      <c r="K538" s="54">
        <v>-258</v>
      </c>
      <c r="AN538" t="s">
        <v>126</v>
      </c>
      <c r="AO538" s="24">
        <v>1.85</v>
      </c>
      <c r="AP538" s="24">
        <v>1.88</v>
      </c>
      <c r="AQ538" s="8">
        <f t="shared" si="284"/>
        <v>1.6216216216216111</v>
      </c>
      <c r="BA538" t="s">
        <v>126</v>
      </c>
      <c r="BB538" s="24">
        <v>1.85</v>
      </c>
      <c r="BC538" s="24">
        <v>1.88</v>
      </c>
      <c r="BD538" s="8">
        <f t="shared" si="285"/>
        <v>1.6216216216216111</v>
      </c>
      <c r="BO538" t="s">
        <v>126</v>
      </c>
      <c r="BP538" s="24">
        <v>1.85</v>
      </c>
      <c r="BQ538" s="24">
        <v>1.88</v>
      </c>
      <c r="BR538" s="8">
        <f t="shared" si="286"/>
        <v>1.6216216216216111</v>
      </c>
    </row>
    <row r="539" spans="1:70" x14ac:dyDescent="0.25">
      <c r="A539" t="s">
        <v>128</v>
      </c>
      <c r="B539" s="24">
        <v>6.34</v>
      </c>
      <c r="C539" s="24">
        <v>6.11</v>
      </c>
      <c r="D539" s="8">
        <f t="shared" si="283"/>
        <v>-3.6277602523659236</v>
      </c>
      <c r="F539" s="50"/>
      <c r="G539" s="53">
        <v>2.36</v>
      </c>
      <c r="H539" s="53">
        <v>2.4700000000000002</v>
      </c>
      <c r="I539" s="53">
        <v>-0.11000000000000032</v>
      </c>
      <c r="J539" s="54">
        <v>272.5</v>
      </c>
      <c r="K539" s="54">
        <v>-272.5</v>
      </c>
      <c r="AN539" t="s">
        <v>128</v>
      </c>
      <c r="AO539" s="24">
        <v>6.34</v>
      </c>
      <c r="AP539" s="24">
        <v>6.11</v>
      </c>
      <c r="AQ539" s="8">
        <f t="shared" si="284"/>
        <v>-3.6277602523659236</v>
      </c>
      <c r="BA539" t="s">
        <v>128</v>
      </c>
      <c r="BB539" s="24">
        <v>6.34</v>
      </c>
      <c r="BC539" s="24">
        <v>6.11</v>
      </c>
      <c r="BD539" s="8">
        <f t="shared" si="285"/>
        <v>-3.6277602523659236</v>
      </c>
      <c r="BO539" t="s">
        <v>128</v>
      </c>
      <c r="BP539" s="24">
        <v>6.34</v>
      </c>
      <c r="BQ539" s="24">
        <v>6.11</v>
      </c>
      <c r="BR539" s="8">
        <f t="shared" si="286"/>
        <v>-3.6277602523659236</v>
      </c>
    </row>
    <row r="540" spans="1:70" x14ac:dyDescent="0.25">
      <c r="A540" t="s">
        <v>130</v>
      </c>
      <c r="B540" s="24">
        <v>3.54</v>
      </c>
      <c r="C540" s="24">
        <v>3.44</v>
      </c>
      <c r="D540" s="8">
        <f t="shared" si="283"/>
        <v>-2.8248587570621493</v>
      </c>
      <c r="F540" s="50"/>
      <c r="G540" s="53">
        <v>1.58</v>
      </c>
      <c r="H540" s="53">
        <v>1.46</v>
      </c>
      <c r="I540" s="53">
        <v>0.12000000000000011</v>
      </c>
      <c r="J540" s="54">
        <v>285.5</v>
      </c>
      <c r="K540" s="54">
        <v>285.5</v>
      </c>
      <c r="AN540" t="s">
        <v>130</v>
      </c>
      <c r="AO540" s="24">
        <v>3.54</v>
      </c>
      <c r="AP540" s="24">
        <v>3.44</v>
      </c>
      <c r="AQ540" s="8">
        <f t="shared" si="284"/>
        <v>-2.8248587570621493</v>
      </c>
      <c r="BA540" t="s">
        <v>130</v>
      </c>
      <c r="BB540" s="24">
        <v>3.54</v>
      </c>
      <c r="BC540" s="24">
        <v>3.44</v>
      </c>
      <c r="BD540" s="8">
        <f t="shared" si="285"/>
        <v>-2.8248587570621493</v>
      </c>
      <c r="BO540" t="s">
        <v>130</v>
      </c>
      <c r="BP540" s="24">
        <v>3.54</v>
      </c>
      <c r="BQ540" s="24">
        <v>3.44</v>
      </c>
      <c r="BR540" s="8">
        <f t="shared" si="286"/>
        <v>-2.8248587570621493</v>
      </c>
    </row>
    <row r="541" spans="1:70" x14ac:dyDescent="0.25">
      <c r="A541" s="6" t="s">
        <v>134</v>
      </c>
      <c r="B541" s="8">
        <v>241.37634321489321</v>
      </c>
      <c r="C541" s="8">
        <v>223.05201642968302</v>
      </c>
      <c r="D541" s="8">
        <f>IFERROR((100*(C541-B541)/B541), "")</f>
        <v>-7.5916001299664879</v>
      </c>
      <c r="F541" s="50"/>
      <c r="G541" s="53">
        <v>1.1299999999999999</v>
      </c>
      <c r="H541" s="53">
        <v>1.19</v>
      </c>
      <c r="I541" s="53">
        <v>-6.0000000000000053E-2</v>
      </c>
      <c r="J541" s="54">
        <v>197.5</v>
      </c>
      <c r="K541" s="54">
        <v>-197.5</v>
      </c>
      <c r="AN541" s="6" t="s">
        <v>134</v>
      </c>
      <c r="AO541" s="8">
        <v>241.37634321489321</v>
      </c>
      <c r="AP541" s="8">
        <v>223.05201642968302</v>
      </c>
      <c r="AQ541" s="8">
        <f>IFERROR((100*(AP541-AO541)/AO541), "")</f>
        <v>-7.5916001299664879</v>
      </c>
      <c r="BA541" s="6" t="s">
        <v>134</v>
      </c>
      <c r="BB541" s="8">
        <v>241.37634321489321</v>
      </c>
      <c r="BC541" s="8">
        <v>223.05201642968302</v>
      </c>
      <c r="BD541" s="8">
        <f>IFERROR((100*(BC541-BB541)/BB541), "")</f>
        <v>-7.5916001299664879</v>
      </c>
      <c r="BO541" s="6" t="s">
        <v>134</v>
      </c>
      <c r="BP541" s="8">
        <v>241.37634321489321</v>
      </c>
      <c r="BQ541" s="8">
        <v>223.05201642968302</v>
      </c>
      <c r="BR541" s="8">
        <f>IFERROR((100*(BQ541-BP541)/BP541), "")</f>
        <v>-7.5916001299664879</v>
      </c>
    </row>
    <row r="542" spans="1:70" x14ac:dyDescent="0.25">
      <c r="A542" s="13" t="s">
        <v>147</v>
      </c>
      <c r="B542" s="14">
        <v>136.19999999999999</v>
      </c>
      <c r="C542" s="14">
        <v>17.7</v>
      </c>
      <c r="D542" s="8">
        <f>IFERROR((100*(C542-B542)/B542), "")</f>
        <v>-87.004405286343612</v>
      </c>
      <c r="F542" s="50"/>
      <c r="G542" s="53">
        <v>7.34</v>
      </c>
      <c r="H542" s="53">
        <v>7.73</v>
      </c>
      <c r="I542" s="53">
        <v>-0.39000000000000057</v>
      </c>
      <c r="J542" s="54">
        <v>440.5</v>
      </c>
      <c r="K542" s="54">
        <v>-440.5</v>
      </c>
      <c r="AN542" s="13" t="s">
        <v>147</v>
      </c>
      <c r="AO542" s="14">
        <v>136.19999999999999</v>
      </c>
      <c r="AP542" s="14">
        <v>17.7</v>
      </c>
      <c r="AQ542" s="8">
        <f>IFERROR((100*(AP542-AO542)/AO542), "")</f>
        <v>-87.004405286343612</v>
      </c>
      <c r="BA542" s="13" t="s">
        <v>147</v>
      </c>
      <c r="BB542" s="14">
        <v>136.19999999999999</v>
      </c>
      <c r="BC542" s="14">
        <v>17.7</v>
      </c>
      <c r="BD542" s="8">
        <f>IFERROR((100*(BC542-BB542)/BB542), "")</f>
        <v>-87.004405286343612</v>
      </c>
      <c r="BO542" s="13" t="s">
        <v>147</v>
      </c>
      <c r="BP542" s="14">
        <v>136.19999999999999</v>
      </c>
      <c r="BQ542" s="14">
        <v>17.7</v>
      </c>
      <c r="BR542" s="8">
        <f>IFERROR((100*(BQ542-BP542)/BP542), "")</f>
        <v>-87.004405286343612</v>
      </c>
    </row>
    <row r="543" spans="1:70" x14ac:dyDescent="0.25">
      <c r="A543" s="13" t="s">
        <v>156</v>
      </c>
      <c r="B543" s="14">
        <v>21.4</v>
      </c>
      <c r="C543" s="14">
        <v>19.5</v>
      </c>
      <c r="D543" s="8">
        <f t="shared" ref="D543:D565" si="287">IFERROR((100*(C543-B543)/B543), "")</f>
        <v>-8.8785046728971899</v>
      </c>
      <c r="F543" s="50"/>
      <c r="G543" s="53">
        <v>0.85</v>
      </c>
      <c r="H543" s="53">
        <v>0.90600000000000003</v>
      </c>
      <c r="I543" s="53">
        <v>-5.600000000000005E-2</v>
      </c>
      <c r="J543" s="54">
        <v>190.5</v>
      </c>
      <c r="K543" s="54">
        <v>-190.5</v>
      </c>
      <c r="AN543" s="13" t="s">
        <v>156</v>
      </c>
      <c r="AO543" s="14">
        <v>21.4</v>
      </c>
      <c r="AP543" s="14">
        <v>19.5</v>
      </c>
      <c r="AQ543" s="8">
        <f t="shared" ref="AQ543:AQ565" si="288">IFERROR((100*(AP543-AO543)/AO543), "")</f>
        <v>-8.8785046728971899</v>
      </c>
      <c r="BA543" s="13" t="s">
        <v>156</v>
      </c>
      <c r="BB543" s="14">
        <v>21.4</v>
      </c>
      <c r="BC543" s="14">
        <v>19.5</v>
      </c>
      <c r="BD543" s="8">
        <f t="shared" ref="BD543:BD565" si="289">IFERROR((100*(BC543-BB543)/BB543), "")</f>
        <v>-8.8785046728971899</v>
      </c>
      <c r="BO543" s="13" t="s">
        <v>156</v>
      </c>
      <c r="BP543" s="14">
        <v>21.4</v>
      </c>
      <c r="BQ543" s="14">
        <v>19.5</v>
      </c>
      <c r="BR543" s="8">
        <f t="shared" ref="BR543:BR565" si="290">IFERROR((100*(BQ543-BP543)/BP543), "")</f>
        <v>-8.8785046728971899</v>
      </c>
    </row>
    <row r="544" spans="1:70" x14ac:dyDescent="0.25">
      <c r="A544" s="13" t="s">
        <v>162</v>
      </c>
      <c r="B544" s="14">
        <v>28.27</v>
      </c>
      <c r="C544" s="14">
        <v>27.44</v>
      </c>
      <c r="D544" s="8">
        <f t="shared" si="287"/>
        <v>-2.9359745313052645</v>
      </c>
      <c r="F544" s="50"/>
      <c r="G544" s="53">
        <v>1.85</v>
      </c>
      <c r="H544" s="53">
        <v>1.88</v>
      </c>
      <c r="I544" s="53">
        <v>-2.9999999999999805E-2</v>
      </c>
      <c r="J544" s="54">
        <v>120.5</v>
      </c>
      <c r="K544" s="54">
        <v>-120.5</v>
      </c>
      <c r="AN544" s="13" t="s">
        <v>162</v>
      </c>
      <c r="AO544" s="14">
        <v>28.27</v>
      </c>
      <c r="AP544" s="14">
        <v>27.44</v>
      </c>
      <c r="AQ544" s="8">
        <f t="shared" si="288"/>
        <v>-2.9359745313052645</v>
      </c>
      <c r="BA544" s="13" t="s">
        <v>162</v>
      </c>
      <c r="BB544" s="14">
        <v>28.27</v>
      </c>
      <c r="BC544" s="14">
        <v>27.44</v>
      </c>
      <c r="BD544" s="8">
        <f t="shared" si="289"/>
        <v>-2.9359745313052645</v>
      </c>
      <c r="BO544" s="13" t="s">
        <v>162</v>
      </c>
      <c r="BP544" s="14">
        <v>28.27</v>
      </c>
      <c r="BQ544" s="14">
        <v>27.44</v>
      </c>
      <c r="BR544" s="8">
        <f t="shared" si="290"/>
        <v>-2.9359745313052645</v>
      </c>
    </row>
    <row r="545" spans="1:70" x14ac:dyDescent="0.25">
      <c r="A545" s="13" t="s">
        <v>165</v>
      </c>
      <c r="B545" s="14">
        <v>4.2632000000000003</v>
      </c>
      <c r="C545" s="14">
        <v>7.3722000000000003</v>
      </c>
      <c r="D545" s="8">
        <f t="shared" si="287"/>
        <v>72.926440232689046</v>
      </c>
      <c r="F545" s="50"/>
      <c r="G545" s="53">
        <v>6.34</v>
      </c>
      <c r="H545" s="53">
        <v>6.11</v>
      </c>
      <c r="I545" s="53">
        <v>0.22999999999999954</v>
      </c>
      <c r="J545" s="54">
        <v>364.5</v>
      </c>
      <c r="K545" s="54">
        <v>364.5</v>
      </c>
      <c r="AN545" s="13" t="s">
        <v>165</v>
      </c>
      <c r="AO545" s="14">
        <v>4.2632000000000003</v>
      </c>
      <c r="AP545" s="14">
        <v>7.3722000000000003</v>
      </c>
      <c r="AQ545" s="8">
        <f t="shared" si="288"/>
        <v>72.926440232689046</v>
      </c>
      <c r="BA545" s="13" t="s">
        <v>165</v>
      </c>
      <c r="BB545" s="14">
        <v>4.2632000000000003</v>
      </c>
      <c r="BC545" s="14">
        <v>7.3722000000000003</v>
      </c>
      <c r="BD545" s="8">
        <f t="shared" si="289"/>
        <v>72.926440232689046</v>
      </c>
      <c r="BO545" s="13" t="s">
        <v>165</v>
      </c>
      <c r="BP545" s="14">
        <v>4.2632000000000003</v>
      </c>
      <c r="BQ545" s="14">
        <v>7.3722000000000003</v>
      </c>
      <c r="BR545" s="8">
        <f t="shared" si="290"/>
        <v>72.926440232689046</v>
      </c>
    </row>
    <row r="546" spans="1:70" x14ac:dyDescent="0.25">
      <c r="A546" s="13" t="s">
        <v>170</v>
      </c>
      <c r="B546" s="14">
        <v>1</v>
      </c>
      <c r="C546" s="14">
        <v>3</v>
      </c>
      <c r="D546" s="8">
        <f t="shared" si="287"/>
        <v>200</v>
      </c>
      <c r="F546" s="50"/>
      <c r="G546" s="53">
        <v>3.54</v>
      </c>
      <c r="H546" s="53">
        <v>3.44</v>
      </c>
      <c r="I546" s="53">
        <v>0.10000000000000009</v>
      </c>
      <c r="J546" s="54">
        <v>258</v>
      </c>
      <c r="K546" s="54">
        <v>258</v>
      </c>
      <c r="AN546" s="13" t="s">
        <v>170</v>
      </c>
      <c r="AO546" s="14">
        <v>1</v>
      </c>
      <c r="AP546" s="14">
        <v>3</v>
      </c>
      <c r="AQ546" s="8">
        <f t="shared" si="288"/>
        <v>200</v>
      </c>
      <c r="BA546" s="13" t="s">
        <v>170</v>
      </c>
      <c r="BB546" s="14">
        <v>1</v>
      </c>
      <c r="BC546" s="14">
        <v>3</v>
      </c>
      <c r="BD546" s="8">
        <f t="shared" si="289"/>
        <v>200</v>
      </c>
      <c r="BO546" s="13" t="s">
        <v>170</v>
      </c>
      <c r="BP546" s="14">
        <v>1</v>
      </c>
      <c r="BQ546" s="14">
        <v>3</v>
      </c>
      <c r="BR546" s="8">
        <f t="shared" si="290"/>
        <v>200</v>
      </c>
    </row>
    <row r="547" spans="1:70" x14ac:dyDescent="0.25">
      <c r="A547" s="13" t="s">
        <v>172</v>
      </c>
      <c r="B547" s="14">
        <v>8.1699999999999995E-2</v>
      </c>
      <c r="C547" s="14">
        <v>0.85229999999999995</v>
      </c>
      <c r="D547" s="8">
        <f t="shared" si="287"/>
        <v>943.20685434516531</v>
      </c>
      <c r="F547" s="50"/>
      <c r="G547" s="53">
        <v>241.37634321489321</v>
      </c>
      <c r="H547" s="53">
        <v>223.05201642968302</v>
      </c>
      <c r="I547" s="53">
        <v>18.324326785210189</v>
      </c>
      <c r="J547" s="54">
        <v>870</v>
      </c>
      <c r="K547" s="54">
        <v>870</v>
      </c>
      <c r="AN547" s="13" t="s">
        <v>172</v>
      </c>
      <c r="AO547" s="14">
        <v>8.1699999999999995E-2</v>
      </c>
      <c r="AP547" s="14">
        <v>0.85229999999999995</v>
      </c>
      <c r="AQ547" s="8">
        <f t="shared" si="288"/>
        <v>943.20685434516531</v>
      </c>
      <c r="BA547" s="13" t="s">
        <v>172</v>
      </c>
      <c r="BB547" s="14">
        <v>8.1699999999999995E-2</v>
      </c>
      <c r="BC547" s="14">
        <v>0.85229999999999995</v>
      </c>
      <c r="BD547" s="8">
        <f t="shared" si="289"/>
        <v>943.20685434516531</v>
      </c>
      <c r="BO547" s="13" t="s">
        <v>172</v>
      </c>
      <c r="BP547" s="14">
        <v>8.1699999999999995E-2</v>
      </c>
      <c r="BQ547" s="14">
        <v>0.85229999999999995</v>
      </c>
      <c r="BR547" s="8">
        <f t="shared" si="290"/>
        <v>943.20685434516531</v>
      </c>
    </row>
    <row r="548" spans="1:70" x14ac:dyDescent="0.25">
      <c r="A548" s="13" t="s">
        <v>174</v>
      </c>
      <c r="B548" s="14">
        <v>206.5</v>
      </c>
      <c r="C548" s="14">
        <v>0</v>
      </c>
      <c r="D548" s="8">
        <f t="shared" si="287"/>
        <v>-100</v>
      </c>
      <c r="F548" s="50"/>
      <c r="G548" s="53">
        <v>136.19999999999999</v>
      </c>
      <c r="H548" s="53">
        <v>17.7</v>
      </c>
      <c r="I548" s="53">
        <v>118.49999999999999</v>
      </c>
      <c r="J548" s="54">
        <v>1008</v>
      </c>
      <c r="K548" s="54">
        <v>1008</v>
      </c>
      <c r="AN548" s="13" t="s">
        <v>174</v>
      </c>
      <c r="AO548" s="14">
        <v>206.5</v>
      </c>
      <c r="AP548" s="14">
        <v>0</v>
      </c>
      <c r="AQ548" s="8">
        <f t="shared" si="288"/>
        <v>-100</v>
      </c>
      <c r="BA548" s="13" t="s">
        <v>174</v>
      </c>
      <c r="BB548" s="14">
        <v>206.5</v>
      </c>
      <c r="BC548" s="14">
        <v>0</v>
      </c>
      <c r="BD548" s="8">
        <f t="shared" si="289"/>
        <v>-100</v>
      </c>
      <c r="BO548" s="13" t="s">
        <v>174</v>
      </c>
      <c r="BP548" s="14">
        <v>206.5</v>
      </c>
      <c r="BQ548" s="14">
        <v>0</v>
      </c>
      <c r="BR548" s="8">
        <f t="shared" si="290"/>
        <v>-100</v>
      </c>
    </row>
    <row r="549" spans="1:70" x14ac:dyDescent="0.25">
      <c r="A549" s="13" t="s">
        <v>176</v>
      </c>
      <c r="B549" s="14">
        <v>0.44</v>
      </c>
      <c r="C549" s="14">
        <v>0</v>
      </c>
      <c r="D549" s="8">
        <f t="shared" si="287"/>
        <v>-100</v>
      </c>
      <c r="F549" s="50"/>
      <c r="G549" s="53">
        <v>21.4</v>
      </c>
      <c r="H549" s="53">
        <v>19.5</v>
      </c>
      <c r="I549" s="53">
        <v>1.8999999999999986</v>
      </c>
      <c r="J549" s="54">
        <v>627.5</v>
      </c>
      <c r="K549" s="54">
        <v>627.5</v>
      </c>
      <c r="AN549" s="13" t="s">
        <v>176</v>
      </c>
      <c r="AO549" s="14">
        <v>0.44</v>
      </c>
      <c r="AP549" s="14">
        <v>0</v>
      </c>
      <c r="AQ549" s="8">
        <f t="shared" si="288"/>
        <v>-100</v>
      </c>
      <c r="BA549" s="13" t="s">
        <v>176</v>
      </c>
      <c r="BB549" s="14">
        <v>0.44</v>
      </c>
      <c r="BC549" s="14">
        <v>0</v>
      </c>
      <c r="BD549" s="8">
        <f t="shared" si="289"/>
        <v>-100</v>
      </c>
      <c r="BO549" s="13" t="s">
        <v>176</v>
      </c>
      <c r="BP549" s="14">
        <v>0.44</v>
      </c>
      <c r="BQ549" s="14">
        <v>0</v>
      </c>
      <c r="BR549" s="8">
        <f t="shared" si="290"/>
        <v>-100</v>
      </c>
    </row>
    <row r="550" spans="1:70" x14ac:dyDescent="0.25">
      <c r="A550" s="13" t="s">
        <v>178</v>
      </c>
      <c r="B550" s="14">
        <v>3.0550000000000002</v>
      </c>
      <c r="C550" s="14">
        <v>2.9740000000000002</v>
      </c>
      <c r="D550" s="8">
        <f t="shared" si="287"/>
        <v>-2.6513911620294586</v>
      </c>
      <c r="F550" s="50"/>
      <c r="G550" s="53">
        <v>28.27</v>
      </c>
      <c r="H550" s="53">
        <v>27.44</v>
      </c>
      <c r="I550" s="53">
        <v>0.82999999999999829</v>
      </c>
      <c r="J550" s="54">
        <v>529</v>
      </c>
      <c r="K550" s="54">
        <v>529</v>
      </c>
      <c r="AN550" s="13" t="s">
        <v>178</v>
      </c>
      <c r="AO550" s="14">
        <v>3.0550000000000002</v>
      </c>
      <c r="AP550" s="14">
        <v>2.9740000000000002</v>
      </c>
      <c r="AQ550" s="8">
        <f t="shared" si="288"/>
        <v>-2.6513911620294586</v>
      </c>
      <c r="BA550" s="13" t="s">
        <v>178</v>
      </c>
      <c r="BB550" s="14">
        <v>3.0550000000000002</v>
      </c>
      <c r="BC550" s="14">
        <v>2.9740000000000002</v>
      </c>
      <c r="BD550" s="8">
        <f t="shared" si="289"/>
        <v>-2.6513911620294586</v>
      </c>
      <c r="BO550" s="13" t="s">
        <v>178</v>
      </c>
      <c r="BP550" s="14">
        <v>3.0550000000000002</v>
      </c>
      <c r="BQ550" s="14">
        <v>2.9740000000000002</v>
      </c>
      <c r="BR550" s="8">
        <f t="shared" si="290"/>
        <v>-2.6513911620294586</v>
      </c>
    </row>
    <row r="551" spans="1:70" x14ac:dyDescent="0.25">
      <c r="A551" s="13" t="s">
        <v>180</v>
      </c>
      <c r="B551" s="14">
        <v>91.5</v>
      </c>
      <c r="C551" s="14">
        <v>2.6</v>
      </c>
      <c r="D551" s="8">
        <f t="shared" si="287"/>
        <v>-97.158469945355193</v>
      </c>
      <c r="F551" s="50"/>
      <c r="G551" s="53">
        <v>4.2632000000000003</v>
      </c>
      <c r="H551" s="53">
        <v>7.3722000000000003</v>
      </c>
      <c r="I551" s="53">
        <v>-3.109</v>
      </c>
      <c r="J551" s="54">
        <v>697</v>
      </c>
      <c r="K551" s="54">
        <v>-697</v>
      </c>
      <c r="AN551" s="13" t="s">
        <v>180</v>
      </c>
      <c r="AO551" s="14">
        <v>91.5</v>
      </c>
      <c r="AP551" s="14">
        <v>2.6</v>
      </c>
      <c r="AQ551" s="8">
        <f t="shared" si="288"/>
        <v>-97.158469945355193</v>
      </c>
      <c r="BA551" s="13" t="s">
        <v>180</v>
      </c>
      <c r="BB551" s="14">
        <v>91.5</v>
      </c>
      <c r="BC551" s="14">
        <v>2.6</v>
      </c>
      <c r="BD551" s="8">
        <f t="shared" si="289"/>
        <v>-97.158469945355193</v>
      </c>
      <c r="BO551" s="13" t="s">
        <v>180</v>
      </c>
      <c r="BP551" s="14">
        <v>91.5</v>
      </c>
      <c r="BQ551" s="14">
        <v>2.6</v>
      </c>
      <c r="BR551" s="8">
        <f t="shared" si="290"/>
        <v>-97.158469945355193</v>
      </c>
    </row>
    <row r="552" spans="1:70" x14ac:dyDescent="0.25">
      <c r="A552" s="13" t="s">
        <v>184</v>
      </c>
      <c r="B552" s="14">
        <v>0.80600000000000005</v>
      </c>
      <c r="C552" s="14">
        <v>0.79100000000000004</v>
      </c>
      <c r="D552" s="8">
        <f t="shared" si="287"/>
        <v>-1.8610421836228304</v>
      </c>
      <c r="F552" s="50"/>
      <c r="G552" s="53">
        <v>1</v>
      </c>
      <c r="H552" s="53">
        <v>3</v>
      </c>
      <c r="I552" s="53">
        <v>-2</v>
      </c>
      <c r="J552" s="54">
        <v>636</v>
      </c>
      <c r="K552" s="54">
        <v>-636</v>
      </c>
      <c r="AN552" s="13" t="s">
        <v>184</v>
      </c>
      <c r="AO552" s="14">
        <v>0.80600000000000005</v>
      </c>
      <c r="AP552" s="14">
        <v>0.79100000000000004</v>
      </c>
      <c r="AQ552" s="8">
        <f t="shared" si="288"/>
        <v>-1.8610421836228304</v>
      </c>
      <c r="BA552" s="13" t="s">
        <v>184</v>
      </c>
      <c r="BB552" s="14">
        <v>0.80600000000000005</v>
      </c>
      <c r="BC552" s="14">
        <v>0.79100000000000004</v>
      </c>
      <c r="BD552" s="8">
        <f t="shared" si="289"/>
        <v>-1.8610421836228304</v>
      </c>
      <c r="BO552" s="13" t="s">
        <v>184</v>
      </c>
      <c r="BP552" s="14">
        <v>0.80600000000000005</v>
      </c>
      <c r="BQ552" s="14">
        <v>0.79100000000000004</v>
      </c>
      <c r="BR552" s="8">
        <f t="shared" si="290"/>
        <v>-1.8610421836228304</v>
      </c>
    </row>
    <row r="553" spans="1:70" x14ac:dyDescent="0.25">
      <c r="A553" s="13" t="s">
        <v>186</v>
      </c>
      <c r="B553" s="14">
        <v>1.6E-2</v>
      </c>
      <c r="C553" s="14">
        <v>1.0999999999999999E-2</v>
      </c>
      <c r="D553" s="8">
        <f t="shared" si="287"/>
        <v>-31.250000000000007</v>
      </c>
      <c r="F553" s="50"/>
      <c r="G553" s="53">
        <v>8.1699999999999995E-2</v>
      </c>
      <c r="H553" s="53">
        <v>0.85229999999999995</v>
      </c>
      <c r="I553" s="53">
        <v>-0.77059999999999995</v>
      </c>
      <c r="J553" s="54">
        <v>521</v>
      </c>
      <c r="K553" s="54">
        <v>-521</v>
      </c>
      <c r="AN553" s="13" t="s">
        <v>186</v>
      </c>
      <c r="AO553" s="14">
        <v>1.6E-2</v>
      </c>
      <c r="AP553" s="14">
        <v>1.0999999999999999E-2</v>
      </c>
      <c r="AQ553" s="8">
        <f t="shared" si="288"/>
        <v>-31.250000000000007</v>
      </c>
      <c r="BA553" s="13" t="s">
        <v>186</v>
      </c>
      <c r="BB553" s="14">
        <v>1.6E-2</v>
      </c>
      <c r="BC553" s="14">
        <v>1.0999999999999999E-2</v>
      </c>
      <c r="BD553" s="8">
        <f t="shared" si="289"/>
        <v>-31.250000000000007</v>
      </c>
      <c r="BO553" s="13" t="s">
        <v>186</v>
      </c>
      <c r="BP553" s="14">
        <v>1.6E-2</v>
      </c>
      <c r="BQ553" s="14">
        <v>1.0999999999999999E-2</v>
      </c>
      <c r="BR553" s="8">
        <f t="shared" si="290"/>
        <v>-31.250000000000007</v>
      </c>
    </row>
    <row r="554" spans="1:70" x14ac:dyDescent="0.25">
      <c r="A554" s="13" t="s">
        <v>188</v>
      </c>
      <c r="B554" s="14">
        <v>0.122</v>
      </c>
      <c r="C554" s="14">
        <v>3.7999999999999999E-2</v>
      </c>
      <c r="D554" s="8">
        <f t="shared" si="287"/>
        <v>-68.852459016393439</v>
      </c>
      <c r="F554" s="50"/>
      <c r="G554" s="53">
        <v>206.5</v>
      </c>
      <c r="H554" s="53">
        <v>0</v>
      </c>
      <c r="I554" s="53">
        <v>206.5</v>
      </c>
      <c r="J554" s="54">
        <v>1026</v>
      </c>
      <c r="K554" s="54">
        <v>1026</v>
      </c>
      <c r="AN554" s="13" t="s">
        <v>188</v>
      </c>
      <c r="AO554" s="14">
        <v>0.122</v>
      </c>
      <c r="AP554" s="14">
        <v>3.7999999999999999E-2</v>
      </c>
      <c r="AQ554" s="8">
        <f t="shared" si="288"/>
        <v>-68.852459016393439</v>
      </c>
      <c r="BA554" s="13" t="s">
        <v>188</v>
      </c>
      <c r="BB554" s="14">
        <v>0.122</v>
      </c>
      <c r="BC554" s="14">
        <v>3.7999999999999999E-2</v>
      </c>
      <c r="BD554" s="8">
        <f t="shared" si="289"/>
        <v>-68.852459016393439</v>
      </c>
      <c r="BO554" s="13" t="s">
        <v>188</v>
      </c>
      <c r="BP554" s="14">
        <v>0.122</v>
      </c>
      <c r="BQ554" s="14">
        <v>3.7999999999999999E-2</v>
      </c>
      <c r="BR554" s="8">
        <f t="shared" si="290"/>
        <v>-68.852459016393439</v>
      </c>
    </row>
    <row r="555" spans="1:70" x14ac:dyDescent="0.25">
      <c r="A555" s="13" t="s">
        <v>190</v>
      </c>
      <c r="B555" s="37">
        <v>5.5399999999999998E-2</v>
      </c>
      <c r="C555" s="37">
        <v>0.19470000000000001</v>
      </c>
      <c r="D555" s="8">
        <f t="shared" si="287"/>
        <v>251.44404332129969</v>
      </c>
      <c r="F555" s="50"/>
      <c r="G555" s="53">
        <v>0.44</v>
      </c>
      <c r="H555" s="53">
        <v>0</v>
      </c>
      <c r="I555" s="53">
        <v>0.44</v>
      </c>
      <c r="J555" s="54">
        <v>453</v>
      </c>
      <c r="K555" s="54">
        <v>453</v>
      </c>
      <c r="AN555" s="13" t="s">
        <v>190</v>
      </c>
      <c r="AO555" s="37">
        <v>5.5399999999999998E-2</v>
      </c>
      <c r="AP555" s="37">
        <v>0.19470000000000001</v>
      </c>
      <c r="AQ555" s="8">
        <f t="shared" si="288"/>
        <v>251.44404332129969</v>
      </c>
      <c r="BA555" s="13" t="s">
        <v>190</v>
      </c>
      <c r="BB555" s="37">
        <v>5.5399999999999998E-2</v>
      </c>
      <c r="BC555" s="37">
        <v>0.19470000000000001</v>
      </c>
      <c r="BD555" s="8">
        <f t="shared" si="289"/>
        <v>251.44404332129969</v>
      </c>
      <c r="BO555" s="13" t="s">
        <v>190</v>
      </c>
      <c r="BP555" s="37">
        <v>5.5399999999999998E-2</v>
      </c>
      <c r="BQ555" s="37">
        <v>0.19470000000000001</v>
      </c>
      <c r="BR555" s="8">
        <f t="shared" si="290"/>
        <v>251.44404332129969</v>
      </c>
    </row>
    <row r="556" spans="1:70" x14ac:dyDescent="0.25">
      <c r="A556" s="13" t="s">
        <v>192</v>
      </c>
      <c r="B556" s="14">
        <v>1.3220000000000001</v>
      </c>
      <c r="C556" s="14">
        <v>1.403</v>
      </c>
      <c r="D556" s="8">
        <f t="shared" si="287"/>
        <v>6.1270801815431133</v>
      </c>
      <c r="F556" s="50"/>
      <c r="G556" s="53">
        <v>3.0550000000000002</v>
      </c>
      <c r="H556" s="53">
        <v>2.9740000000000002</v>
      </c>
      <c r="I556" s="53">
        <v>8.0999999999999961E-2</v>
      </c>
      <c r="J556" s="54">
        <v>237.5</v>
      </c>
      <c r="K556" s="54">
        <v>237.5</v>
      </c>
      <c r="AN556" s="13" t="s">
        <v>192</v>
      </c>
      <c r="AO556" s="14">
        <v>1.3220000000000001</v>
      </c>
      <c r="AP556" s="14">
        <v>1.403</v>
      </c>
      <c r="AQ556" s="8">
        <f t="shared" si="288"/>
        <v>6.1270801815431133</v>
      </c>
      <c r="BA556" s="13" t="s">
        <v>192</v>
      </c>
      <c r="BB556" s="14">
        <v>1.3220000000000001</v>
      </c>
      <c r="BC556" s="14">
        <v>1.403</v>
      </c>
      <c r="BD556" s="8">
        <f t="shared" si="289"/>
        <v>6.1270801815431133</v>
      </c>
      <c r="BO556" s="13" t="s">
        <v>192</v>
      </c>
      <c r="BP556" s="14">
        <v>1.3220000000000001</v>
      </c>
      <c r="BQ556" s="14">
        <v>1.403</v>
      </c>
      <c r="BR556" s="8">
        <f t="shared" si="290"/>
        <v>6.1270801815431133</v>
      </c>
    </row>
    <row r="557" spans="1:70" x14ac:dyDescent="0.25">
      <c r="A557" s="13" t="s">
        <v>196</v>
      </c>
      <c r="B557" s="14">
        <v>1.4039999999999999</v>
      </c>
      <c r="C557" s="14">
        <v>1.3660000000000001</v>
      </c>
      <c r="D557" s="8">
        <f t="shared" si="287"/>
        <v>-2.7065527065526931</v>
      </c>
      <c r="F557" s="50"/>
      <c r="G557" s="53">
        <v>91.5</v>
      </c>
      <c r="H557" s="53">
        <v>2.6</v>
      </c>
      <c r="I557" s="53">
        <v>88.9</v>
      </c>
      <c r="J557" s="54">
        <v>993</v>
      </c>
      <c r="K557" s="54">
        <v>993</v>
      </c>
      <c r="AN557" s="13" t="s">
        <v>196</v>
      </c>
      <c r="AO557" s="14">
        <v>1.4039999999999999</v>
      </c>
      <c r="AP557" s="14">
        <v>1.3660000000000001</v>
      </c>
      <c r="AQ557" s="8">
        <f t="shared" si="288"/>
        <v>-2.7065527065526931</v>
      </c>
      <c r="BA557" s="13" t="s">
        <v>196</v>
      </c>
      <c r="BB557" s="14">
        <v>1.4039999999999999</v>
      </c>
      <c r="BC557" s="14">
        <v>1.3660000000000001</v>
      </c>
      <c r="BD557" s="8">
        <f t="shared" si="289"/>
        <v>-2.7065527065526931</v>
      </c>
      <c r="BO557" s="13" t="s">
        <v>196</v>
      </c>
      <c r="BP557" s="14">
        <v>1.4039999999999999</v>
      </c>
      <c r="BQ557" s="14">
        <v>1.3660000000000001</v>
      </c>
      <c r="BR557" s="8">
        <f t="shared" si="290"/>
        <v>-2.7065527065526931</v>
      </c>
    </row>
    <row r="558" spans="1:70" x14ac:dyDescent="0.25">
      <c r="A558" s="13" t="s">
        <v>198</v>
      </c>
      <c r="B558" s="14">
        <v>2.125</v>
      </c>
      <c r="C558" s="14">
        <v>2.4670000000000001</v>
      </c>
      <c r="D558" s="8">
        <f t="shared" si="287"/>
        <v>16.094117647058827</v>
      </c>
      <c r="F558" s="50"/>
      <c r="G558" s="53">
        <v>0.80600000000000005</v>
      </c>
      <c r="H558" s="53">
        <v>0.79100000000000004</v>
      </c>
      <c r="I558" s="53">
        <v>1.5000000000000013E-2</v>
      </c>
      <c r="J558" s="54">
        <v>70.5</v>
      </c>
      <c r="K558" s="54">
        <v>70.5</v>
      </c>
      <c r="AN558" s="13" t="s">
        <v>198</v>
      </c>
      <c r="AO558" s="14">
        <v>2.125</v>
      </c>
      <c r="AP558" s="14">
        <v>2.4670000000000001</v>
      </c>
      <c r="AQ558" s="8">
        <f t="shared" si="288"/>
        <v>16.094117647058827</v>
      </c>
      <c r="BA558" s="13" t="s">
        <v>198</v>
      </c>
      <c r="BB558" s="14">
        <v>2.125</v>
      </c>
      <c r="BC558" s="14">
        <v>2.4670000000000001</v>
      </c>
      <c r="BD558" s="8">
        <f t="shared" si="289"/>
        <v>16.094117647058827</v>
      </c>
      <c r="BO558" s="13" t="s">
        <v>198</v>
      </c>
      <c r="BP558" s="14">
        <v>2.125</v>
      </c>
      <c r="BQ558" s="14">
        <v>2.4670000000000001</v>
      </c>
      <c r="BR558" s="8">
        <f t="shared" si="290"/>
        <v>16.094117647058827</v>
      </c>
    </row>
    <row r="559" spans="1:70" x14ac:dyDescent="0.25">
      <c r="A559" s="13" t="s">
        <v>200</v>
      </c>
      <c r="B559" s="14">
        <v>53.699999999999996</v>
      </c>
      <c r="C559" s="14">
        <v>52.900000000000006</v>
      </c>
      <c r="D559" s="8">
        <f t="shared" si="287"/>
        <v>-1.4897579143389015</v>
      </c>
      <c r="F559" s="50"/>
      <c r="G559" s="53">
        <v>1.6E-2</v>
      </c>
      <c r="H559" s="53">
        <v>1.0999999999999999E-2</v>
      </c>
      <c r="I559" s="53">
        <v>5.000000000000001E-3</v>
      </c>
      <c r="J559" s="54">
        <v>29</v>
      </c>
      <c r="K559" s="54">
        <v>29</v>
      </c>
      <c r="AN559" s="13" t="s">
        <v>200</v>
      </c>
      <c r="AO559" s="14">
        <v>53.699999999999996</v>
      </c>
      <c r="AP559" s="14">
        <v>52.900000000000006</v>
      </c>
      <c r="AQ559" s="8">
        <f t="shared" si="288"/>
        <v>-1.4897579143389015</v>
      </c>
      <c r="BA559" s="13" t="s">
        <v>200</v>
      </c>
      <c r="BB559" s="14">
        <v>53.699999999999996</v>
      </c>
      <c r="BC559" s="14">
        <v>52.900000000000006</v>
      </c>
      <c r="BD559" s="8">
        <f t="shared" si="289"/>
        <v>-1.4897579143389015</v>
      </c>
      <c r="BO559" s="13" t="s">
        <v>200</v>
      </c>
      <c r="BP559" s="14">
        <v>53.699999999999996</v>
      </c>
      <c r="BQ559" s="14">
        <v>52.900000000000006</v>
      </c>
      <c r="BR559" s="8">
        <f t="shared" si="290"/>
        <v>-1.4897579143389015</v>
      </c>
    </row>
    <row r="560" spans="1:70" x14ac:dyDescent="0.25">
      <c r="A560" s="13" t="s">
        <v>202</v>
      </c>
      <c r="B560" s="14">
        <v>6.4410999999999996</v>
      </c>
      <c r="C560" s="14">
        <v>29.0154</v>
      </c>
      <c r="D560" s="8">
        <f t="shared" si="287"/>
        <v>350.47274533852919</v>
      </c>
      <c r="F560" s="50"/>
      <c r="G560" s="53">
        <v>0.122</v>
      </c>
      <c r="H560" s="53">
        <v>3.7999999999999999E-2</v>
      </c>
      <c r="I560" s="53">
        <v>8.3999999999999991E-2</v>
      </c>
      <c r="J560" s="54">
        <v>241</v>
      </c>
      <c r="K560" s="54">
        <v>241</v>
      </c>
      <c r="AN560" s="13" t="s">
        <v>202</v>
      </c>
      <c r="AO560" s="14">
        <v>6.4410999999999996</v>
      </c>
      <c r="AP560" s="14">
        <v>29.0154</v>
      </c>
      <c r="AQ560" s="8">
        <f t="shared" si="288"/>
        <v>350.47274533852919</v>
      </c>
      <c r="BA560" s="13" t="s">
        <v>202</v>
      </c>
      <c r="BB560" s="14">
        <v>6.4410999999999996</v>
      </c>
      <c r="BC560" s="14">
        <v>29.0154</v>
      </c>
      <c r="BD560" s="8">
        <f t="shared" si="289"/>
        <v>350.47274533852919</v>
      </c>
      <c r="BO560" s="13" t="s">
        <v>202</v>
      </c>
      <c r="BP560" s="14">
        <v>6.4410999999999996</v>
      </c>
      <c r="BQ560" s="14">
        <v>29.0154</v>
      </c>
      <c r="BR560" s="8">
        <f t="shared" si="290"/>
        <v>350.47274533852919</v>
      </c>
    </row>
    <row r="561" spans="1:70" x14ac:dyDescent="0.25">
      <c r="A561" s="13" t="s">
        <v>204</v>
      </c>
      <c r="B561" s="14">
        <v>2.15</v>
      </c>
      <c r="C561" s="14">
        <v>9.1720000000000006</v>
      </c>
      <c r="D561" s="8">
        <f t="shared" si="287"/>
        <v>326.60465116279073</v>
      </c>
      <c r="F561" s="50"/>
      <c r="G561" s="53">
        <v>5.5399999999999998E-2</v>
      </c>
      <c r="H561" s="53">
        <v>0.19470000000000001</v>
      </c>
      <c r="I561" s="53">
        <v>-0.13930000000000001</v>
      </c>
      <c r="J561" s="54">
        <v>302</v>
      </c>
      <c r="K561" s="54">
        <v>-302</v>
      </c>
      <c r="AN561" s="13" t="s">
        <v>204</v>
      </c>
      <c r="AO561" s="14">
        <v>2.15</v>
      </c>
      <c r="AP561" s="14">
        <v>9.1720000000000006</v>
      </c>
      <c r="AQ561" s="8">
        <f t="shared" si="288"/>
        <v>326.60465116279073</v>
      </c>
      <c r="BA561" s="13" t="s">
        <v>204</v>
      </c>
      <c r="BB561" s="14">
        <v>2.15</v>
      </c>
      <c r="BC561" s="14">
        <v>9.1720000000000006</v>
      </c>
      <c r="BD561" s="8">
        <f t="shared" si="289"/>
        <v>326.60465116279073</v>
      </c>
      <c r="BO561" s="13" t="s">
        <v>204</v>
      </c>
      <c r="BP561" s="14">
        <v>2.15</v>
      </c>
      <c r="BQ561" s="14">
        <v>9.1720000000000006</v>
      </c>
      <c r="BR561" s="8">
        <f t="shared" si="290"/>
        <v>326.60465116279073</v>
      </c>
    </row>
    <row r="562" spans="1:70" x14ac:dyDescent="0.25">
      <c r="A562" s="13" t="s">
        <v>206</v>
      </c>
      <c r="B562" s="14">
        <v>2</v>
      </c>
      <c r="C562" s="14">
        <v>0</v>
      </c>
      <c r="D562" s="8">
        <f t="shared" si="287"/>
        <v>-100</v>
      </c>
      <c r="F562" s="50"/>
      <c r="G562" s="53">
        <v>1.3220000000000001</v>
      </c>
      <c r="H562" s="53">
        <v>1.403</v>
      </c>
      <c r="I562" s="53">
        <v>-8.0999999999999961E-2</v>
      </c>
      <c r="J562" s="54">
        <v>237.5</v>
      </c>
      <c r="K562" s="54">
        <v>-237.5</v>
      </c>
      <c r="AN562" s="13" t="s">
        <v>206</v>
      </c>
      <c r="AO562" s="14">
        <v>2</v>
      </c>
      <c r="AP562" s="14">
        <v>0</v>
      </c>
      <c r="AQ562" s="8">
        <f t="shared" si="288"/>
        <v>-100</v>
      </c>
      <c r="BA562" s="13" t="s">
        <v>206</v>
      </c>
      <c r="BB562" s="14">
        <v>2</v>
      </c>
      <c r="BC562" s="14">
        <v>0</v>
      </c>
      <c r="BD562" s="8">
        <f t="shared" si="289"/>
        <v>-100</v>
      </c>
      <c r="BO562" s="13" t="s">
        <v>206</v>
      </c>
      <c r="BP562" s="14">
        <v>2</v>
      </c>
      <c r="BQ562" s="14">
        <v>0</v>
      </c>
      <c r="BR562" s="8">
        <f t="shared" si="290"/>
        <v>-100</v>
      </c>
    </row>
    <row r="563" spans="1:70" x14ac:dyDescent="0.25">
      <c r="A563" s="13" t="s">
        <v>207</v>
      </c>
      <c r="B563" s="14">
        <v>0.98</v>
      </c>
      <c r="C563" s="14">
        <v>0.81</v>
      </c>
      <c r="D563" s="8">
        <f t="shared" si="287"/>
        <v>-17.346938775510196</v>
      </c>
      <c r="F563" s="50"/>
      <c r="G563" s="53">
        <v>1.4039999999999999</v>
      </c>
      <c r="H563" s="53">
        <v>1.3660000000000001</v>
      </c>
      <c r="I563" s="53">
        <v>3.7999999999999812E-2</v>
      </c>
      <c r="J563" s="54">
        <v>142</v>
      </c>
      <c r="K563" s="54">
        <v>142</v>
      </c>
      <c r="AN563" s="13" t="s">
        <v>207</v>
      </c>
      <c r="AO563" s="14">
        <v>0.98</v>
      </c>
      <c r="AP563" s="14">
        <v>0.81</v>
      </c>
      <c r="AQ563" s="8">
        <f t="shared" si="288"/>
        <v>-17.346938775510196</v>
      </c>
      <c r="BA563" s="13" t="s">
        <v>207</v>
      </c>
      <c r="BB563" s="14">
        <v>0.98</v>
      </c>
      <c r="BC563" s="14">
        <v>0.81</v>
      </c>
      <c r="BD563" s="8">
        <f t="shared" si="289"/>
        <v>-17.346938775510196</v>
      </c>
      <c r="BO563" s="13" t="s">
        <v>207</v>
      </c>
      <c r="BP563" s="14">
        <v>0.98</v>
      </c>
      <c r="BQ563" s="14">
        <v>0.81</v>
      </c>
      <c r="BR563" s="8">
        <f t="shared" si="290"/>
        <v>-17.346938775510196</v>
      </c>
    </row>
    <row r="564" spans="1:70" x14ac:dyDescent="0.25">
      <c r="A564" s="13" t="s">
        <v>208</v>
      </c>
      <c r="B564" s="14">
        <v>0.16</v>
      </c>
      <c r="C564" s="14">
        <v>0</v>
      </c>
      <c r="D564" s="8">
        <f t="shared" si="287"/>
        <v>-100</v>
      </c>
      <c r="F564" s="50"/>
      <c r="G564" s="53">
        <v>2.125</v>
      </c>
      <c r="H564" s="53">
        <v>2.4670000000000001</v>
      </c>
      <c r="I564" s="53">
        <v>-0.34200000000000008</v>
      </c>
      <c r="J564" s="54">
        <v>422</v>
      </c>
      <c r="K564" s="54">
        <v>-422</v>
      </c>
      <c r="AN564" s="13" t="s">
        <v>208</v>
      </c>
      <c r="AO564" s="14">
        <v>0.16</v>
      </c>
      <c r="AP564" s="14">
        <v>0</v>
      </c>
      <c r="AQ564" s="8">
        <f t="shared" si="288"/>
        <v>-100</v>
      </c>
      <c r="BA564" s="13" t="s">
        <v>208</v>
      </c>
      <c r="BB564" s="14">
        <v>0.16</v>
      </c>
      <c r="BC564" s="14">
        <v>0</v>
      </c>
      <c r="BD564" s="8">
        <f t="shared" si="289"/>
        <v>-100</v>
      </c>
      <c r="BO564" s="13" t="s">
        <v>208</v>
      </c>
      <c r="BP564" s="14">
        <v>0.16</v>
      </c>
      <c r="BQ564" s="14">
        <v>0</v>
      </c>
      <c r="BR564" s="8">
        <f t="shared" si="290"/>
        <v>-100</v>
      </c>
    </row>
    <row r="565" spans="1:70" x14ac:dyDescent="0.25">
      <c r="A565" s="13" t="s">
        <v>212</v>
      </c>
      <c r="B565" s="14">
        <v>1.4</v>
      </c>
      <c r="C565" s="14">
        <v>0.6</v>
      </c>
      <c r="D565" s="8">
        <f t="shared" si="287"/>
        <v>-57.142857142857146</v>
      </c>
      <c r="F565" s="50"/>
      <c r="G565" s="53">
        <v>53.699999999999996</v>
      </c>
      <c r="H565" s="53">
        <v>52.900000000000006</v>
      </c>
      <c r="I565" s="53">
        <v>0.79999999999999005</v>
      </c>
      <c r="J565" s="54">
        <v>526</v>
      </c>
      <c r="K565" s="54">
        <v>526</v>
      </c>
      <c r="AN565" s="13" t="s">
        <v>212</v>
      </c>
      <c r="AO565" s="14">
        <v>1.4</v>
      </c>
      <c r="AP565" s="14">
        <v>0.6</v>
      </c>
      <c r="AQ565" s="8">
        <f t="shared" si="288"/>
        <v>-57.142857142857146</v>
      </c>
      <c r="BA565" s="13" t="s">
        <v>212</v>
      </c>
      <c r="BB565" s="14">
        <v>1.4</v>
      </c>
      <c r="BC565" s="14">
        <v>0.6</v>
      </c>
      <c r="BD565" s="8">
        <f t="shared" si="289"/>
        <v>-57.142857142857146</v>
      </c>
      <c r="BO565" s="13" t="s">
        <v>212</v>
      </c>
      <c r="BP565" s="14">
        <v>1.4</v>
      </c>
      <c r="BQ565" s="14">
        <v>0.6</v>
      </c>
      <c r="BR565" s="8">
        <f t="shared" si="290"/>
        <v>-57.142857142857146</v>
      </c>
    </row>
    <row r="566" spans="1:70" x14ac:dyDescent="0.25">
      <c r="A566" s="38" t="s">
        <v>214</v>
      </c>
      <c r="B566" s="14">
        <v>10</v>
      </c>
      <c r="C566" s="14">
        <v>0</v>
      </c>
      <c r="D566" s="8">
        <f>IFERROR((100*(C566-B566)/B566), "")</f>
        <v>-100</v>
      </c>
      <c r="F566" s="50"/>
      <c r="G566" s="53">
        <v>6.4410999999999996</v>
      </c>
      <c r="H566" s="53">
        <v>29.0154</v>
      </c>
      <c r="I566" s="53">
        <v>-22.574300000000001</v>
      </c>
      <c r="J566" s="54">
        <v>888</v>
      </c>
      <c r="K566" s="54">
        <v>-888</v>
      </c>
      <c r="AN566" s="38" t="s">
        <v>214</v>
      </c>
      <c r="AO566" s="14">
        <v>10</v>
      </c>
      <c r="AP566" s="14">
        <v>0</v>
      </c>
      <c r="AQ566" s="8">
        <f>IFERROR((100*(AP566-AO566)/AO566), "")</f>
        <v>-100</v>
      </c>
      <c r="BA566" s="38" t="s">
        <v>214</v>
      </c>
      <c r="BB566" s="14">
        <v>10</v>
      </c>
      <c r="BC566" s="14">
        <v>0</v>
      </c>
      <c r="BD566" s="8">
        <f>IFERROR((100*(BC566-BB566)/BB566), "")</f>
        <v>-100</v>
      </c>
      <c r="BO566" s="38" t="s">
        <v>214</v>
      </c>
      <c r="BP566" s="14">
        <v>10</v>
      </c>
      <c r="BQ566" s="14">
        <v>0</v>
      </c>
      <c r="BR566" s="8">
        <f>IFERROR((100*(BQ566-BP566)/BP566), "")</f>
        <v>-100</v>
      </c>
    </row>
    <row r="567" spans="1:70" x14ac:dyDescent="0.25">
      <c r="A567" s="38" t="s">
        <v>217</v>
      </c>
      <c r="B567" s="14">
        <v>10</v>
      </c>
      <c r="C567" s="14">
        <v>0</v>
      </c>
      <c r="D567" s="8">
        <f t="shared" ref="D567:D568" si="291">IFERROR((100*(C567-B567)/B567), "")</f>
        <v>-100</v>
      </c>
      <c r="F567" s="50"/>
      <c r="G567" s="53">
        <v>2.15</v>
      </c>
      <c r="H567" s="53">
        <v>9.1720000000000006</v>
      </c>
      <c r="I567" s="53">
        <v>-7.0220000000000002</v>
      </c>
      <c r="J567" s="54">
        <v>782</v>
      </c>
      <c r="K567" s="54">
        <v>-782</v>
      </c>
      <c r="AN567" s="38" t="s">
        <v>217</v>
      </c>
      <c r="AO567" s="14">
        <v>10</v>
      </c>
      <c r="AP567" s="14">
        <v>0</v>
      </c>
      <c r="AQ567" s="8">
        <f t="shared" ref="AQ567:AQ568" si="292">IFERROR((100*(AP567-AO567)/AO567), "")</f>
        <v>-100</v>
      </c>
      <c r="BA567" s="38" t="s">
        <v>217</v>
      </c>
      <c r="BB567" s="14">
        <v>10</v>
      </c>
      <c r="BC567" s="14">
        <v>0</v>
      </c>
      <c r="BD567" s="8">
        <f t="shared" ref="BD567:BD568" si="293">IFERROR((100*(BC567-BB567)/BB567), "")</f>
        <v>-100</v>
      </c>
      <c r="BO567" s="38" t="s">
        <v>217</v>
      </c>
      <c r="BP567" s="14">
        <v>10</v>
      </c>
      <c r="BQ567" s="14">
        <v>0</v>
      </c>
      <c r="BR567" s="8">
        <f t="shared" ref="BR567:BR568" si="294">IFERROR((100*(BQ567-BP567)/BP567), "")</f>
        <v>-100</v>
      </c>
    </row>
    <row r="568" spans="1:70" x14ac:dyDescent="0.25">
      <c r="A568" s="38" t="s">
        <v>218</v>
      </c>
      <c r="B568" s="14">
        <v>260</v>
      </c>
      <c r="C568" s="14">
        <v>0</v>
      </c>
      <c r="D568" s="8">
        <f t="shared" si="291"/>
        <v>-100</v>
      </c>
      <c r="F568" s="50"/>
      <c r="G568" s="53">
        <v>2</v>
      </c>
      <c r="H568" s="53">
        <v>0</v>
      </c>
      <c r="I568" s="53">
        <v>2</v>
      </c>
      <c r="J568" s="54">
        <v>636</v>
      </c>
      <c r="K568" s="54">
        <v>636</v>
      </c>
      <c r="AN568" s="38" t="s">
        <v>218</v>
      </c>
      <c r="AO568" s="14">
        <v>260</v>
      </c>
      <c r="AP568" s="14">
        <v>0</v>
      </c>
      <c r="AQ568" s="8">
        <f t="shared" si="292"/>
        <v>-100</v>
      </c>
      <c r="BA568" s="38" t="s">
        <v>218</v>
      </c>
      <c r="BB568" s="14">
        <v>260</v>
      </c>
      <c r="BC568" s="14">
        <v>0</v>
      </c>
      <c r="BD568" s="8">
        <f t="shared" si="293"/>
        <v>-100</v>
      </c>
      <c r="BO568" s="38" t="s">
        <v>218</v>
      </c>
      <c r="BP568" s="14">
        <v>260</v>
      </c>
      <c r="BQ568" s="14">
        <v>0</v>
      </c>
      <c r="BR568" s="8">
        <f t="shared" si="294"/>
        <v>-100</v>
      </c>
    </row>
    <row r="569" spans="1:70" x14ac:dyDescent="0.25">
      <c r="A569" s="13" t="s">
        <v>79</v>
      </c>
      <c r="B569" s="14">
        <v>12.9</v>
      </c>
      <c r="C569" s="14">
        <v>0</v>
      </c>
      <c r="D569" s="8">
        <f t="shared" ref="D569:D577" si="295">IFERROR((100*(C569-B569)/B569), "")</f>
        <v>-100</v>
      </c>
      <c r="F569" s="50"/>
      <c r="G569" s="53">
        <v>0.98</v>
      </c>
      <c r="H569" s="53">
        <v>0.81</v>
      </c>
      <c r="I569" s="53">
        <v>0.16999999999999993</v>
      </c>
      <c r="J569" s="54">
        <v>324</v>
      </c>
      <c r="K569" s="54">
        <v>324</v>
      </c>
      <c r="AN569" s="13" t="s">
        <v>79</v>
      </c>
      <c r="AO569" s="14">
        <v>12.9</v>
      </c>
      <c r="AP569" s="14">
        <v>0</v>
      </c>
      <c r="AQ569" s="8">
        <f t="shared" ref="AQ569:AQ577" si="296">IFERROR((100*(AP569-AO569)/AO569), "")</f>
        <v>-100</v>
      </c>
      <c r="BA569" s="13" t="s">
        <v>79</v>
      </c>
      <c r="BB569" s="14">
        <v>12.9</v>
      </c>
      <c r="BC569" s="14">
        <v>0</v>
      </c>
      <c r="BD569" s="8">
        <f t="shared" ref="BD569:BD577" si="297">IFERROR((100*(BC569-BB569)/BB569), "")</f>
        <v>-100</v>
      </c>
      <c r="BO569" s="13" t="s">
        <v>79</v>
      </c>
      <c r="BP569" s="14">
        <v>12.9</v>
      </c>
      <c r="BQ569" s="14">
        <v>0</v>
      </c>
      <c r="BR569" s="8">
        <f t="shared" ref="BR569:BR577" si="298">IFERROR((100*(BQ569-BP569)/BP569), "")</f>
        <v>-100</v>
      </c>
    </row>
    <row r="570" spans="1:70" x14ac:dyDescent="0.25">
      <c r="A570" s="13" t="s">
        <v>84</v>
      </c>
      <c r="B570" s="14">
        <v>27.4</v>
      </c>
      <c r="C570" s="14">
        <v>0</v>
      </c>
      <c r="D570" s="8">
        <f t="shared" si="295"/>
        <v>-100</v>
      </c>
      <c r="F570" s="50"/>
      <c r="G570" s="53">
        <v>0.16</v>
      </c>
      <c r="H570" s="53">
        <v>0</v>
      </c>
      <c r="I570" s="53">
        <v>0.16</v>
      </c>
      <c r="J570" s="54">
        <v>316</v>
      </c>
      <c r="K570" s="54">
        <v>316</v>
      </c>
      <c r="AN570" s="13" t="s">
        <v>84</v>
      </c>
      <c r="AO570" s="14">
        <v>27.4</v>
      </c>
      <c r="AP570" s="14">
        <v>0</v>
      </c>
      <c r="AQ570" s="8">
        <f t="shared" si="296"/>
        <v>-100</v>
      </c>
      <c r="BA570" s="13" t="s">
        <v>84</v>
      </c>
      <c r="BB570" s="14">
        <v>27.4</v>
      </c>
      <c r="BC570" s="14">
        <v>0</v>
      </c>
      <c r="BD570" s="8">
        <f t="shared" si="297"/>
        <v>-100</v>
      </c>
      <c r="BO570" s="13" t="s">
        <v>84</v>
      </c>
      <c r="BP570" s="14">
        <v>27.4</v>
      </c>
      <c r="BQ570" s="14">
        <v>0</v>
      </c>
      <c r="BR570" s="8">
        <f t="shared" si="298"/>
        <v>-100</v>
      </c>
    </row>
    <row r="571" spans="1:70" x14ac:dyDescent="0.25">
      <c r="A571" s="13" t="s">
        <v>87</v>
      </c>
      <c r="B571" s="14">
        <v>17.399999999999999</v>
      </c>
      <c r="C571" s="14">
        <v>0</v>
      </c>
      <c r="D571" s="8">
        <f t="shared" si="295"/>
        <v>-100</v>
      </c>
      <c r="F571" s="50"/>
      <c r="G571" s="53">
        <v>1.4</v>
      </c>
      <c r="H571" s="53">
        <v>0.6</v>
      </c>
      <c r="I571" s="53">
        <v>0.79999999999999993</v>
      </c>
      <c r="J571" s="54">
        <v>526</v>
      </c>
      <c r="K571" s="54">
        <v>526</v>
      </c>
      <c r="AN571" s="13" t="s">
        <v>87</v>
      </c>
      <c r="AO571" s="14">
        <v>17.399999999999999</v>
      </c>
      <c r="AP571" s="14">
        <v>0</v>
      </c>
      <c r="AQ571" s="8">
        <f t="shared" si="296"/>
        <v>-100</v>
      </c>
      <c r="BA571" s="13" t="s">
        <v>87</v>
      </c>
      <c r="BB571" s="14">
        <v>17.399999999999999</v>
      </c>
      <c r="BC571" s="14">
        <v>0</v>
      </c>
      <c r="BD571" s="8">
        <f t="shared" si="297"/>
        <v>-100</v>
      </c>
      <c r="BO571" s="13" t="s">
        <v>87</v>
      </c>
      <c r="BP571" s="14">
        <v>17.399999999999999</v>
      </c>
      <c r="BQ571" s="14">
        <v>0</v>
      </c>
      <c r="BR571" s="8">
        <f t="shared" si="298"/>
        <v>-100</v>
      </c>
    </row>
    <row r="572" spans="1:70" x14ac:dyDescent="0.25">
      <c r="A572" s="13" t="s">
        <v>92</v>
      </c>
      <c r="B572" s="14">
        <v>40.700000000000003</v>
      </c>
      <c r="C572" s="14">
        <v>0</v>
      </c>
      <c r="D572" s="8">
        <f t="shared" si="295"/>
        <v>-100</v>
      </c>
      <c r="F572" s="50"/>
      <c r="G572" s="53">
        <v>10</v>
      </c>
      <c r="H572" s="53">
        <v>0</v>
      </c>
      <c r="I572" s="53">
        <v>10</v>
      </c>
      <c r="J572" s="54">
        <v>816.5</v>
      </c>
      <c r="K572" s="54">
        <v>816.5</v>
      </c>
      <c r="AN572" s="13" t="s">
        <v>92</v>
      </c>
      <c r="AO572" s="14">
        <v>40.700000000000003</v>
      </c>
      <c r="AP572" s="14">
        <v>0</v>
      </c>
      <c r="AQ572" s="8">
        <f t="shared" si="296"/>
        <v>-100</v>
      </c>
      <c r="BA572" s="13" t="s">
        <v>92</v>
      </c>
      <c r="BB572" s="14">
        <v>40.700000000000003</v>
      </c>
      <c r="BC572" s="14">
        <v>0</v>
      </c>
      <c r="BD572" s="8">
        <f t="shared" si="297"/>
        <v>-100</v>
      </c>
      <c r="BO572" s="13" t="s">
        <v>92</v>
      </c>
      <c r="BP572" s="14">
        <v>40.700000000000003</v>
      </c>
      <c r="BQ572" s="14">
        <v>0</v>
      </c>
      <c r="BR572" s="8">
        <f t="shared" si="298"/>
        <v>-100</v>
      </c>
    </row>
    <row r="573" spans="1:70" x14ac:dyDescent="0.25">
      <c r="A573" s="13" t="s">
        <v>94</v>
      </c>
      <c r="B573" s="14">
        <v>3.8</v>
      </c>
      <c r="C573" s="14">
        <v>0</v>
      </c>
      <c r="D573" s="8">
        <f t="shared" si="295"/>
        <v>-100</v>
      </c>
      <c r="F573" s="50"/>
      <c r="G573" s="53">
        <v>10</v>
      </c>
      <c r="H573" s="53">
        <v>0</v>
      </c>
      <c r="I573" s="53">
        <v>10</v>
      </c>
      <c r="J573" s="54">
        <v>816.5</v>
      </c>
      <c r="K573" s="54">
        <v>816.5</v>
      </c>
      <c r="AN573" s="13" t="s">
        <v>94</v>
      </c>
      <c r="AO573" s="14">
        <v>3.8</v>
      </c>
      <c r="AP573" s="14">
        <v>0</v>
      </c>
      <c r="AQ573" s="8">
        <f t="shared" si="296"/>
        <v>-100</v>
      </c>
      <c r="BA573" s="13" t="s">
        <v>94</v>
      </c>
      <c r="BB573" s="14">
        <v>3.8</v>
      </c>
      <c r="BC573" s="14">
        <v>0</v>
      </c>
      <c r="BD573" s="8">
        <f t="shared" si="297"/>
        <v>-100</v>
      </c>
      <c r="BO573" s="13" t="s">
        <v>94</v>
      </c>
      <c r="BP573" s="14">
        <v>3.8</v>
      </c>
      <c r="BQ573" s="14">
        <v>0</v>
      </c>
      <c r="BR573" s="8">
        <f t="shared" si="298"/>
        <v>-100</v>
      </c>
    </row>
    <row r="574" spans="1:70" x14ac:dyDescent="0.25">
      <c r="A574" s="13" t="s">
        <v>95</v>
      </c>
      <c r="B574" s="14">
        <v>17.2</v>
      </c>
      <c r="C574" s="14">
        <v>0</v>
      </c>
      <c r="D574" s="8">
        <f t="shared" si="295"/>
        <v>-100</v>
      </c>
      <c r="F574" s="50"/>
      <c r="G574" s="53">
        <v>260</v>
      </c>
      <c r="H574" s="53">
        <v>0</v>
      </c>
      <c r="I574" s="53">
        <v>260</v>
      </c>
      <c r="J574" s="54">
        <v>1040</v>
      </c>
      <c r="K574" s="54">
        <v>1040</v>
      </c>
      <c r="AN574" s="13" t="s">
        <v>95</v>
      </c>
      <c r="AO574" s="14">
        <v>17.2</v>
      </c>
      <c r="AP574" s="14">
        <v>0</v>
      </c>
      <c r="AQ574" s="8">
        <f t="shared" si="296"/>
        <v>-100</v>
      </c>
      <c r="BA574" s="13" t="s">
        <v>95</v>
      </c>
      <c r="BB574" s="14">
        <v>17.2</v>
      </c>
      <c r="BC574" s="14">
        <v>0</v>
      </c>
      <c r="BD574" s="8">
        <f t="shared" si="297"/>
        <v>-100</v>
      </c>
      <c r="BO574" s="13" t="s">
        <v>95</v>
      </c>
      <c r="BP574" s="14">
        <v>17.2</v>
      </c>
      <c r="BQ574" s="14">
        <v>0</v>
      </c>
      <c r="BR574" s="8">
        <f t="shared" si="298"/>
        <v>-100</v>
      </c>
    </row>
    <row r="575" spans="1:70" ht="45" x14ac:dyDescent="0.25">
      <c r="A575" s="16" t="s">
        <v>97</v>
      </c>
      <c r="B575" s="20">
        <v>0.32378404713495196</v>
      </c>
      <c r="C575" s="20">
        <v>0</v>
      </c>
      <c r="D575" s="8">
        <f t="shared" si="295"/>
        <v>-99.999999999999986</v>
      </c>
      <c r="F575" s="50"/>
      <c r="G575" s="53">
        <v>12.9</v>
      </c>
      <c r="H575" s="53">
        <v>0</v>
      </c>
      <c r="I575" s="53">
        <v>12.9</v>
      </c>
      <c r="J575" s="54">
        <v>848</v>
      </c>
      <c r="K575" s="54">
        <v>848</v>
      </c>
      <c r="AN575" s="16" t="s">
        <v>97</v>
      </c>
      <c r="AO575" s="20">
        <v>0.32378404713495196</v>
      </c>
      <c r="AP575" s="20">
        <v>0</v>
      </c>
      <c r="AQ575" s="8">
        <f t="shared" si="296"/>
        <v>-99.999999999999986</v>
      </c>
      <c r="BA575" s="16" t="s">
        <v>97</v>
      </c>
      <c r="BB575" s="20">
        <v>0.32378404713495196</v>
      </c>
      <c r="BC575" s="20">
        <v>0</v>
      </c>
      <c r="BD575" s="8">
        <f t="shared" si="297"/>
        <v>-99.999999999999986</v>
      </c>
      <c r="BO575" s="16" t="s">
        <v>97</v>
      </c>
      <c r="BP575" s="20">
        <v>0.32378404713495196</v>
      </c>
      <c r="BQ575" s="20">
        <v>0</v>
      </c>
      <c r="BR575" s="8">
        <f t="shared" si="298"/>
        <v>-99.999999999999986</v>
      </c>
    </row>
    <row r="576" spans="1:70" x14ac:dyDescent="0.25">
      <c r="A576" s="21" t="s">
        <v>98</v>
      </c>
      <c r="B576" s="20">
        <v>0.25808337271968601</v>
      </c>
      <c r="C576" s="20">
        <v>0</v>
      </c>
      <c r="D576" s="8">
        <f t="shared" si="295"/>
        <v>-100</v>
      </c>
      <c r="F576" s="50"/>
      <c r="G576" s="53">
        <v>27.4</v>
      </c>
      <c r="H576" s="53">
        <v>0</v>
      </c>
      <c r="I576" s="53">
        <v>27.4</v>
      </c>
      <c r="J576" s="54">
        <v>903</v>
      </c>
      <c r="K576" s="54">
        <v>903</v>
      </c>
      <c r="AN576" s="21" t="s">
        <v>98</v>
      </c>
      <c r="AO576" s="20">
        <v>0.25808337271968601</v>
      </c>
      <c r="AP576" s="20">
        <v>0</v>
      </c>
      <c r="AQ576" s="8">
        <f t="shared" si="296"/>
        <v>-100</v>
      </c>
      <c r="BA576" s="21" t="s">
        <v>98</v>
      </c>
      <c r="BB576" s="20">
        <v>0.25808337271968601</v>
      </c>
      <c r="BC576" s="20">
        <v>0</v>
      </c>
      <c r="BD576" s="8">
        <f t="shared" si="297"/>
        <v>-100</v>
      </c>
      <c r="BO576" s="21" t="s">
        <v>98</v>
      </c>
      <c r="BP576" s="20">
        <v>0.25808337271968601</v>
      </c>
      <c r="BQ576" s="20">
        <v>0</v>
      </c>
      <c r="BR576" s="8">
        <f t="shared" si="298"/>
        <v>-100</v>
      </c>
    </row>
    <row r="577" spans="1:70" x14ac:dyDescent="0.25">
      <c r="A577" s="21" t="s">
        <v>101</v>
      </c>
      <c r="B577" s="20">
        <v>0.15465350908796999</v>
      </c>
      <c r="C577" s="20">
        <v>0</v>
      </c>
      <c r="D577" s="8">
        <f t="shared" si="295"/>
        <v>-100</v>
      </c>
      <c r="F577" s="50"/>
      <c r="G577" s="53">
        <v>17.399999999999999</v>
      </c>
      <c r="H577" s="53">
        <v>0</v>
      </c>
      <c r="I577" s="53">
        <v>17.399999999999999</v>
      </c>
      <c r="J577" s="54">
        <v>867</v>
      </c>
      <c r="K577" s="54">
        <v>867</v>
      </c>
      <c r="AN577" s="21" t="s">
        <v>101</v>
      </c>
      <c r="AO577" s="20">
        <v>0.15465350908796999</v>
      </c>
      <c r="AP577" s="20">
        <v>0</v>
      </c>
      <c r="AQ577" s="8">
        <f t="shared" si="296"/>
        <v>-100</v>
      </c>
      <c r="BA577" s="21" t="s">
        <v>101</v>
      </c>
      <c r="BB577" s="20">
        <v>0.15465350908796999</v>
      </c>
      <c r="BC577" s="20">
        <v>0</v>
      </c>
      <c r="BD577" s="8">
        <f t="shared" si="297"/>
        <v>-100</v>
      </c>
      <c r="BO577" s="21" t="s">
        <v>101</v>
      </c>
      <c r="BP577" s="20">
        <v>0.15465350908796999</v>
      </c>
      <c r="BQ577" s="20">
        <v>0</v>
      </c>
      <c r="BR577" s="8">
        <f t="shared" si="298"/>
        <v>-100</v>
      </c>
    </row>
    <row r="578" spans="1:70" x14ac:dyDescent="0.25">
      <c r="A578" t="s">
        <v>109</v>
      </c>
      <c r="B578" s="24">
        <v>2.69</v>
      </c>
      <c r="C578" s="24">
        <v>1.76</v>
      </c>
      <c r="D578" s="8">
        <f>IFERROR((100*(C578-B578)/B578), "")</f>
        <v>-34.572490706319705</v>
      </c>
      <c r="F578" s="50"/>
      <c r="G578" s="53">
        <v>40.700000000000003</v>
      </c>
      <c r="H578" s="53">
        <v>0</v>
      </c>
      <c r="I578" s="53">
        <v>40.700000000000003</v>
      </c>
      <c r="J578" s="54">
        <v>940</v>
      </c>
      <c r="K578" s="54">
        <v>940</v>
      </c>
      <c r="AN578" t="s">
        <v>109</v>
      </c>
      <c r="AO578" s="24">
        <v>2.69</v>
      </c>
      <c r="AP578" s="24">
        <v>1.76</v>
      </c>
      <c r="AQ578" s="8">
        <f>IFERROR((100*(AP578-AO578)/AO578), "")</f>
        <v>-34.572490706319705</v>
      </c>
      <c r="BA578" t="s">
        <v>109</v>
      </c>
      <c r="BB578" s="24">
        <v>2.69</v>
      </c>
      <c r="BC578" s="24">
        <v>1.76</v>
      </c>
      <c r="BD578" s="8">
        <f>IFERROR((100*(BC578-BB578)/BB578), "")</f>
        <v>-34.572490706319705</v>
      </c>
      <c r="BO578" t="s">
        <v>109</v>
      </c>
      <c r="BP578" s="24">
        <v>2.69</v>
      </c>
      <c r="BQ578" s="24">
        <v>1.76</v>
      </c>
      <c r="BR578" s="8">
        <f>IFERROR((100*(BQ578-BP578)/BP578), "")</f>
        <v>-34.572490706319705</v>
      </c>
    </row>
    <row r="579" spans="1:70" x14ac:dyDescent="0.25">
      <c r="A579" t="s">
        <v>112</v>
      </c>
      <c r="B579" s="24">
        <v>5.63</v>
      </c>
      <c r="C579" s="24">
        <v>4.6399999999999997</v>
      </c>
      <c r="D579" s="8">
        <f t="shared" ref="D579:D588" si="299">IFERROR((100*(C579-B579)/B579), "")</f>
        <v>-17.584369449378336</v>
      </c>
      <c r="F579" s="50"/>
      <c r="G579" s="53">
        <v>3.8</v>
      </c>
      <c r="H579" s="53">
        <v>0</v>
      </c>
      <c r="I579" s="53">
        <v>3.8</v>
      </c>
      <c r="J579" s="54">
        <v>715.5</v>
      </c>
      <c r="K579" s="54">
        <v>715.5</v>
      </c>
      <c r="AN579" t="s">
        <v>112</v>
      </c>
      <c r="AO579" s="24">
        <v>5.63</v>
      </c>
      <c r="AP579" s="24">
        <v>4.6399999999999997</v>
      </c>
      <c r="AQ579" s="8">
        <f t="shared" ref="AQ579:AQ588" si="300">IFERROR((100*(AP579-AO579)/AO579), "")</f>
        <v>-17.584369449378336</v>
      </c>
      <c r="BA579" t="s">
        <v>112</v>
      </c>
      <c r="BB579" s="24">
        <v>5.63</v>
      </c>
      <c r="BC579" s="24">
        <v>4.6399999999999997</v>
      </c>
      <c r="BD579" s="8">
        <f t="shared" ref="BD579:BD588" si="301">IFERROR((100*(BC579-BB579)/BB579), "")</f>
        <v>-17.584369449378336</v>
      </c>
      <c r="BO579" t="s">
        <v>112</v>
      </c>
      <c r="BP579" s="24">
        <v>5.63</v>
      </c>
      <c r="BQ579" s="24">
        <v>4.6399999999999997</v>
      </c>
      <c r="BR579" s="8">
        <f t="shared" ref="BR579:BR588" si="302">IFERROR((100*(BQ579-BP579)/BP579), "")</f>
        <v>-17.584369449378336</v>
      </c>
    </row>
    <row r="580" spans="1:70" x14ac:dyDescent="0.25">
      <c r="A580" t="s">
        <v>114</v>
      </c>
      <c r="B580" s="25">
        <v>0.90200000000000002</v>
      </c>
      <c r="C580" s="25">
        <v>0.27200000000000002</v>
      </c>
      <c r="D580" s="8">
        <f t="shared" si="299"/>
        <v>-69.844789356984478</v>
      </c>
      <c r="F580" s="50"/>
      <c r="G580" s="53">
        <v>17.2</v>
      </c>
      <c r="H580" s="53">
        <v>0</v>
      </c>
      <c r="I580" s="53">
        <v>17.2</v>
      </c>
      <c r="J580" s="54">
        <v>866</v>
      </c>
      <c r="K580" s="54">
        <v>866</v>
      </c>
      <c r="AN580" t="s">
        <v>114</v>
      </c>
      <c r="AO580" s="25">
        <v>0.90200000000000002</v>
      </c>
      <c r="AP580" s="25">
        <v>0.27200000000000002</v>
      </c>
      <c r="AQ580" s="8">
        <f t="shared" si="300"/>
        <v>-69.844789356984478</v>
      </c>
      <c r="BA580" t="s">
        <v>114</v>
      </c>
      <c r="BB580" s="25">
        <v>0.90200000000000002</v>
      </c>
      <c r="BC580" s="25">
        <v>0.27200000000000002</v>
      </c>
      <c r="BD580" s="8">
        <f t="shared" si="301"/>
        <v>-69.844789356984478</v>
      </c>
      <c r="BO580" t="s">
        <v>114</v>
      </c>
      <c r="BP580" s="25">
        <v>0.90200000000000002</v>
      </c>
      <c r="BQ580" s="25">
        <v>0.27200000000000002</v>
      </c>
      <c r="BR580" s="8">
        <f t="shared" si="302"/>
        <v>-69.844789356984478</v>
      </c>
    </row>
    <row r="581" spans="1:70" x14ac:dyDescent="0.25">
      <c r="A581" t="s">
        <v>118</v>
      </c>
      <c r="B581" s="24">
        <v>3.55</v>
      </c>
      <c r="C581" s="24">
        <v>1.82</v>
      </c>
      <c r="D581" s="8">
        <f t="shared" si="299"/>
        <v>-48.732394366197177</v>
      </c>
      <c r="F581" s="50"/>
      <c r="G581" s="53">
        <v>0.32378404713495196</v>
      </c>
      <c r="H581" s="53">
        <v>0</v>
      </c>
      <c r="I581" s="53">
        <v>0.32378404713495196</v>
      </c>
      <c r="J581" s="54">
        <v>414</v>
      </c>
      <c r="K581" s="54">
        <v>414</v>
      </c>
      <c r="AN581" t="s">
        <v>118</v>
      </c>
      <c r="AO581" s="24">
        <v>3.55</v>
      </c>
      <c r="AP581" s="24">
        <v>1.82</v>
      </c>
      <c r="AQ581" s="8">
        <f t="shared" si="300"/>
        <v>-48.732394366197177</v>
      </c>
      <c r="BA581" t="s">
        <v>118</v>
      </c>
      <c r="BB581" s="24">
        <v>3.55</v>
      </c>
      <c r="BC581" s="24">
        <v>1.82</v>
      </c>
      <c r="BD581" s="8">
        <f t="shared" si="301"/>
        <v>-48.732394366197177</v>
      </c>
      <c r="BO581" t="s">
        <v>118</v>
      </c>
      <c r="BP581" s="24">
        <v>3.55</v>
      </c>
      <c r="BQ581" s="24">
        <v>1.82</v>
      </c>
      <c r="BR581" s="8">
        <f t="shared" si="302"/>
        <v>-48.732394366197177</v>
      </c>
    </row>
    <row r="582" spans="1:70" x14ac:dyDescent="0.25">
      <c r="A582" t="s">
        <v>120</v>
      </c>
      <c r="B582" s="24">
        <v>2.69</v>
      </c>
      <c r="C582" s="24">
        <v>1.19</v>
      </c>
      <c r="D582" s="8">
        <f t="shared" si="299"/>
        <v>-55.762081784386616</v>
      </c>
      <c r="F582" s="50"/>
      <c r="G582" s="53">
        <v>0.25808337271968601</v>
      </c>
      <c r="H582" s="53">
        <v>0</v>
      </c>
      <c r="I582" s="53">
        <v>0.25808337271968601</v>
      </c>
      <c r="J582" s="54">
        <v>381</v>
      </c>
      <c r="K582" s="54">
        <v>381</v>
      </c>
      <c r="AN582" t="s">
        <v>120</v>
      </c>
      <c r="AO582" s="24">
        <v>2.69</v>
      </c>
      <c r="AP582" s="24">
        <v>1.19</v>
      </c>
      <c r="AQ582" s="8">
        <f t="shared" si="300"/>
        <v>-55.762081784386616</v>
      </c>
      <c r="BA582" t="s">
        <v>120</v>
      </c>
      <c r="BB582" s="24">
        <v>2.69</v>
      </c>
      <c r="BC582" s="24">
        <v>1.19</v>
      </c>
      <c r="BD582" s="8">
        <f t="shared" si="301"/>
        <v>-55.762081784386616</v>
      </c>
      <c r="BO582" t="s">
        <v>120</v>
      </c>
      <c r="BP582" s="24">
        <v>2.69</v>
      </c>
      <c r="BQ582" s="24">
        <v>1.19</v>
      </c>
      <c r="BR582" s="8">
        <f t="shared" si="302"/>
        <v>-55.762081784386616</v>
      </c>
    </row>
    <row r="583" spans="1:70" x14ac:dyDescent="0.25">
      <c r="A583" t="s">
        <v>122</v>
      </c>
      <c r="B583" s="24">
        <v>5</v>
      </c>
      <c r="C583" s="24">
        <v>3.46</v>
      </c>
      <c r="D583" s="8">
        <f t="shared" si="299"/>
        <v>-30.8</v>
      </c>
      <c r="F583" s="50"/>
      <c r="G583" s="53">
        <v>0.15465350908796999</v>
      </c>
      <c r="H583" s="53">
        <v>0</v>
      </c>
      <c r="I583" s="53">
        <v>0.15465350908796999</v>
      </c>
      <c r="J583" s="54">
        <v>311</v>
      </c>
      <c r="K583" s="54">
        <v>311</v>
      </c>
      <c r="AN583" t="s">
        <v>122</v>
      </c>
      <c r="AO583" s="24">
        <v>5</v>
      </c>
      <c r="AP583" s="24">
        <v>3.46</v>
      </c>
      <c r="AQ583" s="8">
        <f t="shared" si="300"/>
        <v>-30.8</v>
      </c>
      <c r="BA583" t="s">
        <v>122</v>
      </c>
      <c r="BB583" s="24">
        <v>5</v>
      </c>
      <c r="BC583" s="24">
        <v>3.46</v>
      </c>
      <c r="BD583" s="8">
        <f t="shared" si="301"/>
        <v>-30.8</v>
      </c>
      <c r="BO583" t="s">
        <v>122</v>
      </c>
      <c r="BP583" s="24">
        <v>5</v>
      </c>
      <c r="BQ583" s="24">
        <v>3.46</v>
      </c>
      <c r="BR583" s="8">
        <f t="shared" si="302"/>
        <v>-30.8</v>
      </c>
    </row>
    <row r="584" spans="1:70" x14ac:dyDescent="0.25">
      <c r="A584" t="s">
        <v>124</v>
      </c>
      <c r="B584" s="24">
        <v>3.22</v>
      </c>
      <c r="C584" s="24">
        <v>1.31</v>
      </c>
      <c r="D584" s="8">
        <f t="shared" si="299"/>
        <v>-59.316770186335397</v>
      </c>
      <c r="F584" s="50"/>
      <c r="G584" s="53">
        <v>2.69</v>
      </c>
      <c r="H584" s="53">
        <v>1.76</v>
      </c>
      <c r="I584" s="53">
        <v>0.92999999999999994</v>
      </c>
      <c r="J584" s="54">
        <v>538</v>
      </c>
      <c r="K584" s="54">
        <v>538</v>
      </c>
      <c r="AN584" t="s">
        <v>124</v>
      </c>
      <c r="AO584" s="24">
        <v>3.22</v>
      </c>
      <c r="AP584" s="24">
        <v>1.31</v>
      </c>
      <c r="AQ584" s="8">
        <f t="shared" si="300"/>
        <v>-59.316770186335397</v>
      </c>
      <c r="BA584" t="s">
        <v>124</v>
      </c>
      <c r="BB584" s="24">
        <v>3.22</v>
      </c>
      <c r="BC584" s="24">
        <v>1.31</v>
      </c>
      <c r="BD584" s="8">
        <f t="shared" si="301"/>
        <v>-59.316770186335397</v>
      </c>
      <c r="BO584" t="s">
        <v>124</v>
      </c>
      <c r="BP584" s="24">
        <v>3.22</v>
      </c>
      <c r="BQ584" s="24">
        <v>1.31</v>
      </c>
      <c r="BR584" s="8">
        <f t="shared" si="302"/>
        <v>-59.316770186335397</v>
      </c>
    </row>
    <row r="585" spans="1:70" x14ac:dyDescent="0.25">
      <c r="A585" t="s">
        <v>126</v>
      </c>
      <c r="B585" s="24">
        <v>6.87</v>
      </c>
      <c r="C585" s="24">
        <v>2.25</v>
      </c>
      <c r="D585" s="8">
        <f t="shared" si="299"/>
        <v>-67.248908296943227</v>
      </c>
      <c r="F585" s="50"/>
      <c r="G585" s="53">
        <v>5.63</v>
      </c>
      <c r="H585" s="53">
        <v>4.6399999999999997</v>
      </c>
      <c r="I585" s="53">
        <v>0.99000000000000021</v>
      </c>
      <c r="J585" s="54">
        <v>544</v>
      </c>
      <c r="K585" s="54">
        <v>544</v>
      </c>
      <c r="AN585" t="s">
        <v>126</v>
      </c>
      <c r="AO585" s="24">
        <v>6.87</v>
      </c>
      <c r="AP585" s="24">
        <v>2.25</v>
      </c>
      <c r="AQ585" s="8">
        <f t="shared" si="300"/>
        <v>-67.248908296943227</v>
      </c>
      <c r="BA585" t="s">
        <v>126</v>
      </c>
      <c r="BB585" s="24">
        <v>6.87</v>
      </c>
      <c r="BC585" s="24">
        <v>2.25</v>
      </c>
      <c r="BD585" s="8">
        <f t="shared" si="301"/>
        <v>-67.248908296943227</v>
      </c>
      <c r="BO585" t="s">
        <v>126</v>
      </c>
      <c r="BP585" s="24">
        <v>6.87</v>
      </c>
      <c r="BQ585" s="24">
        <v>2.25</v>
      </c>
      <c r="BR585" s="8">
        <f t="shared" si="302"/>
        <v>-67.248908296943227</v>
      </c>
    </row>
    <row r="586" spans="1:70" x14ac:dyDescent="0.25">
      <c r="A586" t="s">
        <v>128</v>
      </c>
      <c r="B586" s="24">
        <v>8.0299999999999994</v>
      </c>
      <c r="C586" s="24">
        <v>4.1500000000000004</v>
      </c>
      <c r="D586" s="8">
        <f t="shared" si="299"/>
        <v>-48.318804483188032</v>
      </c>
      <c r="F586" s="50"/>
      <c r="G586" s="53">
        <v>0.90200000000000002</v>
      </c>
      <c r="H586" s="53">
        <v>0.27200000000000002</v>
      </c>
      <c r="I586" s="53">
        <v>0.63</v>
      </c>
      <c r="J586" s="54">
        <v>501</v>
      </c>
      <c r="K586" s="54">
        <v>501</v>
      </c>
      <c r="AN586" t="s">
        <v>128</v>
      </c>
      <c r="AO586" s="24">
        <v>8.0299999999999994</v>
      </c>
      <c r="AP586" s="24">
        <v>4.1500000000000004</v>
      </c>
      <c r="AQ586" s="8">
        <f t="shared" si="300"/>
        <v>-48.318804483188032</v>
      </c>
      <c r="BA586" t="s">
        <v>128</v>
      </c>
      <c r="BB586" s="24">
        <v>8.0299999999999994</v>
      </c>
      <c r="BC586" s="24">
        <v>4.1500000000000004</v>
      </c>
      <c r="BD586" s="8">
        <f t="shared" si="301"/>
        <v>-48.318804483188032</v>
      </c>
      <c r="BO586" t="s">
        <v>128</v>
      </c>
      <c r="BP586" s="24">
        <v>8.0299999999999994</v>
      </c>
      <c r="BQ586" s="24">
        <v>4.1500000000000004</v>
      </c>
      <c r="BR586" s="8">
        <f t="shared" si="302"/>
        <v>-48.318804483188032</v>
      </c>
    </row>
    <row r="587" spans="1:70" x14ac:dyDescent="0.25">
      <c r="A587" t="s">
        <v>130</v>
      </c>
      <c r="B587" s="24">
        <v>5.71</v>
      </c>
      <c r="C587" s="24">
        <v>3.91</v>
      </c>
      <c r="D587" s="8">
        <f t="shared" si="299"/>
        <v>-31.523642732049034</v>
      </c>
      <c r="F587" s="50"/>
      <c r="G587" s="53">
        <v>3.55</v>
      </c>
      <c r="H587" s="53">
        <v>1.82</v>
      </c>
      <c r="I587" s="53">
        <v>1.7299999999999998</v>
      </c>
      <c r="J587" s="54">
        <v>617</v>
      </c>
      <c r="K587" s="54">
        <v>617</v>
      </c>
      <c r="AN587" t="s">
        <v>130</v>
      </c>
      <c r="AO587" s="24">
        <v>5.71</v>
      </c>
      <c r="AP587" s="24">
        <v>3.91</v>
      </c>
      <c r="AQ587" s="8">
        <f t="shared" si="300"/>
        <v>-31.523642732049034</v>
      </c>
      <c r="BA587" t="s">
        <v>130</v>
      </c>
      <c r="BB587" s="24">
        <v>5.71</v>
      </c>
      <c r="BC587" s="24">
        <v>3.91</v>
      </c>
      <c r="BD587" s="8">
        <f t="shared" si="301"/>
        <v>-31.523642732049034</v>
      </c>
      <c r="BO587" t="s">
        <v>130</v>
      </c>
      <c r="BP587" s="24">
        <v>5.71</v>
      </c>
      <c r="BQ587" s="24">
        <v>3.91</v>
      </c>
      <c r="BR587" s="8">
        <f t="shared" si="302"/>
        <v>-31.523642732049034</v>
      </c>
    </row>
    <row r="588" spans="1:70" x14ac:dyDescent="0.25">
      <c r="A588" t="s">
        <v>132</v>
      </c>
      <c r="B588" s="25">
        <v>0.31900000000000001</v>
      </c>
      <c r="C588" s="25">
        <v>0</v>
      </c>
      <c r="D588" s="8">
        <f t="shared" si="299"/>
        <v>-100</v>
      </c>
      <c r="F588" s="50"/>
      <c r="G588" s="53">
        <v>2.69</v>
      </c>
      <c r="H588" s="53">
        <v>1.19</v>
      </c>
      <c r="I588" s="53">
        <v>1.5</v>
      </c>
      <c r="J588" s="54">
        <v>597</v>
      </c>
      <c r="K588" s="54">
        <v>597</v>
      </c>
      <c r="AN588" t="s">
        <v>132</v>
      </c>
      <c r="AO588" s="25">
        <v>0.31900000000000001</v>
      </c>
      <c r="AP588" s="25">
        <v>0</v>
      </c>
      <c r="AQ588" s="8">
        <f t="shared" si="300"/>
        <v>-100</v>
      </c>
      <c r="BA588" t="s">
        <v>132</v>
      </c>
      <c r="BB588" s="25">
        <v>0.31900000000000001</v>
      </c>
      <c r="BC588" s="25">
        <v>0</v>
      </c>
      <c r="BD588" s="8">
        <f t="shared" si="301"/>
        <v>-100</v>
      </c>
      <c r="BO588" t="s">
        <v>132</v>
      </c>
      <c r="BP588" s="25">
        <v>0.31900000000000001</v>
      </c>
      <c r="BQ588" s="25">
        <v>0</v>
      </c>
      <c r="BR588" s="8">
        <f t="shared" si="302"/>
        <v>-100</v>
      </c>
    </row>
    <row r="589" spans="1:70" x14ac:dyDescent="0.25">
      <c r="A589" s="6" t="s">
        <v>140</v>
      </c>
      <c r="B589" s="8">
        <v>0</v>
      </c>
      <c r="C589" s="8">
        <v>740</v>
      </c>
      <c r="D589" s="8">
        <v>100</v>
      </c>
      <c r="F589" s="50"/>
      <c r="G589" s="53">
        <v>5</v>
      </c>
      <c r="H589" s="53">
        <v>3.46</v>
      </c>
      <c r="I589" s="53">
        <v>1.54</v>
      </c>
      <c r="J589" s="54">
        <v>601</v>
      </c>
      <c r="K589" s="54">
        <v>601</v>
      </c>
      <c r="AN589" s="6" t="s">
        <v>140</v>
      </c>
      <c r="AO589" s="8">
        <v>0</v>
      </c>
      <c r="AP589" s="8">
        <v>740</v>
      </c>
      <c r="AQ589" s="8">
        <v>100</v>
      </c>
      <c r="BA589" s="6" t="s">
        <v>140</v>
      </c>
      <c r="BB589" s="8">
        <v>0</v>
      </c>
      <c r="BC589" s="8">
        <v>740</v>
      </c>
      <c r="BD589" s="8">
        <v>100</v>
      </c>
      <c r="BO589" s="6" t="s">
        <v>140</v>
      </c>
      <c r="BP589" s="8">
        <v>0</v>
      </c>
      <c r="BQ589" s="8">
        <v>740</v>
      </c>
      <c r="BR589" s="8">
        <v>100</v>
      </c>
    </row>
    <row r="590" spans="1:70" x14ac:dyDescent="0.25">
      <c r="A590" s="6" t="s">
        <v>144</v>
      </c>
      <c r="B590" s="8">
        <v>98</v>
      </c>
      <c r="C590" s="8">
        <v>0</v>
      </c>
      <c r="D590" s="8">
        <f t="shared" ref="D590" si="303">IFERROR((100*(C590-B590)/B590), "")</f>
        <v>-100</v>
      </c>
      <c r="F590" s="50"/>
      <c r="G590" s="53">
        <v>3.22</v>
      </c>
      <c r="H590" s="53">
        <v>1.31</v>
      </c>
      <c r="I590" s="53">
        <v>1.9100000000000001</v>
      </c>
      <c r="J590" s="54">
        <v>629</v>
      </c>
      <c r="K590" s="54">
        <v>629</v>
      </c>
      <c r="AN590" s="6" t="s">
        <v>144</v>
      </c>
      <c r="AO590" s="8">
        <v>98</v>
      </c>
      <c r="AP590" s="8">
        <v>0</v>
      </c>
      <c r="AQ590" s="8">
        <f t="shared" ref="AQ590" si="304">IFERROR((100*(AP590-AO590)/AO590), "")</f>
        <v>-100</v>
      </c>
      <c r="BA590" s="6" t="s">
        <v>144</v>
      </c>
      <c r="BB590" s="8">
        <v>98</v>
      </c>
      <c r="BC590" s="8">
        <v>0</v>
      </c>
      <c r="BD590" s="8">
        <f t="shared" ref="BD590" si="305">IFERROR((100*(BC590-BB590)/BB590), "")</f>
        <v>-100</v>
      </c>
      <c r="BO590" s="6" t="s">
        <v>144</v>
      </c>
      <c r="BP590" s="8">
        <v>98</v>
      </c>
      <c r="BQ590" s="8">
        <v>0</v>
      </c>
      <c r="BR590" s="8">
        <f t="shared" ref="BR590" si="306">IFERROR((100*(BQ590-BP590)/BP590), "")</f>
        <v>-100</v>
      </c>
    </row>
    <row r="591" spans="1:70" x14ac:dyDescent="0.25">
      <c r="A591" s="13" t="s">
        <v>147</v>
      </c>
      <c r="B591" s="14">
        <v>91.300000000000011</v>
      </c>
      <c r="C591" s="14">
        <v>15.299999999999999</v>
      </c>
      <c r="D591" s="8">
        <f>IFERROR((100*(C591-B591)/B591), "")</f>
        <v>-83.242059145673608</v>
      </c>
      <c r="F591" s="50"/>
      <c r="G591" s="53">
        <v>6.87</v>
      </c>
      <c r="H591" s="53">
        <v>2.25</v>
      </c>
      <c r="I591" s="53">
        <v>4.62</v>
      </c>
      <c r="J591" s="54">
        <v>732</v>
      </c>
      <c r="K591" s="54">
        <v>732</v>
      </c>
      <c r="AN591" s="13" t="s">
        <v>147</v>
      </c>
      <c r="AO591" s="14">
        <v>91.300000000000011</v>
      </c>
      <c r="AP591" s="14">
        <v>15.299999999999999</v>
      </c>
      <c r="AQ591" s="8">
        <f>IFERROR((100*(AP591-AO591)/AO591), "")</f>
        <v>-83.242059145673608</v>
      </c>
      <c r="BA591" s="13" t="s">
        <v>147</v>
      </c>
      <c r="BB591" s="14">
        <v>91.300000000000011</v>
      </c>
      <c r="BC591" s="14">
        <v>15.299999999999999</v>
      </c>
      <c r="BD591" s="8">
        <f>IFERROR((100*(BC591-BB591)/BB591), "")</f>
        <v>-83.242059145673608</v>
      </c>
      <c r="BO591" s="13" t="s">
        <v>147</v>
      </c>
      <c r="BP591" s="14">
        <v>91.300000000000011</v>
      </c>
      <c r="BQ591" s="14">
        <v>15.299999999999999</v>
      </c>
      <c r="BR591" s="8">
        <f>IFERROR((100*(BQ591-BP591)/BP591), "")</f>
        <v>-83.242059145673608</v>
      </c>
    </row>
    <row r="592" spans="1:70" x14ac:dyDescent="0.25">
      <c r="A592" s="13" t="s">
        <v>150</v>
      </c>
      <c r="B592" s="14">
        <v>3.9E-2</v>
      </c>
      <c r="C592" s="14">
        <v>0.379</v>
      </c>
      <c r="D592" s="8">
        <f t="shared" ref="D592:D616" si="307">IFERROR((100*(C592-B592)/B592), "")</f>
        <v>871.79487179487182</v>
      </c>
      <c r="F592" s="50"/>
      <c r="G592" s="53">
        <v>8.0299999999999994</v>
      </c>
      <c r="H592" s="53">
        <v>4.1500000000000004</v>
      </c>
      <c r="I592" s="53">
        <v>3.879999999999999</v>
      </c>
      <c r="J592" s="54">
        <v>717</v>
      </c>
      <c r="K592" s="54">
        <v>717</v>
      </c>
      <c r="AN592" s="13" t="s">
        <v>150</v>
      </c>
      <c r="AO592" s="14">
        <v>3.9E-2</v>
      </c>
      <c r="AP592" s="14">
        <v>0.379</v>
      </c>
      <c r="AQ592" s="8">
        <f t="shared" ref="AQ592:AQ596" si="308">IFERROR((100*(AP592-AO592)/AO592), "")</f>
        <v>871.79487179487182</v>
      </c>
      <c r="BA592" s="13" t="s">
        <v>150</v>
      </c>
      <c r="BB592" s="14">
        <v>3.9E-2</v>
      </c>
      <c r="BC592" s="14">
        <v>0.379</v>
      </c>
      <c r="BD592" s="8">
        <f t="shared" ref="BD592:BD596" si="309">IFERROR((100*(BC592-BB592)/BB592), "")</f>
        <v>871.79487179487182</v>
      </c>
      <c r="BO592" s="13" t="s">
        <v>150</v>
      </c>
      <c r="BP592" s="14">
        <v>3.9E-2</v>
      </c>
      <c r="BQ592" s="14">
        <v>0.379</v>
      </c>
      <c r="BR592" s="8">
        <f t="shared" ref="BR592:BR596" si="310">IFERROR((100*(BQ592-BP592)/BP592), "")</f>
        <v>871.79487179487182</v>
      </c>
    </row>
    <row r="593" spans="1:70" x14ac:dyDescent="0.25">
      <c r="A593" s="35" t="s">
        <v>154</v>
      </c>
      <c r="B593" s="14">
        <v>1.48</v>
      </c>
      <c r="C593" s="14">
        <v>0.51</v>
      </c>
      <c r="D593" s="8">
        <f t="shared" si="307"/>
        <v>-65.540540540540547</v>
      </c>
      <c r="F593" s="50"/>
      <c r="G593" s="53">
        <v>5.71</v>
      </c>
      <c r="H593" s="53">
        <v>3.91</v>
      </c>
      <c r="I593" s="53">
        <v>1.7999999999999998</v>
      </c>
      <c r="J593" s="54">
        <v>622.5</v>
      </c>
      <c r="K593" s="54">
        <v>622.5</v>
      </c>
      <c r="AN593" s="35" t="s">
        <v>154</v>
      </c>
      <c r="AO593" s="14">
        <v>1.48</v>
      </c>
      <c r="AP593" s="14">
        <v>0.51</v>
      </c>
      <c r="AQ593" s="8">
        <f t="shared" si="308"/>
        <v>-65.540540540540547</v>
      </c>
      <c r="BA593" s="35" t="s">
        <v>154</v>
      </c>
      <c r="BB593" s="14">
        <v>1.48</v>
      </c>
      <c r="BC593" s="14">
        <v>0.51</v>
      </c>
      <c r="BD593" s="8">
        <f t="shared" si="309"/>
        <v>-65.540540540540547</v>
      </c>
      <c r="BO593" s="35" t="s">
        <v>154</v>
      </c>
      <c r="BP593" s="14">
        <v>1.48</v>
      </c>
      <c r="BQ593" s="14">
        <v>0.51</v>
      </c>
      <c r="BR593" s="8">
        <f t="shared" si="310"/>
        <v>-65.540540540540547</v>
      </c>
    </row>
    <row r="594" spans="1:70" x14ac:dyDescent="0.25">
      <c r="A594" s="13" t="s">
        <v>156</v>
      </c>
      <c r="B594" s="14">
        <v>26.3</v>
      </c>
      <c r="C594" s="14">
        <v>21.6</v>
      </c>
      <c r="D594" s="8">
        <f t="shared" si="307"/>
        <v>-17.870722433460074</v>
      </c>
      <c r="F594" s="50"/>
      <c r="G594" s="53">
        <v>0.31900000000000001</v>
      </c>
      <c r="H594" s="53">
        <v>0</v>
      </c>
      <c r="I594" s="53">
        <v>0.31900000000000001</v>
      </c>
      <c r="J594" s="54">
        <v>412</v>
      </c>
      <c r="K594" s="54">
        <v>412</v>
      </c>
      <c r="AN594" s="13" t="s">
        <v>156</v>
      </c>
      <c r="AO594" s="14">
        <v>26.3</v>
      </c>
      <c r="AP594" s="14">
        <v>21.6</v>
      </c>
      <c r="AQ594" s="8">
        <f t="shared" si="308"/>
        <v>-17.870722433460074</v>
      </c>
      <c r="BA594" s="13" t="s">
        <v>156</v>
      </c>
      <c r="BB594" s="14">
        <v>26.3</v>
      </c>
      <c r="BC594" s="14">
        <v>21.6</v>
      </c>
      <c r="BD594" s="8">
        <f t="shared" si="309"/>
        <v>-17.870722433460074</v>
      </c>
      <c r="BO594" s="13" t="s">
        <v>156</v>
      </c>
      <c r="BP594" s="14">
        <v>26.3</v>
      </c>
      <c r="BQ594" s="14">
        <v>21.6</v>
      </c>
      <c r="BR594" s="8">
        <f t="shared" si="310"/>
        <v>-17.870722433460074</v>
      </c>
    </row>
    <row r="595" spans="1:70" x14ac:dyDescent="0.25">
      <c r="A595" s="13" t="s">
        <v>160</v>
      </c>
      <c r="B595" s="14">
        <v>9.3600000000000003E-2</v>
      </c>
      <c r="C595" s="14">
        <v>4.2500000000000003E-2</v>
      </c>
      <c r="D595" s="8">
        <f t="shared" si="307"/>
        <v>-54.594017094017097</v>
      </c>
      <c r="F595" s="50"/>
      <c r="G595" s="53">
        <v>0</v>
      </c>
      <c r="H595" s="53">
        <v>740</v>
      </c>
      <c r="I595" s="53">
        <v>-740</v>
      </c>
      <c r="J595" s="54">
        <v>1066</v>
      </c>
      <c r="K595" s="54">
        <v>-1066</v>
      </c>
      <c r="AN595" s="13" t="s">
        <v>160</v>
      </c>
      <c r="AO595" s="14">
        <v>9.3600000000000003E-2</v>
      </c>
      <c r="AP595" s="14">
        <v>4.2500000000000003E-2</v>
      </c>
      <c r="AQ595" s="8">
        <f t="shared" si="308"/>
        <v>-54.594017094017097</v>
      </c>
      <c r="BA595" s="13" t="s">
        <v>160</v>
      </c>
      <c r="BB595" s="14">
        <v>9.3600000000000003E-2</v>
      </c>
      <c r="BC595" s="14">
        <v>4.2500000000000003E-2</v>
      </c>
      <c r="BD595" s="8">
        <f t="shared" si="309"/>
        <v>-54.594017094017097</v>
      </c>
      <c r="BO595" s="13" t="s">
        <v>160</v>
      </c>
      <c r="BP595" s="14">
        <v>9.3600000000000003E-2</v>
      </c>
      <c r="BQ595" s="14">
        <v>4.2500000000000003E-2</v>
      </c>
      <c r="BR595" s="8">
        <f t="shared" si="310"/>
        <v>-54.594017094017097</v>
      </c>
    </row>
    <row r="596" spans="1:70" x14ac:dyDescent="0.25">
      <c r="A596" s="13" t="s">
        <v>162</v>
      </c>
      <c r="B596" s="14">
        <v>17.66</v>
      </c>
      <c r="C596" s="14">
        <v>17.579999999999998</v>
      </c>
      <c r="D596" s="8">
        <f t="shared" si="307"/>
        <v>-0.45300113250284174</v>
      </c>
      <c r="F596" s="50"/>
      <c r="G596" s="53">
        <v>98</v>
      </c>
      <c r="H596" s="53">
        <v>0</v>
      </c>
      <c r="I596" s="53">
        <v>98</v>
      </c>
      <c r="J596" s="54">
        <v>997</v>
      </c>
      <c r="K596" s="54">
        <v>997</v>
      </c>
      <c r="AN596" s="13" t="s">
        <v>162</v>
      </c>
      <c r="AO596" s="14">
        <v>17.66</v>
      </c>
      <c r="AP596" s="14">
        <v>17.579999999999998</v>
      </c>
      <c r="AQ596" s="8">
        <f t="shared" si="308"/>
        <v>-0.45300113250284174</v>
      </c>
      <c r="BA596" s="13" t="s">
        <v>162</v>
      </c>
      <c r="BB596" s="14">
        <v>17.66</v>
      </c>
      <c r="BC596" s="14">
        <v>17.579999999999998</v>
      </c>
      <c r="BD596" s="8">
        <f t="shared" si="309"/>
        <v>-0.45300113250284174</v>
      </c>
      <c r="BO596" s="13" t="s">
        <v>162</v>
      </c>
      <c r="BP596" s="14">
        <v>17.66</v>
      </c>
      <c r="BQ596" s="14">
        <v>17.579999999999998</v>
      </c>
      <c r="BR596" s="8">
        <f t="shared" si="310"/>
        <v>-0.45300113250284174</v>
      </c>
    </row>
    <row r="597" spans="1:70" x14ac:dyDescent="0.25">
      <c r="A597" s="13" t="s">
        <v>164</v>
      </c>
      <c r="B597" s="14">
        <v>0</v>
      </c>
      <c r="C597" s="14">
        <v>0.04</v>
      </c>
      <c r="D597" s="8">
        <v>100</v>
      </c>
      <c r="F597" s="50"/>
      <c r="G597" s="53">
        <v>91.300000000000011</v>
      </c>
      <c r="H597" s="53">
        <v>15.299999999999999</v>
      </c>
      <c r="I597" s="53">
        <v>76.000000000000014</v>
      </c>
      <c r="J597" s="54">
        <v>985</v>
      </c>
      <c r="K597" s="54">
        <v>985</v>
      </c>
      <c r="AN597" s="13" t="s">
        <v>164</v>
      </c>
      <c r="AO597" s="14">
        <v>0</v>
      </c>
      <c r="AP597" s="14">
        <v>0.04</v>
      </c>
      <c r="AQ597" s="8">
        <v>100</v>
      </c>
      <c r="BA597" s="13" t="s">
        <v>164</v>
      </c>
      <c r="BB597" s="14">
        <v>0</v>
      </c>
      <c r="BC597" s="14">
        <v>0.04</v>
      </c>
      <c r="BD597" s="8">
        <v>100</v>
      </c>
      <c r="BO597" s="13" t="s">
        <v>164</v>
      </c>
      <c r="BP597" s="14">
        <v>0</v>
      </c>
      <c r="BQ597" s="14">
        <v>0.04</v>
      </c>
      <c r="BR597" s="8">
        <v>100</v>
      </c>
    </row>
    <row r="598" spans="1:70" x14ac:dyDescent="0.25">
      <c r="A598" s="13" t="s">
        <v>165</v>
      </c>
      <c r="B598" s="14">
        <v>0.03</v>
      </c>
      <c r="C598" s="14">
        <v>7.2140000000000004</v>
      </c>
      <c r="D598" s="8">
        <f t="shared" si="307"/>
        <v>23946.666666666668</v>
      </c>
      <c r="F598" s="50"/>
      <c r="G598" s="53">
        <v>3.9E-2</v>
      </c>
      <c r="H598" s="53">
        <v>0.379</v>
      </c>
      <c r="I598" s="53">
        <v>-0.34</v>
      </c>
      <c r="J598" s="54">
        <v>419.5</v>
      </c>
      <c r="K598" s="54">
        <v>-419.5</v>
      </c>
      <c r="AN598" s="13" t="s">
        <v>165</v>
      </c>
      <c r="AO598" s="14">
        <v>0.03</v>
      </c>
      <c r="AP598" s="14">
        <v>7.2140000000000004</v>
      </c>
      <c r="AQ598" s="8">
        <f t="shared" ref="AQ598:AQ616" si="311">IFERROR((100*(AP598-AO598)/AO598), "")</f>
        <v>23946.666666666668</v>
      </c>
      <c r="BA598" s="13" t="s">
        <v>165</v>
      </c>
      <c r="BB598" s="14">
        <v>0.03</v>
      </c>
      <c r="BC598" s="14">
        <v>7.2140000000000004</v>
      </c>
      <c r="BD598" s="8">
        <f t="shared" ref="BD598:BD616" si="312">IFERROR((100*(BC598-BB598)/BB598), "")</f>
        <v>23946.666666666668</v>
      </c>
      <c r="BO598" s="13" t="s">
        <v>165</v>
      </c>
      <c r="BP598" s="14">
        <v>0.03</v>
      </c>
      <c r="BQ598" s="14">
        <v>7.2140000000000004</v>
      </c>
      <c r="BR598" s="8">
        <f t="shared" ref="BR598:BR616" si="313">IFERROR((100*(BQ598-BP598)/BP598), "")</f>
        <v>23946.666666666668</v>
      </c>
    </row>
    <row r="599" spans="1:70" x14ac:dyDescent="0.25">
      <c r="A599" s="13" t="s">
        <v>170</v>
      </c>
      <c r="B599" s="14">
        <v>9.9</v>
      </c>
      <c r="C599" s="14">
        <v>4</v>
      </c>
      <c r="D599" s="8">
        <f t="shared" si="307"/>
        <v>-59.595959595959592</v>
      </c>
      <c r="F599" s="50"/>
      <c r="G599" s="53">
        <v>1.48</v>
      </c>
      <c r="H599" s="53">
        <v>0.51</v>
      </c>
      <c r="I599" s="53">
        <v>0.97</v>
      </c>
      <c r="J599" s="54">
        <v>542</v>
      </c>
      <c r="K599" s="54">
        <v>542</v>
      </c>
      <c r="AN599" s="13" t="s">
        <v>170</v>
      </c>
      <c r="AO599" s="14">
        <v>9.9</v>
      </c>
      <c r="AP599" s="14">
        <v>4</v>
      </c>
      <c r="AQ599" s="8">
        <f t="shared" si="311"/>
        <v>-59.595959595959592</v>
      </c>
      <c r="BA599" s="13" t="s">
        <v>170</v>
      </c>
      <c r="BB599" s="14">
        <v>9.9</v>
      </c>
      <c r="BC599" s="14">
        <v>4</v>
      </c>
      <c r="BD599" s="8">
        <f t="shared" si="312"/>
        <v>-59.595959595959592</v>
      </c>
      <c r="BO599" s="13" t="s">
        <v>170</v>
      </c>
      <c r="BP599" s="14">
        <v>9.9</v>
      </c>
      <c r="BQ599" s="14">
        <v>4</v>
      </c>
      <c r="BR599" s="8">
        <f t="shared" si="313"/>
        <v>-59.595959595959592</v>
      </c>
    </row>
    <row r="600" spans="1:70" x14ac:dyDescent="0.25">
      <c r="A600" s="13" t="s">
        <v>174</v>
      </c>
      <c r="B600" s="14">
        <v>1089</v>
      </c>
      <c r="C600" s="14">
        <v>1.2</v>
      </c>
      <c r="D600" s="8">
        <f t="shared" si="307"/>
        <v>-99.889807162534439</v>
      </c>
      <c r="F600" s="50"/>
      <c r="G600" s="53">
        <v>26.3</v>
      </c>
      <c r="H600" s="53">
        <v>21.6</v>
      </c>
      <c r="I600" s="53">
        <v>4.6999999999999993</v>
      </c>
      <c r="J600" s="54">
        <v>734.5</v>
      </c>
      <c r="K600" s="54">
        <v>734.5</v>
      </c>
      <c r="AN600" s="13" t="s">
        <v>174</v>
      </c>
      <c r="AO600" s="14">
        <v>1089</v>
      </c>
      <c r="AP600" s="14">
        <v>1.2</v>
      </c>
      <c r="AQ600" s="8">
        <f t="shared" si="311"/>
        <v>-99.889807162534439</v>
      </c>
      <c r="BA600" s="13" t="s">
        <v>174</v>
      </c>
      <c r="BB600" s="14">
        <v>1089</v>
      </c>
      <c r="BC600" s="14">
        <v>1.2</v>
      </c>
      <c r="BD600" s="8">
        <f t="shared" si="312"/>
        <v>-99.889807162534439</v>
      </c>
      <c r="BO600" s="13" t="s">
        <v>174</v>
      </c>
      <c r="BP600" s="14">
        <v>1089</v>
      </c>
      <c r="BQ600" s="14">
        <v>1.2</v>
      </c>
      <c r="BR600" s="8">
        <f t="shared" si="313"/>
        <v>-99.889807162534439</v>
      </c>
    </row>
    <row r="601" spans="1:70" x14ac:dyDescent="0.25">
      <c r="A601" s="13" t="s">
        <v>176</v>
      </c>
      <c r="B601" s="14">
        <v>2.4099999999999997</v>
      </c>
      <c r="C601" s="14">
        <v>0</v>
      </c>
      <c r="D601" s="8">
        <f t="shared" si="307"/>
        <v>-100</v>
      </c>
      <c r="F601" s="50"/>
      <c r="G601" s="53">
        <v>9.3600000000000003E-2</v>
      </c>
      <c r="H601" s="53">
        <v>4.2500000000000003E-2</v>
      </c>
      <c r="I601" s="53">
        <v>5.11E-2</v>
      </c>
      <c r="J601" s="54">
        <v>183</v>
      </c>
      <c r="K601" s="54">
        <v>183</v>
      </c>
      <c r="AN601" s="13" t="s">
        <v>176</v>
      </c>
      <c r="AO601" s="14">
        <v>2.4099999999999997</v>
      </c>
      <c r="AP601" s="14">
        <v>0</v>
      </c>
      <c r="AQ601" s="8">
        <f t="shared" si="311"/>
        <v>-100</v>
      </c>
      <c r="BA601" s="13" t="s">
        <v>176</v>
      </c>
      <c r="BB601" s="14">
        <v>2.4099999999999997</v>
      </c>
      <c r="BC601" s="14">
        <v>0</v>
      </c>
      <c r="BD601" s="8">
        <f t="shared" si="312"/>
        <v>-100</v>
      </c>
      <c r="BO601" s="13" t="s">
        <v>176</v>
      </c>
      <c r="BP601" s="14">
        <v>2.4099999999999997</v>
      </c>
      <c r="BQ601" s="14">
        <v>0</v>
      </c>
      <c r="BR601" s="8">
        <f t="shared" si="313"/>
        <v>-100</v>
      </c>
    </row>
    <row r="602" spans="1:70" x14ac:dyDescent="0.25">
      <c r="A602" s="13" t="s">
        <v>178</v>
      </c>
      <c r="B602" s="14">
        <v>3.9460000000000002</v>
      </c>
      <c r="C602" s="14">
        <v>3.9159999999999999</v>
      </c>
      <c r="D602" s="8">
        <f t="shared" si="307"/>
        <v>-0.76026355803345791</v>
      </c>
      <c r="F602" s="50"/>
      <c r="G602" s="53">
        <v>17.66</v>
      </c>
      <c r="H602" s="53">
        <v>17.579999999999998</v>
      </c>
      <c r="I602" s="53">
        <v>8.0000000000001847E-2</v>
      </c>
      <c r="J602" s="54">
        <v>231</v>
      </c>
      <c r="K602" s="54">
        <v>231</v>
      </c>
      <c r="AN602" s="13" t="s">
        <v>178</v>
      </c>
      <c r="AO602" s="14">
        <v>3.9460000000000002</v>
      </c>
      <c r="AP602" s="14">
        <v>3.9159999999999999</v>
      </c>
      <c r="AQ602" s="8">
        <f t="shared" si="311"/>
        <v>-0.76026355803345791</v>
      </c>
      <c r="BA602" s="13" t="s">
        <v>178</v>
      </c>
      <c r="BB602" s="14">
        <v>3.9460000000000002</v>
      </c>
      <c r="BC602" s="14">
        <v>3.9159999999999999</v>
      </c>
      <c r="BD602" s="8">
        <f t="shared" si="312"/>
        <v>-0.76026355803345791</v>
      </c>
      <c r="BO602" s="13" t="s">
        <v>178</v>
      </c>
      <c r="BP602" s="14">
        <v>3.9460000000000002</v>
      </c>
      <c r="BQ602" s="14">
        <v>3.9159999999999999</v>
      </c>
      <c r="BR602" s="8">
        <f t="shared" si="313"/>
        <v>-0.76026355803345791</v>
      </c>
    </row>
    <row r="603" spans="1:70" x14ac:dyDescent="0.25">
      <c r="A603" s="13" t="s">
        <v>180</v>
      </c>
      <c r="B603" s="14">
        <v>244.5</v>
      </c>
      <c r="C603" s="14">
        <v>55.599999999999994</v>
      </c>
      <c r="D603" s="8">
        <f t="shared" si="307"/>
        <v>-77.259713701431494</v>
      </c>
      <c r="F603" s="50"/>
      <c r="G603" s="53">
        <v>0</v>
      </c>
      <c r="H603" s="53">
        <v>0.04</v>
      </c>
      <c r="I603" s="53">
        <v>-0.04</v>
      </c>
      <c r="J603" s="54">
        <v>146.5</v>
      </c>
      <c r="K603" s="54">
        <v>-146.5</v>
      </c>
      <c r="AN603" s="13" t="s">
        <v>180</v>
      </c>
      <c r="AO603" s="14">
        <v>244.5</v>
      </c>
      <c r="AP603" s="14">
        <v>55.599999999999994</v>
      </c>
      <c r="AQ603" s="8">
        <f t="shared" si="311"/>
        <v>-77.259713701431494</v>
      </c>
      <c r="BA603" s="13" t="s">
        <v>180</v>
      </c>
      <c r="BB603" s="14">
        <v>244.5</v>
      </c>
      <c r="BC603" s="14">
        <v>55.599999999999994</v>
      </c>
      <c r="BD603" s="8">
        <f t="shared" si="312"/>
        <v>-77.259713701431494</v>
      </c>
      <c r="BO603" s="13" t="s">
        <v>180</v>
      </c>
      <c r="BP603" s="14">
        <v>244.5</v>
      </c>
      <c r="BQ603" s="14">
        <v>55.599999999999994</v>
      </c>
      <c r="BR603" s="8">
        <f t="shared" si="313"/>
        <v>-77.259713701431494</v>
      </c>
    </row>
    <row r="604" spans="1:70" x14ac:dyDescent="0.25">
      <c r="A604" s="13" t="s">
        <v>182</v>
      </c>
      <c r="B604" s="14">
        <v>2.1</v>
      </c>
      <c r="C604" s="14">
        <v>0</v>
      </c>
      <c r="D604" s="8">
        <f t="shared" si="307"/>
        <v>-100</v>
      </c>
      <c r="F604" s="50"/>
      <c r="G604" s="53">
        <v>0.03</v>
      </c>
      <c r="H604" s="53">
        <v>7.2140000000000004</v>
      </c>
      <c r="I604" s="53">
        <v>-7.1840000000000002</v>
      </c>
      <c r="J604" s="54">
        <v>785</v>
      </c>
      <c r="K604" s="54">
        <v>-785</v>
      </c>
      <c r="AN604" s="13" t="s">
        <v>182</v>
      </c>
      <c r="AO604" s="14">
        <v>2.1</v>
      </c>
      <c r="AP604" s="14">
        <v>0</v>
      </c>
      <c r="AQ604" s="8">
        <f t="shared" si="311"/>
        <v>-100</v>
      </c>
      <c r="BA604" s="13" t="s">
        <v>182</v>
      </c>
      <c r="BB604" s="14">
        <v>2.1</v>
      </c>
      <c r="BC604" s="14">
        <v>0</v>
      </c>
      <c r="BD604" s="8">
        <f t="shared" si="312"/>
        <v>-100</v>
      </c>
      <c r="BO604" s="13" t="s">
        <v>182</v>
      </c>
      <c r="BP604" s="14">
        <v>2.1</v>
      </c>
      <c r="BQ604" s="14">
        <v>0</v>
      </c>
      <c r="BR604" s="8">
        <f t="shared" si="313"/>
        <v>-100</v>
      </c>
    </row>
    <row r="605" spans="1:70" x14ac:dyDescent="0.25">
      <c r="A605" s="13" t="s">
        <v>184</v>
      </c>
      <c r="B605" s="14">
        <v>0.57099999999999995</v>
      </c>
      <c r="C605" s="14">
        <v>0.63900000000000001</v>
      </c>
      <c r="D605" s="8">
        <f t="shared" si="307"/>
        <v>11.908931698774092</v>
      </c>
      <c r="F605" s="50"/>
      <c r="G605" s="53">
        <v>9.9</v>
      </c>
      <c r="H605" s="53">
        <v>4</v>
      </c>
      <c r="I605" s="53">
        <v>5.9</v>
      </c>
      <c r="J605" s="54">
        <v>760.5</v>
      </c>
      <c r="K605" s="54">
        <v>760.5</v>
      </c>
      <c r="AN605" s="13" t="s">
        <v>184</v>
      </c>
      <c r="AO605" s="14">
        <v>0.57099999999999995</v>
      </c>
      <c r="AP605" s="14">
        <v>0.63900000000000001</v>
      </c>
      <c r="AQ605" s="8">
        <f t="shared" si="311"/>
        <v>11.908931698774092</v>
      </c>
      <c r="BA605" s="13" t="s">
        <v>184</v>
      </c>
      <c r="BB605" s="14">
        <v>0.57099999999999995</v>
      </c>
      <c r="BC605" s="14">
        <v>0.63900000000000001</v>
      </c>
      <c r="BD605" s="8">
        <f t="shared" si="312"/>
        <v>11.908931698774092</v>
      </c>
      <c r="BO605" s="13" t="s">
        <v>184</v>
      </c>
      <c r="BP605" s="14">
        <v>0.57099999999999995</v>
      </c>
      <c r="BQ605" s="14">
        <v>0.63900000000000001</v>
      </c>
      <c r="BR605" s="8">
        <f t="shared" si="313"/>
        <v>11.908931698774092</v>
      </c>
    </row>
    <row r="606" spans="1:70" x14ac:dyDescent="0.25">
      <c r="A606" s="13" t="s">
        <v>188</v>
      </c>
      <c r="B606" s="14">
        <v>7.8E-2</v>
      </c>
      <c r="C606" s="14">
        <v>0</v>
      </c>
      <c r="D606" s="8">
        <f t="shared" si="307"/>
        <v>-100</v>
      </c>
      <c r="F606" s="50"/>
      <c r="G606" s="53">
        <v>1089</v>
      </c>
      <c r="H606" s="53">
        <v>1.2</v>
      </c>
      <c r="I606" s="53">
        <v>1087.8</v>
      </c>
      <c r="J606" s="54">
        <v>1075</v>
      </c>
      <c r="K606" s="54">
        <v>1075</v>
      </c>
      <c r="AN606" s="13" t="s">
        <v>188</v>
      </c>
      <c r="AO606" s="14">
        <v>7.8E-2</v>
      </c>
      <c r="AP606" s="14">
        <v>0</v>
      </c>
      <c r="AQ606" s="8">
        <f t="shared" si="311"/>
        <v>-100</v>
      </c>
      <c r="BA606" s="13" t="s">
        <v>188</v>
      </c>
      <c r="BB606" s="14">
        <v>7.8E-2</v>
      </c>
      <c r="BC606" s="14">
        <v>0</v>
      </c>
      <c r="BD606" s="8">
        <f t="shared" si="312"/>
        <v>-100</v>
      </c>
      <c r="BO606" s="13" t="s">
        <v>188</v>
      </c>
      <c r="BP606" s="14">
        <v>7.8E-2</v>
      </c>
      <c r="BQ606" s="14">
        <v>0</v>
      </c>
      <c r="BR606" s="8">
        <f t="shared" si="313"/>
        <v>-100</v>
      </c>
    </row>
    <row r="607" spans="1:70" x14ac:dyDescent="0.25">
      <c r="A607" s="13" t="s">
        <v>190</v>
      </c>
      <c r="B607" s="37">
        <v>6.0400000000000002E-2</v>
      </c>
      <c r="C607" s="37">
        <v>0</v>
      </c>
      <c r="D607" s="8">
        <f t="shared" si="307"/>
        <v>-100</v>
      </c>
      <c r="F607" s="50"/>
      <c r="G607" s="53">
        <v>2.4099999999999997</v>
      </c>
      <c r="H607" s="53">
        <v>0</v>
      </c>
      <c r="I607" s="53">
        <v>2.4099999999999997</v>
      </c>
      <c r="J607" s="54">
        <v>662</v>
      </c>
      <c r="K607" s="54">
        <v>662</v>
      </c>
      <c r="AN607" s="13" t="s">
        <v>190</v>
      </c>
      <c r="AO607" s="37">
        <v>6.0400000000000002E-2</v>
      </c>
      <c r="AP607" s="37">
        <v>0</v>
      </c>
      <c r="AQ607" s="8">
        <f t="shared" si="311"/>
        <v>-100</v>
      </c>
      <c r="BA607" s="13" t="s">
        <v>190</v>
      </c>
      <c r="BB607" s="37">
        <v>6.0400000000000002E-2</v>
      </c>
      <c r="BC607" s="37">
        <v>0</v>
      </c>
      <c r="BD607" s="8">
        <f t="shared" si="312"/>
        <v>-100</v>
      </c>
      <c r="BO607" s="13" t="s">
        <v>190</v>
      </c>
      <c r="BP607" s="37">
        <v>6.0400000000000002E-2</v>
      </c>
      <c r="BQ607" s="37">
        <v>0</v>
      </c>
      <c r="BR607" s="8">
        <f t="shared" si="313"/>
        <v>-100</v>
      </c>
    </row>
    <row r="608" spans="1:70" x14ac:dyDescent="0.25">
      <c r="A608" s="13" t="s">
        <v>192</v>
      </c>
      <c r="B608" s="14">
        <v>3.7949999999999999</v>
      </c>
      <c r="C608" s="14">
        <v>3.7450000000000001</v>
      </c>
      <c r="D608" s="8">
        <f t="shared" si="307"/>
        <v>-1.3175230566534868</v>
      </c>
      <c r="F608" s="50"/>
      <c r="G608" s="53">
        <v>3.9460000000000002</v>
      </c>
      <c r="H608" s="53">
        <v>3.9159999999999999</v>
      </c>
      <c r="I608" s="53">
        <v>3.0000000000000249E-2</v>
      </c>
      <c r="J608" s="54">
        <v>120.5</v>
      </c>
      <c r="K608" s="54">
        <v>120.5</v>
      </c>
      <c r="AN608" s="13" t="s">
        <v>192</v>
      </c>
      <c r="AO608" s="14">
        <v>3.7949999999999999</v>
      </c>
      <c r="AP608" s="14">
        <v>3.7450000000000001</v>
      </c>
      <c r="AQ608" s="8">
        <f t="shared" si="311"/>
        <v>-1.3175230566534868</v>
      </c>
      <c r="BA608" s="13" t="s">
        <v>192</v>
      </c>
      <c r="BB608" s="14">
        <v>3.7949999999999999</v>
      </c>
      <c r="BC608" s="14">
        <v>3.7450000000000001</v>
      </c>
      <c r="BD608" s="8">
        <f t="shared" si="312"/>
        <v>-1.3175230566534868</v>
      </c>
      <c r="BO608" s="13" t="s">
        <v>192</v>
      </c>
      <c r="BP608" s="14">
        <v>3.7949999999999999</v>
      </c>
      <c r="BQ608" s="14">
        <v>3.7450000000000001</v>
      </c>
      <c r="BR608" s="8">
        <f t="shared" si="313"/>
        <v>-1.3175230566534868</v>
      </c>
    </row>
    <row r="609" spans="1:70" x14ac:dyDescent="0.25">
      <c r="A609" s="13" t="s">
        <v>196</v>
      </c>
      <c r="B609" s="14">
        <v>1.927</v>
      </c>
      <c r="C609" s="14">
        <v>1.96</v>
      </c>
      <c r="D609" s="8">
        <f t="shared" si="307"/>
        <v>1.712506486766991</v>
      </c>
      <c r="F609" s="50"/>
      <c r="G609" s="53">
        <v>244.5</v>
      </c>
      <c r="H609" s="53">
        <v>55.599999999999994</v>
      </c>
      <c r="I609" s="53">
        <v>188.9</v>
      </c>
      <c r="J609" s="54">
        <v>1023</v>
      </c>
      <c r="K609" s="54">
        <v>1023</v>
      </c>
      <c r="AN609" s="13" t="s">
        <v>196</v>
      </c>
      <c r="AO609" s="14">
        <v>1.927</v>
      </c>
      <c r="AP609" s="14">
        <v>1.96</v>
      </c>
      <c r="AQ609" s="8">
        <f t="shared" si="311"/>
        <v>1.712506486766991</v>
      </c>
      <c r="BA609" s="13" t="s">
        <v>196</v>
      </c>
      <c r="BB609" s="14">
        <v>1.927</v>
      </c>
      <c r="BC609" s="14">
        <v>1.96</v>
      </c>
      <c r="BD609" s="8">
        <f t="shared" si="312"/>
        <v>1.712506486766991</v>
      </c>
      <c r="BO609" s="13" t="s">
        <v>196</v>
      </c>
      <c r="BP609" s="14">
        <v>1.927</v>
      </c>
      <c r="BQ609" s="14">
        <v>1.96</v>
      </c>
      <c r="BR609" s="8">
        <f t="shared" si="313"/>
        <v>1.712506486766991</v>
      </c>
    </row>
    <row r="610" spans="1:70" x14ac:dyDescent="0.25">
      <c r="A610" s="13" t="s">
        <v>198</v>
      </c>
      <c r="B610" s="14">
        <v>63.48</v>
      </c>
      <c r="C610" s="14">
        <v>82.77</v>
      </c>
      <c r="D610" s="8">
        <f t="shared" si="307"/>
        <v>30.387523629489603</v>
      </c>
      <c r="F610" s="50"/>
      <c r="G610" s="53">
        <v>2.1</v>
      </c>
      <c r="H610" s="53">
        <v>0</v>
      </c>
      <c r="I610" s="53">
        <v>2.1</v>
      </c>
      <c r="J610" s="54">
        <v>644</v>
      </c>
      <c r="K610" s="54">
        <v>644</v>
      </c>
      <c r="AN610" s="13" t="s">
        <v>198</v>
      </c>
      <c r="AO610" s="14">
        <v>63.48</v>
      </c>
      <c r="AP610" s="14">
        <v>82.77</v>
      </c>
      <c r="AQ610" s="8">
        <f t="shared" si="311"/>
        <v>30.387523629489603</v>
      </c>
      <c r="BA610" s="13" t="s">
        <v>198</v>
      </c>
      <c r="BB610" s="14">
        <v>63.48</v>
      </c>
      <c r="BC610" s="14">
        <v>82.77</v>
      </c>
      <c r="BD610" s="8">
        <f t="shared" si="312"/>
        <v>30.387523629489603</v>
      </c>
      <c r="BO610" s="13" t="s">
        <v>198</v>
      </c>
      <c r="BP610" s="14">
        <v>63.48</v>
      </c>
      <c r="BQ610" s="14">
        <v>82.77</v>
      </c>
      <c r="BR610" s="8">
        <f t="shared" si="313"/>
        <v>30.387523629489603</v>
      </c>
    </row>
    <row r="611" spans="1:70" x14ac:dyDescent="0.25">
      <c r="A611" s="13" t="s">
        <v>200</v>
      </c>
      <c r="B611" s="14">
        <v>114.9</v>
      </c>
      <c r="C611" s="14">
        <v>111.5</v>
      </c>
      <c r="D611" s="8">
        <f t="shared" si="307"/>
        <v>-2.9590948651000919</v>
      </c>
      <c r="F611" s="50"/>
      <c r="G611" s="53">
        <v>0.57099999999999995</v>
      </c>
      <c r="H611" s="53">
        <v>0.63900000000000001</v>
      </c>
      <c r="I611" s="53">
        <v>-6.800000000000006E-2</v>
      </c>
      <c r="J611" s="54">
        <v>208.5</v>
      </c>
      <c r="K611" s="54">
        <v>-208.5</v>
      </c>
      <c r="AN611" s="13" t="s">
        <v>200</v>
      </c>
      <c r="AO611" s="14">
        <v>114.9</v>
      </c>
      <c r="AP611" s="14">
        <v>111.5</v>
      </c>
      <c r="AQ611" s="8">
        <f t="shared" si="311"/>
        <v>-2.9590948651000919</v>
      </c>
      <c r="BA611" s="13" t="s">
        <v>200</v>
      </c>
      <c r="BB611" s="14">
        <v>114.9</v>
      </c>
      <c r="BC611" s="14">
        <v>111.5</v>
      </c>
      <c r="BD611" s="8">
        <f t="shared" si="312"/>
        <v>-2.9590948651000919</v>
      </c>
      <c r="BO611" s="13" t="s">
        <v>200</v>
      </c>
      <c r="BP611" s="14">
        <v>114.9</v>
      </c>
      <c r="BQ611" s="14">
        <v>111.5</v>
      </c>
      <c r="BR611" s="8">
        <f t="shared" si="313"/>
        <v>-2.9590948651000919</v>
      </c>
    </row>
    <row r="612" spans="1:70" x14ac:dyDescent="0.25">
      <c r="A612" s="13" t="s">
        <v>202</v>
      </c>
      <c r="B612" s="14">
        <v>10.0817</v>
      </c>
      <c r="C612" s="14">
        <v>36.783499999999997</v>
      </c>
      <c r="D612" s="8">
        <f t="shared" si="307"/>
        <v>264.85414166261643</v>
      </c>
      <c r="F612" s="50"/>
      <c r="G612" s="53">
        <v>7.8E-2</v>
      </c>
      <c r="H612" s="53">
        <v>0</v>
      </c>
      <c r="I612" s="53">
        <v>7.8E-2</v>
      </c>
      <c r="J612" s="54">
        <v>225</v>
      </c>
      <c r="K612" s="54">
        <v>225</v>
      </c>
      <c r="AN612" s="13" t="s">
        <v>202</v>
      </c>
      <c r="AO612" s="14">
        <v>10.0817</v>
      </c>
      <c r="AP612" s="14">
        <v>36.783499999999997</v>
      </c>
      <c r="AQ612" s="8">
        <f t="shared" si="311"/>
        <v>264.85414166261643</v>
      </c>
      <c r="BA612" s="13" t="s">
        <v>202</v>
      </c>
      <c r="BB612" s="14">
        <v>10.0817</v>
      </c>
      <c r="BC612" s="14">
        <v>36.783499999999997</v>
      </c>
      <c r="BD612" s="8">
        <f t="shared" si="312"/>
        <v>264.85414166261643</v>
      </c>
      <c r="BO612" s="13" t="s">
        <v>202</v>
      </c>
      <c r="BP612" s="14">
        <v>10.0817</v>
      </c>
      <c r="BQ612" s="14">
        <v>36.783499999999997</v>
      </c>
      <c r="BR612" s="8">
        <f t="shared" si="313"/>
        <v>264.85414166261643</v>
      </c>
    </row>
    <row r="613" spans="1:70" x14ac:dyDescent="0.25">
      <c r="A613" s="13" t="s">
        <v>204</v>
      </c>
      <c r="B613" s="14">
        <v>3.7440000000000002</v>
      </c>
      <c r="C613" s="14">
        <v>12.96</v>
      </c>
      <c r="D613" s="8">
        <f t="shared" si="307"/>
        <v>246.15384615384619</v>
      </c>
      <c r="F613" s="50"/>
      <c r="G613" s="53">
        <v>6.0400000000000002E-2</v>
      </c>
      <c r="H613" s="53">
        <v>0</v>
      </c>
      <c r="I613" s="53">
        <v>6.0400000000000002E-2</v>
      </c>
      <c r="J613" s="54">
        <v>201</v>
      </c>
      <c r="K613" s="54">
        <v>201</v>
      </c>
      <c r="AN613" s="13" t="s">
        <v>204</v>
      </c>
      <c r="AO613" s="14">
        <v>3.7440000000000002</v>
      </c>
      <c r="AP613" s="14">
        <v>12.96</v>
      </c>
      <c r="AQ613" s="8">
        <f t="shared" si="311"/>
        <v>246.15384615384619</v>
      </c>
      <c r="BA613" s="13" t="s">
        <v>204</v>
      </c>
      <c r="BB613" s="14">
        <v>3.7440000000000002</v>
      </c>
      <c r="BC613" s="14">
        <v>12.96</v>
      </c>
      <c r="BD613" s="8">
        <f t="shared" si="312"/>
        <v>246.15384615384619</v>
      </c>
      <c r="BO613" s="13" t="s">
        <v>204</v>
      </c>
      <c r="BP613" s="14">
        <v>3.7440000000000002</v>
      </c>
      <c r="BQ613" s="14">
        <v>12.96</v>
      </c>
      <c r="BR613" s="8">
        <f t="shared" si="313"/>
        <v>246.15384615384619</v>
      </c>
    </row>
    <row r="614" spans="1:70" x14ac:dyDescent="0.25">
      <c r="A614" s="13" t="s">
        <v>206</v>
      </c>
      <c r="B614" s="14">
        <v>3.7</v>
      </c>
      <c r="C614" s="14">
        <v>3.9</v>
      </c>
      <c r="D614" s="8">
        <f t="shared" si="307"/>
        <v>5.4054054054053973</v>
      </c>
      <c r="F614" s="50"/>
      <c r="G614" s="53">
        <v>3.7949999999999999</v>
      </c>
      <c r="H614" s="53">
        <v>3.7450000000000001</v>
      </c>
      <c r="I614" s="53">
        <v>4.9999999999999822E-2</v>
      </c>
      <c r="J614" s="54">
        <v>174.5</v>
      </c>
      <c r="K614" s="54">
        <v>174.5</v>
      </c>
      <c r="AN614" s="13" t="s">
        <v>206</v>
      </c>
      <c r="AO614" s="14">
        <v>3.7</v>
      </c>
      <c r="AP614" s="14">
        <v>3.9</v>
      </c>
      <c r="AQ614" s="8">
        <f t="shared" si="311"/>
        <v>5.4054054054053973</v>
      </c>
      <c r="BA614" s="13" t="s">
        <v>206</v>
      </c>
      <c r="BB614" s="14">
        <v>3.7</v>
      </c>
      <c r="BC614" s="14">
        <v>3.9</v>
      </c>
      <c r="BD614" s="8">
        <f t="shared" si="312"/>
        <v>5.4054054054053973</v>
      </c>
      <c r="BO614" s="13" t="s">
        <v>206</v>
      </c>
      <c r="BP614" s="14">
        <v>3.7</v>
      </c>
      <c r="BQ614" s="14">
        <v>3.9</v>
      </c>
      <c r="BR614" s="8">
        <f t="shared" si="313"/>
        <v>5.4054054054053973</v>
      </c>
    </row>
    <row r="615" spans="1:70" x14ac:dyDescent="0.25">
      <c r="A615" s="13" t="s">
        <v>207</v>
      </c>
      <c r="B615" s="14">
        <v>1.05</v>
      </c>
      <c r="C615" s="14">
        <v>0.94</v>
      </c>
      <c r="D615" s="8">
        <f t="shared" si="307"/>
        <v>-10.476190476190485</v>
      </c>
      <c r="F615" s="50"/>
      <c r="G615" s="53">
        <v>1.927</v>
      </c>
      <c r="H615" s="53">
        <v>1.96</v>
      </c>
      <c r="I615" s="53">
        <v>-3.2999999999999918E-2</v>
      </c>
      <c r="J615" s="54">
        <v>131.5</v>
      </c>
      <c r="K615" s="54">
        <v>-131.5</v>
      </c>
      <c r="AN615" s="13" t="s">
        <v>207</v>
      </c>
      <c r="AO615" s="14">
        <v>1.05</v>
      </c>
      <c r="AP615" s="14">
        <v>0.94</v>
      </c>
      <c r="AQ615" s="8">
        <f t="shared" si="311"/>
        <v>-10.476190476190485</v>
      </c>
      <c r="BA615" s="13" t="s">
        <v>207</v>
      </c>
      <c r="BB615" s="14">
        <v>1.05</v>
      </c>
      <c r="BC615" s="14">
        <v>0.94</v>
      </c>
      <c r="BD615" s="8">
        <f t="shared" si="312"/>
        <v>-10.476190476190485</v>
      </c>
      <c r="BO615" s="13" t="s">
        <v>207</v>
      </c>
      <c r="BP615" s="14">
        <v>1.05</v>
      </c>
      <c r="BQ615" s="14">
        <v>0.94</v>
      </c>
      <c r="BR615" s="8">
        <f t="shared" si="313"/>
        <v>-10.476190476190485</v>
      </c>
    </row>
    <row r="616" spans="1:70" x14ac:dyDescent="0.25">
      <c r="A616" s="13" t="s">
        <v>212</v>
      </c>
      <c r="B616" s="14">
        <v>11.799999999999999</v>
      </c>
      <c r="C616" s="14">
        <v>0.8</v>
      </c>
      <c r="D616" s="8">
        <f t="shared" si="307"/>
        <v>-93.220338983050837</v>
      </c>
      <c r="F616" s="50"/>
      <c r="G616" s="53">
        <v>63.48</v>
      </c>
      <c r="H616" s="53">
        <v>82.77</v>
      </c>
      <c r="I616" s="53">
        <v>-19.29</v>
      </c>
      <c r="J616" s="54">
        <v>874</v>
      </c>
      <c r="K616" s="54">
        <v>-874</v>
      </c>
      <c r="AN616" s="13" t="s">
        <v>212</v>
      </c>
      <c r="AO616" s="14">
        <v>11.799999999999999</v>
      </c>
      <c r="AP616" s="14">
        <v>0.8</v>
      </c>
      <c r="AQ616" s="8">
        <f t="shared" si="311"/>
        <v>-93.220338983050837</v>
      </c>
      <c r="BA616" s="13" t="s">
        <v>212</v>
      </c>
      <c r="BB616" s="14">
        <v>11.799999999999999</v>
      </c>
      <c r="BC616" s="14">
        <v>0.8</v>
      </c>
      <c r="BD616" s="8">
        <f t="shared" si="312"/>
        <v>-93.220338983050837</v>
      </c>
      <c r="BO616" s="13" t="s">
        <v>212</v>
      </c>
      <c r="BP616" s="14">
        <v>11.799999999999999</v>
      </c>
      <c r="BQ616" s="14">
        <v>0.8</v>
      </c>
      <c r="BR616" s="8">
        <f t="shared" si="313"/>
        <v>-93.220338983050837</v>
      </c>
    </row>
    <row r="617" spans="1:70" x14ac:dyDescent="0.25">
      <c r="A617" s="38" t="s">
        <v>214</v>
      </c>
      <c r="B617" s="14">
        <v>10</v>
      </c>
      <c r="C617" s="14">
        <v>0</v>
      </c>
      <c r="D617" s="8">
        <f>IFERROR((100*(C617-B617)/B617), "")</f>
        <v>-100</v>
      </c>
      <c r="F617" s="50"/>
      <c r="G617" s="53">
        <v>114.9</v>
      </c>
      <c r="H617" s="53">
        <v>111.5</v>
      </c>
      <c r="I617" s="53">
        <v>3.4000000000000057</v>
      </c>
      <c r="J617" s="54">
        <v>706</v>
      </c>
      <c r="K617" s="54">
        <v>706</v>
      </c>
      <c r="AN617" s="38" t="s">
        <v>214</v>
      </c>
      <c r="AO617" s="14">
        <v>10</v>
      </c>
      <c r="AP617" s="14">
        <v>0</v>
      </c>
      <c r="AQ617" s="8">
        <f>IFERROR((100*(AP617-AO617)/AO617), "")</f>
        <v>-100</v>
      </c>
      <c r="BA617" s="38" t="s">
        <v>214</v>
      </c>
      <c r="BB617" s="14">
        <v>10</v>
      </c>
      <c r="BC617" s="14">
        <v>0</v>
      </c>
      <c r="BD617" s="8">
        <f>IFERROR((100*(BC617-BB617)/BB617), "")</f>
        <v>-100</v>
      </c>
      <c r="BO617" s="38" t="s">
        <v>214</v>
      </c>
      <c r="BP617" s="14">
        <v>10</v>
      </c>
      <c r="BQ617" s="14">
        <v>0</v>
      </c>
      <c r="BR617" s="8">
        <f>IFERROR((100*(BQ617-BP617)/BP617), "")</f>
        <v>-100</v>
      </c>
    </row>
    <row r="618" spans="1:70" x14ac:dyDescent="0.25">
      <c r="A618" s="13" t="s">
        <v>106</v>
      </c>
      <c r="B618" s="14">
        <v>5.5</v>
      </c>
      <c r="C618" s="14">
        <v>7.3</v>
      </c>
      <c r="D618" s="8">
        <f t="shared" ref="D618" si="314">IFERROR((100*(C618-B618)/B618), "")</f>
        <v>32.72727272727272</v>
      </c>
      <c r="F618" s="50"/>
      <c r="G618" s="53">
        <v>10.0817</v>
      </c>
      <c r="H618" s="53">
        <v>36.783499999999997</v>
      </c>
      <c r="I618" s="53">
        <v>-26.701799999999999</v>
      </c>
      <c r="J618" s="54">
        <v>902</v>
      </c>
      <c r="K618" s="54">
        <v>-902</v>
      </c>
      <c r="AN618" s="13" t="s">
        <v>106</v>
      </c>
      <c r="AO618" s="14">
        <v>5.5</v>
      </c>
      <c r="AP618" s="14">
        <v>7.3</v>
      </c>
      <c r="AQ618" s="8">
        <f t="shared" ref="AQ618" si="315">IFERROR((100*(AP618-AO618)/AO618), "")</f>
        <v>32.72727272727272</v>
      </c>
      <c r="BA618" s="13" t="s">
        <v>106</v>
      </c>
      <c r="BB618" s="14">
        <v>5.5</v>
      </c>
      <c r="BC618" s="14">
        <v>7.3</v>
      </c>
      <c r="BD618" s="8">
        <f t="shared" ref="BD618" si="316">IFERROR((100*(BC618-BB618)/BB618), "")</f>
        <v>32.72727272727272</v>
      </c>
      <c r="BO618" s="13" t="s">
        <v>106</v>
      </c>
      <c r="BP618" s="14">
        <v>5.5</v>
      </c>
      <c r="BQ618" s="14">
        <v>7.3</v>
      </c>
      <c r="BR618" s="8">
        <f t="shared" ref="BR618" si="317">IFERROR((100*(BQ618-BP618)/BP618), "")</f>
        <v>32.72727272727272</v>
      </c>
    </row>
    <row r="619" spans="1:70" x14ac:dyDescent="0.25">
      <c r="A619" t="s">
        <v>109</v>
      </c>
      <c r="B619" s="25">
        <v>0.45200000000000001</v>
      </c>
      <c r="C619" s="25">
        <v>0.47199999999999998</v>
      </c>
      <c r="D619" s="8">
        <f>IFERROR((100*(C619-B619)/B619), "")</f>
        <v>4.4247787610619387</v>
      </c>
      <c r="F619" s="50"/>
      <c r="G619" s="53">
        <v>3.7440000000000002</v>
      </c>
      <c r="H619" s="53">
        <v>12.96</v>
      </c>
      <c r="I619" s="53">
        <v>-9.2160000000000011</v>
      </c>
      <c r="J619" s="54">
        <v>804</v>
      </c>
      <c r="K619" s="54">
        <v>-804</v>
      </c>
      <c r="AN619" t="s">
        <v>109</v>
      </c>
      <c r="AO619" s="25">
        <v>0.45200000000000001</v>
      </c>
      <c r="AP619" s="25">
        <v>0.47199999999999998</v>
      </c>
      <c r="AQ619" s="8">
        <f>IFERROR((100*(AP619-AO619)/AO619), "")</f>
        <v>4.4247787610619387</v>
      </c>
      <c r="BA619" t="s">
        <v>109</v>
      </c>
      <c r="BB619" s="25">
        <v>0.45200000000000001</v>
      </c>
      <c r="BC619" s="25">
        <v>0.47199999999999998</v>
      </c>
      <c r="BD619" s="8">
        <f>IFERROR((100*(BC619-BB619)/BB619), "")</f>
        <v>4.4247787610619387</v>
      </c>
      <c r="BO619" t="s">
        <v>109</v>
      </c>
      <c r="BP619" s="25">
        <v>0.45200000000000001</v>
      </c>
      <c r="BQ619" s="25">
        <v>0.47199999999999998</v>
      </c>
      <c r="BR619" s="8">
        <f>IFERROR((100*(BQ619-BP619)/BP619), "")</f>
        <v>4.4247787610619387</v>
      </c>
    </row>
    <row r="620" spans="1:70" x14ac:dyDescent="0.25">
      <c r="A620" t="s">
        <v>112</v>
      </c>
      <c r="B620" s="26">
        <v>13</v>
      </c>
      <c r="C620" s="26">
        <v>13.7</v>
      </c>
      <c r="D620" s="8">
        <f t="shared" ref="D620:D627" si="318">IFERROR((100*(C620-B620)/B620), "")</f>
        <v>5.3846153846153788</v>
      </c>
      <c r="F620" s="50"/>
      <c r="G620" s="53">
        <v>3.7</v>
      </c>
      <c r="H620" s="53">
        <v>3.9</v>
      </c>
      <c r="I620" s="53">
        <v>-0.19999999999999973</v>
      </c>
      <c r="J620" s="54">
        <v>350.5</v>
      </c>
      <c r="K620" s="54">
        <v>-350.5</v>
      </c>
      <c r="AN620" t="s">
        <v>112</v>
      </c>
      <c r="AO620" s="26">
        <v>13</v>
      </c>
      <c r="AP620" s="26">
        <v>13.7</v>
      </c>
      <c r="AQ620" s="8">
        <f t="shared" ref="AQ620:AQ627" si="319">IFERROR((100*(AP620-AO620)/AO620), "")</f>
        <v>5.3846153846153788</v>
      </c>
      <c r="BA620" t="s">
        <v>112</v>
      </c>
      <c r="BB620" s="26">
        <v>13</v>
      </c>
      <c r="BC620" s="26">
        <v>13.7</v>
      </c>
      <c r="BD620" s="8">
        <f t="shared" ref="BD620:BD627" si="320">IFERROR((100*(BC620-BB620)/BB620), "")</f>
        <v>5.3846153846153788</v>
      </c>
      <c r="BO620" t="s">
        <v>112</v>
      </c>
      <c r="BP620" s="26">
        <v>13</v>
      </c>
      <c r="BQ620" s="26">
        <v>13.7</v>
      </c>
      <c r="BR620" s="8">
        <f t="shared" ref="BR620:BR627" si="321">IFERROR((100*(BQ620-BP620)/BP620), "")</f>
        <v>5.3846153846153788</v>
      </c>
    </row>
    <row r="621" spans="1:70" x14ac:dyDescent="0.25">
      <c r="A621" t="s">
        <v>118</v>
      </c>
      <c r="B621" s="25">
        <v>0.60799999999999998</v>
      </c>
      <c r="C621" s="25">
        <v>0.53600000000000003</v>
      </c>
      <c r="D621" s="8">
        <f t="shared" si="318"/>
        <v>-11.842105263157888</v>
      </c>
      <c r="F621" s="50"/>
      <c r="G621" s="53">
        <v>1.05</v>
      </c>
      <c r="H621" s="53">
        <v>0.94</v>
      </c>
      <c r="I621" s="53">
        <v>0.1100000000000001</v>
      </c>
      <c r="J621" s="54">
        <v>272.5</v>
      </c>
      <c r="K621" s="54">
        <v>272.5</v>
      </c>
      <c r="AN621" t="s">
        <v>118</v>
      </c>
      <c r="AO621" s="25">
        <v>0.60799999999999998</v>
      </c>
      <c r="AP621" s="25">
        <v>0.53600000000000003</v>
      </c>
      <c r="AQ621" s="8">
        <f t="shared" si="319"/>
        <v>-11.842105263157888</v>
      </c>
      <c r="BA621" t="s">
        <v>118</v>
      </c>
      <c r="BB621" s="25">
        <v>0.60799999999999998</v>
      </c>
      <c r="BC621" s="25">
        <v>0.53600000000000003</v>
      </c>
      <c r="BD621" s="8">
        <f t="shared" si="320"/>
        <v>-11.842105263157888</v>
      </c>
      <c r="BO621" t="s">
        <v>118</v>
      </c>
      <c r="BP621" s="25">
        <v>0.60799999999999998</v>
      </c>
      <c r="BQ621" s="25">
        <v>0.53600000000000003</v>
      </c>
      <c r="BR621" s="8">
        <f t="shared" si="321"/>
        <v>-11.842105263157888</v>
      </c>
    </row>
    <row r="622" spans="1:70" x14ac:dyDescent="0.25">
      <c r="A622" t="s">
        <v>120</v>
      </c>
      <c r="B622" s="25">
        <v>0.52600000000000002</v>
      </c>
      <c r="C622" s="25">
        <v>0.50700000000000001</v>
      </c>
      <c r="D622" s="8">
        <f t="shared" si="318"/>
        <v>-3.6121673003802313</v>
      </c>
      <c r="F622" s="50"/>
      <c r="G622" s="53">
        <v>11.799999999999999</v>
      </c>
      <c r="H622" s="53">
        <v>0.8</v>
      </c>
      <c r="I622" s="53">
        <v>10.999999999999998</v>
      </c>
      <c r="J622" s="54">
        <v>835</v>
      </c>
      <c r="K622" s="54">
        <v>835</v>
      </c>
      <c r="AN622" t="s">
        <v>120</v>
      </c>
      <c r="AO622" s="25">
        <v>0.52600000000000002</v>
      </c>
      <c r="AP622" s="25">
        <v>0.50700000000000001</v>
      </c>
      <c r="AQ622" s="8">
        <f t="shared" si="319"/>
        <v>-3.6121673003802313</v>
      </c>
      <c r="BA622" t="s">
        <v>120</v>
      </c>
      <c r="BB622" s="25">
        <v>0.52600000000000002</v>
      </c>
      <c r="BC622" s="25">
        <v>0.50700000000000001</v>
      </c>
      <c r="BD622" s="8">
        <f t="shared" si="320"/>
        <v>-3.6121673003802313</v>
      </c>
      <c r="BO622" t="s">
        <v>120</v>
      </c>
      <c r="BP622" s="25">
        <v>0.52600000000000002</v>
      </c>
      <c r="BQ622" s="25">
        <v>0.50700000000000001</v>
      </c>
      <c r="BR622" s="8">
        <f t="shared" si="321"/>
        <v>-3.6121673003802313</v>
      </c>
    </row>
    <row r="623" spans="1:70" x14ac:dyDescent="0.25">
      <c r="A623" t="s">
        <v>122</v>
      </c>
      <c r="B623" s="25">
        <v>0.91100000000000003</v>
      </c>
      <c r="C623" s="25">
        <v>0.9</v>
      </c>
      <c r="D623" s="8">
        <f t="shared" si="318"/>
        <v>-1.207464324917674</v>
      </c>
      <c r="F623" s="50"/>
      <c r="G623" s="53">
        <v>10</v>
      </c>
      <c r="H623" s="53">
        <v>0</v>
      </c>
      <c r="I623" s="53">
        <v>10</v>
      </c>
      <c r="J623" s="54">
        <v>816.5</v>
      </c>
      <c r="K623" s="54">
        <v>816.5</v>
      </c>
      <c r="AN623" t="s">
        <v>122</v>
      </c>
      <c r="AO623" s="25">
        <v>0.91100000000000003</v>
      </c>
      <c r="AP623" s="25">
        <v>0.9</v>
      </c>
      <c r="AQ623" s="8">
        <f t="shared" si="319"/>
        <v>-1.207464324917674</v>
      </c>
      <c r="BA623" t="s">
        <v>122</v>
      </c>
      <c r="BB623" s="25">
        <v>0.91100000000000003</v>
      </c>
      <c r="BC623" s="25">
        <v>0.9</v>
      </c>
      <c r="BD623" s="8">
        <f t="shared" si="320"/>
        <v>-1.207464324917674</v>
      </c>
      <c r="BO623" t="s">
        <v>122</v>
      </c>
      <c r="BP623" s="25">
        <v>0.91100000000000003</v>
      </c>
      <c r="BQ623" s="25">
        <v>0.9</v>
      </c>
      <c r="BR623" s="8">
        <f t="shared" si="321"/>
        <v>-1.207464324917674</v>
      </c>
    </row>
    <row r="624" spans="1:70" x14ac:dyDescent="0.25">
      <c r="A624" t="s">
        <v>124</v>
      </c>
      <c r="B624" s="25">
        <v>0.40899999999999997</v>
      </c>
      <c r="C624" s="25">
        <v>0.41099999999999998</v>
      </c>
      <c r="D624" s="8">
        <f t="shared" si="318"/>
        <v>0.48899755501222542</v>
      </c>
      <c r="F624" s="50"/>
      <c r="G624" s="53">
        <v>5.5</v>
      </c>
      <c r="H624" s="53">
        <v>7.3</v>
      </c>
      <c r="I624" s="53">
        <v>-1.7999999999999998</v>
      </c>
      <c r="J624" s="54">
        <v>622.5</v>
      </c>
      <c r="K624" s="54">
        <v>-622.5</v>
      </c>
      <c r="AN624" t="s">
        <v>124</v>
      </c>
      <c r="AO624" s="25">
        <v>0.40899999999999997</v>
      </c>
      <c r="AP624" s="25">
        <v>0.41099999999999998</v>
      </c>
      <c r="AQ624" s="8">
        <f t="shared" si="319"/>
        <v>0.48899755501222542</v>
      </c>
      <c r="BA624" t="s">
        <v>124</v>
      </c>
      <c r="BB624" s="25">
        <v>0.40899999999999997</v>
      </c>
      <c r="BC624" s="25">
        <v>0.41099999999999998</v>
      </c>
      <c r="BD624" s="8">
        <f t="shared" si="320"/>
        <v>0.48899755501222542</v>
      </c>
      <c r="BO624" t="s">
        <v>124</v>
      </c>
      <c r="BP624" s="25">
        <v>0.40899999999999997</v>
      </c>
      <c r="BQ624" s="25">
        <v>0.41099999999999998</v>
      </c>
      <c r="BR624" s="8">
        <f t="shared" si="321"/>
        <v>0.48899755501222542</v>
      </c>
    </row>
    <row r="625" spans="1:70" x14ac:dyDescent="0.25">
      <c r="A625" t="s">
        <v>126</v>
      </c>
      <c r="B625" s="25">
        <v>0.46700000000000003</v>
      </c>
      <c r="C625" s="25">
        <v>0.433</v>
      </c>
      <c r="D625" s="8">
        <f t="shared" si="318"/>
        <v>-7.2805139186295564</v>
      </c>
      <c r="F625" s="50"/>
      <c r="G625" s="53">
        <v>0.45200000000000001</v>
      </c>
      <c r="H625" s="53">
        <v>0.47199999999999998</v>
      </c>
      <c r="I625" s="53">
        <v>-1.9999999999999962E-2</v>
      </c>
      <c r="J625" s="54">
        <v>89</v>
      </c>
      <c r="K625" s="54">
        <v>-89</v>
      </c>
      <c r="AN625" t="s">
        <v>126</v>
      </c>
      <c r="AO625" s="25">
        <v>0.46700000000000003</v>
      </c>
      <c r="AP625" s="25">
        <v>0.433</v>
      </c>
      <c r="AQ625" s="8">
        <f t="shared" si="319"/>
        <v>-7.2805139186295564</v>
      </c>
      <c r="BA625" t="s">
        <v>126</v>
      </c>
      <c r="BB625" s="25">
        <v>0.46700000000000003</v>
      </c>
      <c r="BC625" s="25">
        <v>0.433</v>
      </c>
      <c r="BD625" s="8">
        <f t="shared" si="320"/>
        <v>-7.2805139186295564</v>
      </c>
      <c r="BO625" t="s">
        <v>126</v>
      </c>
      <c r="BP625" s="25">
        <v>0.46700000000000003</v>
      </c>
      <c r="BQ625" s="25">
        <v>0.433</v>
      </c>
      <c r="BR625" s="8">
        <f t="shared" si="321"/>
        <v>-7.2805139186295564</v>
      </c>
    </row>
    <row r="626" spans="1:70" x14ac:dyDescent="0.25">
      <c r="A626" t="s">
        <v>128</v>
      </c>
      <c r="B626" s="24">
        <v>1.44</v>
      </c>
      <c r="C626" s="24">
        <v>1.55</v>
      </c>
      <c r="D626" s="8">
        <f t="shared" si="318"/>
        <v>7.6388888888888964</v>
      </c>
      <c r="F626" s="50"/>
      <c r="G626" s="53">
        <v>13</v>
      </c>
      <c r="H626" s="53">
        <v>13.7</v>
      </c>
      <c r="I626" s="53">
        <v>-0.69999999999999929</v>
      </c>
      <c r="J626" s="54">
        <v>510.5</v>
      </c>
      <c r="K626" s="54">
        <v>-510.5</v>
      </c>
      <c r="AN626" t="s">
        <v>128</v>
      </c>
      <c r="AO626" s="24">
        <v>1.44</v>
      </c>
      <c r="AP626" s="24">
        <v>1.55</v>
      </c>
      <c r="AQ626" s="8">
        <f t="shared" si="319"/>
        <v>7.6388888888888964</v>
      </c>
      <c r="BA626" t="s">
        <v>128</v>
      </c>
      <c r="BB626" s="24">
        <v>1.44</v>
      </c>
      <c r="BC626" s="24">
        <v>1.55</v>
      </c>
      <c r="BD626" s="8">
        <f t="shared" si="320"/>
        <v>7.6388888888888964</v>
      </c>
      <c r="BO626" t="s">
        <v>128</v>
      </c>
      <c r="BP626" s="24">
        <v>1.44</v>
      </c>
      <c r="BQ626" s="24">
        <v>1.55</v>
      </c>
      <c r="BR626" s="8">
        <f t="shared" si="321"/>
        <v>7.6388888888888964</v>
      </c>
    </row>
    <row r="627" spans="1:70" x14ac:dyDescent="0.25">
      <c r="A627" t="s">
        <v>130</v>
      </c>
      <c r="B627" s="25">
        <v>0.99199999999999999</v>
      </c>
      <c r="C627" s="25">
        <v>0.94199999999999995</v>
      </c>
      <c r="D627" s="8">
        <f t="shared" si="318"/>
        <v>-5.0403225806451655</v>
      </c>
      <c r="F627" s="50"/>
      <c r="G627" s="53">
        <v>0.60799999999999998</v>
      </c>
      <c r="H627" s="53">
        <v>0.53600000000000003</v>
      </c>
      <c r="I627" s="53">
        <v>7.1999999999999953E-2</v>
      </c>
      <c r="J627" s="54">
        <v>216.5</v>
      </c>
      <c r="K627" s="54">
        <v>216.5</v>
      </c>
      <c r="AN627" t="s">
        <v>130</v>
      </c>
      <c r="AO627" s="25">
        <v>0.99199999999999999</v>
      </c>
      <c r="AP627" s="25">
        <v>0.94199999999999995</v>
      </c>
      <c r="AQ627" s="8">
        <f t="shared" si="319"/>
        <v>-5.0403225806451655</v>
      </c>
      <c r="BA627" t="s">
        <v>130</v>
      </c>
      <c r="BB627" s="25">
        <v>0.99199999999999999</v>
      </c>
      <c r="BC627" s="25">
        <v>0.94199999999999995</v>
      </c>
      <c r="BD627" s="8">
        <f t="shared" si="320"/>
        <v>-5.0403225806451655</v>
      </c>
      <c r="BO627" t="s">
        <v>130</v>
      </c>
      <c r="BP627" s="25">
        <v>0.99199999999999999</v>
      </c>
      <c r="BQ627" s="25">
        <v>0.94199999999999995</v>
      </c>
      <c r="BR627" s="8">
        <f t="shared" si="321"/>
        <v>-5.0403225806451655</v>
      </c>
    </row>
    <row r="628" spans="1:70" x14ac:dyDescent="0.25">
      <c r="A628" s="13" t="s">
        <v>147</v>
      </c>
      <c r="B628" s="14">
        <v>91</v>
      </c>
      <c r="C628" s="14">
        <v>9.1999999999999993</v>
      </c>
      <c r="D628" s="8">
        <f>IFERROR((100*(C628-B628)/B628), "")</f>
        <v>-89.890109890109883</v>
      </c>
      <c r="F628" s="50"/>
      <c r="G628" s="53">
        <v>0.52600000000000002</v>
      </c>
      <c r="H628" s="53">
        <v>0.50700000000000001</v>
      </c>
      <c r="I628" s="53">
        <v>1.9000000000000017E-2</v>
      </c>
      <c r="J628" s="54">
        <v>82.5</v>
      </c>
      <c r="K628" s="54">
        <v>82.5</v>
      </c>
      <c r="AN628" s="13" t="s">
        <v>147</v>
      </c>
      <c r="AO628" s="14">
        <v>91</v>
      </c>
      <c r="AP628" s="14">
        <v>9.1999999999999993</v>
      </c>
      <c r="AQ628" s="8">
        <f>IFERROR((100*(AP628-AO628)/AO628), "")</f>
        <v>-89.890109890109883</v>
      </c>
      <c r="BA628" s="13" t="s">
        <v>147</v>
      </c>
      <c r="BB628" s="14">
        <v>91</v>
      </c>
      <c r="BC628" s="14">
        <v>9.1999999999999993</v>
      </c>
      <c r="BD628" s="8">
        <f>IFERROR((100*(BC628-BB628)/BB628), "")</f>
        <v>-89.890109890109883</v>
      </c>
      <c r="BO628" s="13" t="s">
        <v>147</v>
      </c>
      <c r="BP628" s="14">
        <v>91</v>
      </c>
      <c r="BQ628" s="14">
        <v>9.1999999999999993</v>
      </c>
      <c r="BR628" s="8">
        <f>IFERROR((100*(BQ628-BP628)/BP628), "")</f>
        <v>-89.890109890109883</v>
      </c>
    </row>
    <row r="629" spans="1:70" x14ac:dyDescent="0.25">
      <c r="A629" s="13" t="s">
        <v>150</v>
      </c>
      <c r="B629" s="14">
        <v>0</v>
      </c>
      <c r="C629" s="14">
        <v>0.73599999999999999</v>
      </c>
      <c r="D629" s="8">
        <v>100</v>
      </c>
      <c r="F629" s="50"/>
      <c r="G629" s="53">
        <v>0.91100000000000003</v>
      </c>
      <c r="H629" s="53">
        <v>0.9</v>
      </c>
      <c r="I629" s="53">
        <v>1.100000000000001E-2</v>
      </c>
      <c r="J629" s="54">
        <v>53.5</v>
      </c>
      <c r="K629" s="54">
        <v>53.5</v>
      </c>
      <c r="AN629" s="13" t="s">
        <v>150</v>
      </c>
      <c r="AO629" s="14">
        <v>0</v>
      </c>
      <c r="AP629" s="14">
        <v>0.73599999999999999</v>
      </c>
      <c r="AQ629" s="8">
        <v>100</v>
      </c>
      <c r="BA629" s="13" t="s">
        <v>150</v>
      </c>
      <c r="BB629" s="14">
        <v>0</v>
      </c>
      <c r="BC629" s="14">
        <v>0.73599999999999999</v>
      </c>
      <c r="BD629" s="8">
        <v>100</v>
      </c>
      <c r="BO629" s="13" t="s">
        <v>150</v>
      </c>
      <c r="BP629" s="14">
        <v>0</v>
      </c>
      <c r="BQ629" s="14">
        <v>0.73599999999999999</v>
      </c>
      <c r="BR629" s="8">
        <v>100</v>
      </c>
    </row>
    <row r="630" spans="1:70" x14ac:dyDescent="0.25">
      <c r="A630" s="13" t="s">
        <v>153</v>
      </c>
      <c r="B630" s="14">
        <v>3</v>
      </c>
      <c r="C630" s="14">
        <v>3.5</v>
      </c>
      <c r="D630" s="8">
        <f t="shared" ref="D630:D655" si="322">IFERROR((100*(C630-B630)/B630), "")</f>
        <v>16.666666666666668</v>
      </c>
      <c r="F630" s="50"/>
      <c r="G630" s="53">
        <v>0.40899999999999997</v>
      </c>
      <c r="H630" s="53">
        <v>0.41099999999999998</v>
      </c>
      <c r="I630" s="53">
        <v>-2.0000000000000018E-3</v>
      </c>
      <c r="J630" s="54">
        <v>17.5</v>
      </c>
      <c r="K630" s="54">
        <v>-17.5</v>
      </c>
      <c r="AN630" s="13" t="s">
        <v>153</v>
      </c>
      <c r="AO630" s="14">
        <v>3</v>
      </c>
      <c r="AP630" s="14">
        <v>3.5</v>
      </c>
      <c r="AQ630" s="8">
        <f t="shared" ref="AQ630:AQ655" si="323">IFERROR((100*(AP630-AO630)/AO630), "")</f>
        <v>16.666666666666668</v>
      </c>
      <c r="BA630" s="13" t="s">
        <v>153</v>
      </c>
      <c r="BB630" s="14">
        <v>3</v>
      </c>
      <c r="BC630" s="14">
        <v>3.5</v>
      </c>
      <c r="BD630" s="8">
        <f t="shared" ref="BD630:BD655" si="324">IFERROR((100*(BC630-BB630)/BB630), "")</f>
        <v>16.666666666666668</v>
      </c>
      <c r="BO630" s="13" t="s">
        <v>153</v>
      </c>
      <c r="BP630" s="14">
        <v>3</v>
      </c>
      <c r="BQ630" s="14">
        <v>3.5</v>
      </c>
      <c r="BR630" s="8">
        <f t="shared" ref="BR630:BR655" si="325">IFERROR((100*(BQ630-BP630)/BP630), "")</f>
        <v>16.666666666666668</v>
      </c>
    </row>
    <row r="631" spans="1:70" x14ac:dyDescent="0.25">
      <c r="A631" s="35" t="s">
        <v>154</v>
      </c>
      <c r="B631" s="14">
        <v>1.23</v>
      </c>
      <c r="C631" s="14">
        <v>0.38</v>
      </c>
      <c r="D631" s="8">
        <f t="shared" si="322"/>
        <v>-69.105691056910572</v>
      </c>
      <c r="F631" s="50"/>
      <c r="G631" s="53">
        <v>0.46700000000000003</v>
      </c>
      <c r="H631" s="53">
        <v>0.433</v>
      </c>
      <c r="I631" s="53">
        <v>3.400000000000003E-2</v>
      </c>
      <c r="J631" s="54">
        <v>134.5</v>
      </c>
      <c r="K631" s="54">
        <v>134.5</v>
      </c>
      <c r="AN631" s="35" t="s">
        <v>154</v>
      </c>
      <c r="AO631" s="14">
        <v>1.23</v>
      </c>
      <c r="AP631" s="14">
        <v>0.38</v>
      </c>
      <c r="AQ631" s="8">
        <f t="shared" si="323"/>
        <v>-69.105691056910572</v>
      </c>
      <c r="BA631" s="35" t="s">
        <v>154</v>
      </c>
      <c r="BB631" s="14">
        <v>1.23</v>
      </c>
      <c r="BC631" s="14">
        <v>0.38</v>
      </c>
      <c r="BD631" s="8">
        <f t="shared" si="324"/>
        <v>-69.105691056910572</v>
      </c>
      <c r="BO631" s="35" t="s">
        <v>154</v>
      </c>
      <c r="BP631" s="14">
        <v>1.23</v>
      </c>
      <c r="BQ631" s="14">
        <v>0.38</v>
      </c>
      <c r="BR631" s="8">
        <f t="shared" si="325"/>
        <v>-69.105691056910572</v>
      </c>
    </row>
    <row r="632" spans="1:70" x14ac:dyDescent="0.25">
      <c r="A632" s="13" t="s">
        <v>156</v>
      </c>
      <c r="B632" s="14">
        <v>54.5</v>
      </c>
      <c r="C632" s="14">
        <v>8.8000000000000007</v>
      </c>
      <c r="D632" s="8">
        <f t="shared" si="322"/>
        <v>-83.853211009174316</v>
      </c>
      <c r="F632" s="50"/>
      <c r="G632" s="53">
        <v>1.44</v>
      </c>
      <c r="H632" s="53">
        <v>1.55</v>
      </c>
      <c r="I632" s="53">
        <v>-0.1100000000000001</v>
      </c>
      <c r="J632" s="54">
        <v>272.5</v>
      </c>
      <c r="K632" s="54">
        <v>-272.5</v>
      </c>
      <c r="AN632" s="13" t="s">
        <v>156</v>
      </c>
      <c r="AO632" s="14">
        <v>54.5</v>
      </c>
      <c r="AP632" s="14">
        <v>8.8000000000000007</v>
      </c>
      <c r="AQ632" s="8">
        <f t="shared" si="323"/>
        <v>-83.853211009174316</v>
      </c>
      <c r="BA632" s="13" t="s">
        <v>156</v>
      </c>
      <c r="BB632" s="14">
        <v>54.5</v>
      </c>
      <c r="BC632" s="14">
        <v>8.8000000000000007</v>
      </c>
      <c r="BD632" s="8">
        <f t="shared" si="324"/>
        <v>-83.853211009174316</v>
      </c>
      <c r="BO632" s="13" t="s">
        <v>156</v>
      </c>
      <c r="BP632" s="14">
        <v>54.5</v>
      </c>
      <c r="BQ632" s="14">
        <v>8.8000000000000007</v>
      </c>
      <c r="BR632" s="8">
        <f t="shared" si="325"/>
        <v>-83.853211009174316</v>
      </c>
    </row>
    <row r="633" spans="1:70" x14ac:dyDescent="0.25">
      <c r="A633" s="13" t="s">
        <v>160</v>
      </c>
      <c r="B633" s="14">
        <v>0.01</v>
      </c>
      <c r="C633" s="14">
        <v>0.01</v>
      </c>
      <c r="D633" s="8">
        <f t="shared" si="322"/>
        <v>0</v>
      </c>
      <c r="F633" s="50"/>
      <c r="G633" s="53">
        <v>0.99199999999999999</v>
      </c>
      <c r="H633" s="53">
        <v>0.94199999999999995</v>
      </c>
      <c r="I633" s="53">
        <v>5.0000000000000044E-2</v>
      </c>
      <c r="J633" s="54">
        <v>174.5</v>
      </c>
      <c r="K633" s="54">
        <v>174.5</v>
      </c>
      <c r="AN633" s="13" t="s">
        <v>160</v>
      </c>
      <c r="AO633" s="14">
        <v>0.01</v>
      </c>
      <c r="AP633" s="14">
        <v>0.01</v>
      </c>
      <c r="AQ633" s="8">
        <f t="shared" si="323"/>
        <v>0</v>
      </c>
      <c r="BA633" s="13" t="s">
        <v>160</v>
      </c>
      <c r="BB633" s="14">
        <v>0.01</v>
      </c>
      <c r="BC633" s="14">
        <v>0.01</v>
      </c>
      <c r="BD633" s="8">
        <f t="shared" si="324"/>
        <v>0</v>
      </c>
      <c r="BO633" s="13" t="s">
        <v>160</v>
      </c>
      <c r="BP633" s="14">
        <v>0.01</v>
      </c>
      <c r="BQ633" s="14">
        <v>0.01</v>
      </c>
      <c r="BR633" s="8">
        <f t="shared" si="325"/>
        <v>0</v>
      </c>
    </row>
    <row r="634" spans="1:70" x14ac:dyDescent="0.25">
      <c r="A634" s="13" t="s">
        <v>162</v>
      </c>
      <c r="B634" s="14">
        <v>49.19</v>
      </c>
      <c r="C634" s="14">
        <v>16.18</v>
      </c>
      <c r="D634" s="8">
        <f t="shared" si="322"/>
        <v>-67.107135596665998</v>
      </c>
      <c r="F634" s="50"/>
      <c r="G634" s="53">
        <v>91</v>
      </c>
      <c r="H634" s="53">
        <v>9.1999999999999993</v>
      </c>
      <c r="I634" s="53">
        <v>81.8</v>
      </c>
      <c r="J634" s="54">
        <v>990</v>
      </c>
      <c r="K634" s="54">
        <v>990</v>
      </c>
      <c r="AN634" s="13" t="s">
        <v>162</v>
      </c>
      <c r="AO634" s="14">
        <v>49.19</v>
      </c>
      <c r="AP634" s="14">
        <v>16.18</v>
      </c>
      <c r="AQ634" s="8">
        <f t="shared" si="323"/>
        <v>-67.107135596665998</v>
      </c>
      <c r="BA634" s="13" t="s">
        <v>162</v>
      </c>
      <c r="BB634" s="14">
        <v>49.19</v>
      </c>
      <c r="BC634" s="14">
        <v>16.18</v>
      </c>
      <c r="BD634" s="8">
        <f t="shared" si="324"/>
        <v>-67.107135596665998</v>
      </c>
      <c r="BO634" s="13" t="s">
        <v>162</v>
      </c>
      <c r="BP634" s="14">
        <v>49.19</v>
      </c>
      <c r="BQ634" s="14">
        <v>16.18</v>
      </c>
      <c r="BR634" s="8">
        <f t="shared" si="325"/>
        <v>-67.107135596665998</v>
      </c>
    </row>
    <row r="635" spans="1:70" x14ac:dyDescent="0.25">
      <c r="A635" s="13" t="s">
        <v>165</v>
      </c>
      <c r="B635" s="14">
        <v>17.667000000000002</v>
      </c>
      <c r="C635" s="14">
        <v>23.613399999999999</v>
      </c>
      <c r="D635" s="8">
        <f t="shared" si="322"/>
        <v>33.658232863530856</v>
      </c>
      <c r="F635" s="50"/>
      <c r="G635" s="53">
        <v>0</v>
      </c>
      <c r="H635" s="53">
        <v>0.73599999999999999</v>
      </c>
      <c r="I635" s="53">
        <v>-0.73599999999999999</v>
      </c>
      <c r="J635" s="54">
        <v>517</v>
      </c>
      <c r="K635" s="54">
        <v>-517</v>
      </c>
      <c r="AN635" s="13" t="s">
        <v>165</v>
      </c>
      <c r="AO635" s="14">
        <v>17.667000000000002</v>
      </c>
      <c r="AP635" s="14">
        <v>23.613399999999999</v>
      </c>
      <c r="AQ635" s="8">
        <f t="shared" si="323"/>
        <v>33.658232863530856</v>
      </c>
      <c r="BA635" s="13" t="s">
        <v>165</v>
      </c>
      <c r="BB635" s="14">
        <v>17.667000000000002</v>
      </c>
      <c r="BC635" s="14">
        <v>23.613399999999999</v>
      </c>
      <c r="BD635" s="8">
        <f t="shared" si="324"/>
        <v>33.658232863530856</v>
      </c>
      <c r="BO635" s="13" t="s">
        <v>165</v>
      </c>
      <c r="BP635" s="14">
        <v>17.667000000000002</v>
      </c>
      <c r="BQ635" s="14">
        <v>23.613399999999999</v>
      </c>
      <c r="BR635" s="8">
        <f t="shared" si="325"/>
        <v>33.658232863530856</v>
      </c>
    </row>
    <row r="636" spans="1:70" x14ac:dyDescent="0.25">
      <c r="A636" s="13" t="s">
        <v>170</v>
      </c>
      <c r="B636" s="14">
        <v>4.2</v>
      </c>
      <c r="C636" s="14">
        <v>28.299999999999997</v>
      </c>
      <c r="D636" s="8">
        <f t="shared" si="322"/>
        <v>573.80952380952374</v>
      </c>
      <c r="F636" s="50"/>
      <c r="G636" s="53">
        <v>3</v>
      </c>
      <c r="H636" s="53">
        <v>3.5</v>
      </c>
      <c r="I636" s="53">
        <v>-0.5</v>
      </c>
      <c r="J636" s="54">
        <v>469</v>
      </c>
      <c r="K636" s="54">
        <v>-469</v>
      </c>
      <c r="AN636" s="13" t="s">
        <v>170</v>
      </c>
      <c r="AO636" s="14">
        <v>4.2</v>
      </c>
      <c r="AP636" s="14">
        <v>28.299999999999997</v>
      </c>
      <c r="AQ636" s="8">
        <f t="shared" si="323"/>
        <v>573.80952380952374</v>
      </c>
      <c r="BA636" s="13" t="s">
        <v>170</v>
      </c>
      <c r="BB636" s="14">
        <v>4.2</v>
      </c>
      <c r="BC636" s="14">
        <v>28.299999999999997</v>
      </c>
      <c r="BD636" s="8">
        <f t="shared" si="324"/>
        <v>573.80952380952374</v>
      </c>
      <c r="BO636" s="13" t="s">
        <v>170</v>
      </c>
      <c r="BP636" s="14">
        <v>4.2</v>
      </c>
      <c r="BQ636" s="14">
        <v>28.299999999999997</v>
      </c>
      <c r="BR636" s="8">
        <f t="shared" si="325"/>
        <v>573.80952380952374</v>
      </c>
    </row>
    <row r="637" spans="1:70" x14ac:dyDescent="0.25">
      <c r="A637" s="13" t="s">
        <v>172</v>
      </c>
      <c r="B637" s="14">
        <v>0.15679999999999999</v>
      </c>
      <c r="C637" s="14">
        <v>0.1164</v>
      </c>
      <c r="D637" s="8">
        <f t="shared" si="322"/>
        <v>-25.765306122448976</v>
      </c>
      <c r="F637" s="50"/>
      <c r="G637" s="53">
        <v>1.23</v>
      </c>
      <c r="H637" s="53">
        <v>0.38</v>
      </c>
      <c r="I637" s="53">
        <v>0.85</v>
      </c>
      <c r="J637" s="54">
        <v>532</v>
      </c>
      <c r="K637" s="54">
        <v>532</v>
      </c>
      <c r="AN637" s="13" t="s">
        <v>172</v>
      </c>
      <c r="AO637" s="14">
        <v>0.15679999999999999</v>
      </c>
      <c r="AP637" s="14">
        <v>0.1164</v>
      </c>
      <c r="AQ637" s="8">
        <f t="shared" si="323"/>
        <v>-25.765306122448976</v>
      </c>
      <c r="BA637" s="13" t="s">
        <v>172</v>
      </c>
      <c r="BB637" s="14">
        <v>0.15679999999999999</v>
      </c>
      <c r="BC637" s="14">
        <v>0.1164</v>
      </c>
      <c r="BD637" s="8">
        <f t="shared" si="324"/>
        <v>-25.765306122448976</v>
      </c>
      <c r="BO637" s="13" t="s">
        <v>172</v>
      </c>
      <c r="BP637" s="14">
        <v>0.15679999999999999</v>
      </c>
      <c r="BQ637" s="14">
        <v>0.1164</v>
      </c>
      <c r="BR637" s="8">
        <f t="shared" si="325"/>
        <v>-25.765306122448976</v>
      </c>
    </row>
    <row r="638" spans="1:70" x14ac:dyDescent="0.25">
      <c r="A638" s="13" t="s">
        <v>174</v>
      </c>
      <c r="B638" s="14">
        <v>536.69999999999993</v>
      </c>
      <c r="C638" s="14">
        <v>0</v>
      </c>
      <c r="D638" s="8">
        <f t="shared" si="322"/>
        <v>-100</v>
      </c>
      <c r="F638" s="50"/>
      <c r="G638" s="53">
        <v>54.5</v>
      </c>
      <c r="H638" s="53">
        <v>8.8000000000000007</v>
      </c>
      <c r="I638" s="53">
        <v>45.7</v>
      </c>
      <c r="J638" s="54">
        <v>949</v>
      </c>
      <c r="K638" s="54">
        <v>949</v>
      </c>
      <c r="AN638" s="13" t="s">
        <v>174</v>
      </c>
      <c r="AO638" s="14">
        <v>536.69999999999993</v>
      </c>
      <c r="AP638" s="14">
        <v>0</v>
      </c>
      <c r="AQ638" s="8">
        <f t="shared" si="323"/>
        <v>-100</v>
      </c>
      <c r="BA638" s="13" t="s">
        <v>174</v>
      </c>
      <c r="BB638" s="14">
        <v>536.69999999999993</v>
      </c>
      <c r="BC638" s="14">
        <v>0</v>
      </c>
      <c r="BD638" s="8">
        <f t="shared" si="324"/>
        <v>-100</v>
      </c>
      <c r="BO638" s="13" t="s">
        <v>174</v>
      </c>
      <c r="BP638" s="14">
        <v>536.69999999999993</v>
      </c>
      <c r="BQ638" s="14">
        <v>0</v>
      </c>
      <c r="BR638" s="8">
        <f t="shared" si="325"/>
        <v>-100</v>
      </c>
    </row>
    <row r="639" spans="1:70" x14ac:dyDescent="0.25">
      <c r="A639" s="13" t="s">
        <v>178</v>
      </c>
      <c r="B639" s="14">
        <v>16.13</v>
      </c>
      <c r="C639" s="14">
        <v>2.1779999999999999</v>
      </c>
      <c r="D639" s="8">
        <f t="shared" si="322"/>
        <v>-86.497210167389952</v>
      </c>
      <c r="F639" s="50"/>
      <c r="G639" s="53">
        <v>0.01</v>
      </c>
      <c r="H639" s="53">
        <v>0.01</v>
      </c>
      <c r="I639" s="53">
        <v>0</v>
      </c>
      <c r="J639" s="54">
        <v>4</v>
      </c>
      <c r="K639" s="54">
        <v>4</v>
      </c>
      <c r="AN639" s="13" t="s">
        <v>178</v>
      </c>
      <c r="AO639" s="14">
        <v>16.13</v>
      </c>
      <c r="AP639" s="14">
        <v>2.1779999999999999</v>
      </c>
      <c r="AQ639" s="8">
        <f t="shared" si="323"/>
        <v>-86.497210167389952</v>
      </c>
      <c r="BA639" s="13" t="s">
        <v>178</v>
      </c>
      <c r="BB639" s="14">
        <v>16.13</v>
      </c>
      <c r="BC639" s="14">
        <v>2.1779999999999999</v>
      </c>
      <c r="BD639" s="8">
        <f t="shared" si="324"/>
        <v>-86.497210167389952</v>
      </c>
      <c r="BO639" s="13" t="s">
        <v>178</v>
      </c>
      <c r="BP639" s="14">
        <v>16.13</v>
      </c>
      <c r="BQ639" s="14">
        <v>2.1779999999999999</v>
      </c>
      <c r="BR639" s="8">
        <f t="shared" si="325"/>
        <v>-86.497210167389952</v>
      </c>
    </row>
    <row r="640" spans="1:70" x14ac:dyDescent="0.25">
      <c r="A640" s="13" t="s">
        <v>180</v>
      </c>
      <c r="B640" s="14">
        <v>102.4</v>
      </c>
      <c r="C640" s="14">
        <v>0</v>
      </c>
      <c r="D640" s="8">
        <f t="shared" si="322"/>
        <v>-100</v>
      </c>
      <c r="F640" s="50"/>
      <c r="G640" s="53">
        <v>49.19</v>
      </c>
      <c r="H640" s="53">
        <v>16.18</v>
      </c>
      <c r="I640" s="53">
        <v>33.01</v>
      </c>
      <c r="J640" s="54">
        <v>927</v>
      </c>
      <c r="K640" s="54">
        <v>927</v>
      </c>
      <c r="AN640" s="13" t="s">
        <v>180</v>
      </c>
      <c r="AO640" s="14">
        <v>102.4</v>
      </c>
      <c r="AP640" s="14">
        <v>0</v>
      </c>
      <c r="AQ640" s="8">
        <f t="shared" si="323"/>
        <v>-100</v>
      </c>
      <c r="BA640" s="13" t="s">
        <v>180</v>
      </c>
      <c r="BB640" s="14">
        <v>102.4</v>
      </c>
      <c r="BC640" s="14">
        <v>0</v>
      </c>
      <c r="BD640" s="8">
        <f t="shared" si="324"/>
        <v>-100</v>
      </c>
      <c r="BO640" s="13" t="s">
        <v>180</v>
      </c>
      <c r="BP640" s="14">
        <v>102.4</v>
      </c>
      <c r="BQ640" s="14">
        <v>0</v>
      </c>
      <c r="BR640" s="8">
        <f t="shared" si="325"/>
        <v>-100</v>
      </c>
    </row>
    <row r="641" spans="1:70" x14ac:dyDescent="0.25">
      <c r="A641" s="13" t="s">
        <v>184</v>
      </c>
      <c r="B641" s="14">
        <v>0.84899999999999998</v>
      </c>
      <c r="C641" s="14">
        <v>0.79800000000000004</v>
      </c>
      <c r="D641" s="8">
        <f t="shared" si="322"/>
        <v>-6.0070671378091793</v>
      </c>
      <c r="F641" s="50"/>
      <c r="G641" s="53">
        <v>17.667000000000002</v>
      </c>
      <c r="H641" s="53">
        <v>23.613399999999999</v>
      </c>
      <c r="I641" s="53">
        <v>-5.946399999999997</v>
      </c>
      <c r="J641" s="54">
        <v>764</v>
      </c>
      <c r="K641" s="54">
        <v>-764</v>
      </c>
      <c r="AN641" s="13" t="s">
        <v>184</v>
      </c>
      <c r="AO641" s="14">
        <v>0.84899999999999998</v>
      </c>
      <c r="AP641" s="14">
        <v>0.79800000000000004</v>
      </c>
      <c r="AQ641" s="8">
        <f t="shared" si="323"/>
        <v>-6.0070671378091793</v>
      </c>
      <c r="BA641" s="13" t="s">
        <v>184</v>
      </c>
      <c r="BB641" s="14">
        <v>0.84899999999999998</v>
      </c>
      <c r="BC641" s="14">
        <v>0.79800000000000004</v>
      </c>
      <c r="BD641" s="8">
        <f t="shared" si="324"/>
        <v>-6.0070671378091793</v>
      </c>
      <c r="BO641" s="13" t="s">
        <v>184</v>
      </c>
      <c r="BP641" s="14">
        <v>0.84899999999999998</v>
      </c>
      <c r="BQ641" s="14">
        <v>0.79800000000000004</v>
      </c>
      <c r="BR641" s="8">
        <f t="shared" si="325"/>
        <v>-6.0070671378091793</v>
      </c>
    </row>
    <row r="642" spans="1:70" x14ac:dyDescent="0.25">
      <c r="A642" s="13" t="s">
        <v>186</v>
      </c>
      <c r="B642" s="14">
        <v>1.4E-2</v>
      </c>
      <c r="C642" s="14">
        <v>0</v>
      </c>
      <c r="D642" s="8">
        <f t="shared" si="322"/>
        <v>-100.00000000000001</v>
      </c>
      <c r="F642" s="50"/>
      <c r="G642" s="53">
        <v>4.2</v>
      </c>
      <c r="H642" s="53">
        <v>28.299999999999997</v>
      </c>
      <c r="I642" s="53">
        <v>-24.099999999999998</v>
      </c>
      <c r="J642" s="54">
        <v>891.5</v>
      </c>
      <c r="K642" s="54">
        <v>-891.5</v>
      </c>
      <c r="AN642" s="13" t="s">
        <v>186</v>
      </c>
      <c r="AO642" s="14">
        <v>1.4E-2</v>
      </c>
      <c r="AP642" s="14">
        <v>0</v>
      </c>
      <c r="AQ642" s="8">
        <f t="shared" si="323"/>
        <v>-100.00000000000001</v>
      </c>
      <c r="BA642" s="13" t="s">
        <v>186</v>
      </c>
      <c r="BB642" s="14">
        <v>1.4E-2</v>
      </c>
      <c r="BC642" s="14">
        <v>0</v>
      </c>
      <c r="BD642" s="8">
        <f t="shared" si="324"/>
        <v>-100.00000000000001</v>
      </c>
      <c r="BO642" s="13" t="s">
        <v>186</v>
      </c>
      <c r="BP642" s="14">
        <v>1.4E-2</v>
      </c>
      <c r="BQ642" s="14">
        <v>0</v>
      </c>
      <c r="BR642" s="8">
        <f t="shared" si="325"/>
        <v>-100.00000000000001</v>
      </c>
    </row>
    <row r="643" spans="1:70" x14ac:dyDescent="0.25">
      <c r="A643" s="13" t="s">
        <v>188</v>
      </c>
      <c r="B643" s="14">
        <v>8.5999999999999993E-2</v>
      </c>
      <c r="C643" s="14">
        <v>0</v>
      </c>
      <c r="D643" s="8">
        <f t="shared" si="322"/>
        <v>-100</v>
      </c>
      <c r="F643" s="50"/>
      <c r="G643" s="53">
        <v>0.15679999999999999</v>
      </c>
      <c r="H643" s="53">
        <v>0.1164</v>
      </c>
      <c r="I643" s="53">
        <v>4.0399999999999991E-2</v>
      </c>
      <c r="J643" s="54">
        <v>151</v>
      </c>
      <c r="K643" s="54">
        <v>151</v>
      </c>
      <c r="AN643" s="13" t="s">
        <v>188</v>
      </c>
      <c r="AO643" s="14">
        <v>8.5999999999999993E-2</v>
      </c>
      <c r="AP643" s="14">
        <v>0</v>
      </c>
      <c r="AQ643" s="8">
        <f t="shared" si="323"/>
        <v>-100</v>
      </c>
      <c r="BA643" s="13" t="s">
        <v>188</v>
      </c>
      <c r="BB643" s="14">
        <v>8.5999999999999993E-2</v>
      </c>
      <c r="BC643" s="14">
        <v>0</v>
      </c>
      <c r="BD643" s="8">
        <f t="shared" si="324"/>
        <v>-100</v>
      </c>
      <c r="BO643" s="13" t="s">
        <v>188</v>
      </c>
      <c r="BP643" s="14">
        <v>8.5999999999999993E-2</v>
      </c>
      <c r="BQ643" s="14">
        <v>0</v>
      </c>
      <c r="BR643" s="8">
        <f t="shared" si="325"/>
        <v>-100</v>
      </c>
    </row>
    <row r="644" spans="1:70" x14ac:dyDescent="0.25">
      <c r="A644" s="13" t="s">
        <v>190</v>
      </c>
      <c r="B644" s="37">
        <v>7.1900000000000006E-2</v>
      </c>
      <c r="C644" s="37">
        <v>0</v>
      </c>
      <c r="D644" s="8">
        <f t="shared" si="322"/>
        <v>-100</v>
      </c>
      <c r="F644" s="50"/>
      <c r="G644" s="53">
        <v>536.69999999999993</v>
      </c>
      <c r="H644" s="53">
        <v>0</v>
      </c>
      <c r="I644" s="53">
        <v>536.69999999999993</v>
      </c>
      <c r="J644" s="54">
        <v>1059</v>
      </c>
      <c r="K644" s="54">
        <v>1059</v>
      </c>
      <c r="AN644" s="13" t="s">
        <v>190</v>
      </c>
      <c r="AO644" s="37">
        <v>7.1900000000000006E-2</v>
      </c>
      <c r="AP644" s="37">
        <v>0</v>
      </c>
      <c r="AQ644" s="8">
        <f t="shared" si="323"/>
        <v>-100</v>
      </c>
      <c r="BA644" s="13" t="s">
        <v>190</v>
      </c>
      <c r="BB644" s="37">
        <v>7.1900000000000006E-2</v>
      </c>
      <c r="BC644" s="37">
        <v>0</v>
      </c>
      <c r="BD644" s="8">
        <f t="shared" si="324"/>
        <v>-100</v>
      </c>
      <c r="BO644" s="13" t="s">
        <v>190</v>
      </c>
      <c r="BP644" s="37">
        <v>7.1900000000000006E-2</v>
      </c>
      <c r="BQ644" s="37">
        <v>0</v>
      </c>
      <c r="BR644" s="8">
        <f t="shared" si="325"/>
        <v>-100</v>
      </c>
    </row>
    <row r="645" spans="1:70" x14ac:dyDescent="0.25">
      <c r="A645" s="13" t="s">
        <v>192</v>
      </c>
      <c r="B645" s="14">
        <v>1.91</v>
      </c>
      <c r="C645" s="14">
        <v>1.9410000000000001</v>
      </c>
      <c r="D645" s="8">
        <f t="shared" si="322"/>
        <v>1.6230366492146671</v>
      </c>
      <c r="F645" s="50"/>
      <c r="G645" s="53">
        <v>16.13</v>
      </c>
      <c r="H645" s="53">
        <v>2.1779999999999999</v>
      </c>
      <c r="I645" s="53">
        <v>13.951999999999998</v>
      </c>
      <c r="J645" s="54">
        <v>854</v>
      </c>
      <c r="K645" s="54">
        <v>854</v>
      </c>
      <c r="AN645" s="13" t="s">
        <v>192</v>
      </c>
      <c r="AO645" s="14">
        <v>1.91</v>
      </c>
      <c r="AP645" s="14">
        <v>1.9410000000000001</v>
      </c>
      <c r="AQ645" s="8">
        <f t="shared" si="323"/>
        <v>1.6230366492146671</v>
      </c>
      <c r="BA645" s="13" t="s">
        <v>192</v>
      </c>
      <c r="BB645" s="14">
        <v>1.91</v>
      </c>
      <c r="BC645" s="14">
        <v>1.9410000000000001</v>
      </c>
      <c r="BD645" s="8">
        <f t="shared" si="324"/>
        <v>1.6230366492146671</v>
      </c>
      <c r="BO645" s="13" t="s">
        <v>192</v>
      </c>
      <c r="BP645" s="14">
        <v>1.91</v>
      </c>
      <c r="BQ645" s="14">
        <v>1.9410000000000001</v>
      </c>
      <c r="BR645" s="8">
        <f t="shared" si="325"/>
        <v>1.6230366492146671</v>
      </c>
    </row>
    <row r="646" spans="1:70" x14ac:dyDescent="0.25">
      <c r="A646" s="13" t="s">
        <v>196</v>
      </c>
      <c r="B646" s="14">
        <v>5.5039999999999996</v>
      </c>
      <c r="C646" s="14">
        <v>2.9329999999999998</v>
      </c>
      <c r="D646" s="8">
        <f t="shared" si="322"/>
        <v>-46.711482558139529</v>
      </c>
      <c r="F646" s="50"/>
      <c r="G646" s="53">
        <v>102.4</v>
      </c>
      <c r="H646" s="53">
        <v>0</v>
      </c>
      <c r="I646" s="53">
        <v>102.4</v>
      </c>
      <c r="J646" s="54">
        <v>1000</v>
      </c>
      <c r="K646" s="54">
        <v>1000</v>
      </c>
      <c r="AN646" s="13" t="s">
        <v>196</v>
      </c>
      <c r="AO646" s="14">
        <v>5.5039999999999996</v>
      </c>
      <c r="AP646" s="14">
        <v>2.9329999999999998</v>
      </c>
      <c r="AQ646" s="8">
        <f t="shared" si="323"/>
        <v>-46.711482558139529</v>
      </c>
      <c r="BA646" s="13" t="s">
        <v>196</v>
      </c>
      <c r="BB646" s="14">
        <v>5.5039999999999996</v>
      </c>
      <c r="BC646" s="14">
        <v>2.9329999999999998</v>
      </c>
      <c r="BD646" s="8">
        <f t="shared" si="324"/>
        <v>-46.711482558139529</v>
      </c>
      <c r="BO646" s="13" t="s">
        <v>196</v>
      </c>
      <c r="BP646" s="14">
        <v>5.5039999999999996</v>
      </c>
      <c r="BQ646" s="14">
        <v>2.9329999999999998</v>
      </c>
      <c r="BR646" s="8">
        <f t="shared" si="325"/>
        <v>-46.711482558139529</v>
      </c>
    </row>
    <row r="647" spans="1:70" x14ac:dyDescent="0.25">
      <c r="A647" s="13" t="s">
        <v>198</v>
      </c>
      <c r="B647" s="14">
        <v>9.74</v>
      </c>
      <c r="C647" s="14">
        <v>9.8610000000000007</v>
      </c>
      <c r="D647" s="8">
        <f t="shared" si="322"/>
        <v>1.2422997946611956</v>
      </c>
      <c r="F647" s="50"/>
      <c r="G647" s="53">
        <v>0.84899999999999998</v>
      </c>
      <c r="H647" s="53">
        <v>0.79800000000000004</v>
      </c>
      <c r="I647" s="53">
        <v>5.0999999999999934E-2</v>
      </c>
      <c r="J647" s="54">
        <v>181.5</v>
      </c>
      <c r="K647" s="54">
        <v>181.5</v>
      </c>
      <c r="AN647" s="13" t="s">
        <v>198</v>
      </c>
      <c r="AO647" s="14">
        <v>9.74</v>
      </c>
      <c r="AP647" s="14">
        <v>9.8610000000000007</v>
      </c>
      <c r="AQ647" s="8">
        <f t="shared" si="323"/>
        <v>1.2422997946611956</v>
      </c>
      <c r="BA647" s="13" t="s">
        <v>198</v>
      </c>
      <c r="BB647" s="14">
        <v>9.74</v>
      </c>
      <c r="BC647" s="14">
        <v>9.8610000000000007</v>
      </c>
      <c r="BD647" s="8">
        <f t="shared" si="324"/>
        <v>1.2422997946611956</v>
      </c>
      <c r="BO647" s="13" t="s">
        <v>198</v>
      </c>
      <c r="BP647" s="14">
        <v>9.74</v>
      </c>
      <c r="BQ647" s="14">
        <v>9.8610000000000007</v>
      </c>
      <c r="BR647" s="8">
        <f t="shared" si="325"/>
        <v>1.2422997946611956</v>
      </c>
    </row>
    <row r="648" spans="1:70" x14ac:dyDescent="0.25">
      <c r="A648" s="13" t="s">
        <v>200</v>
      </c>
      <c r="B648" s="14">
        <v>96.9</v>
      </c>
      <c r="C648" s="14">
        <v>67.3</v>
      </c>
      <c r="D648" s="8">
        <f t="shared" si="322"/>
        <v>-30.546955624355014</v>
      </c>
      <c r="F648" s="50"/>
      <c r="G648" s="53">
        <v>1.4E-2</v>
      </c>
      <c r="H648" s="53">
        <v>0</v>
      </c>
      <c r="I648" s="53">
        <v>1.4E-2</v>
      </c>
      <c r="J648" s="54">
        <v>64.5</v>
      </c>
      <c r="K648" s="54">
        <v>64.5</v>
      </c>
      <c r="AN648" s="13" t="s">
        <v>200</v>
      </c>
      <c r="AO648" s="14">
        <v>96.9</v>
      </c>
      <c r="AP648" s="14">
        <v>67.3</v>
      </c>
      <c r="AQ648" s="8">
        <f t="shared" si="323"/>
        <v>-30.546955624355014</v>
      </c>
      <c r="BA648" s="13" t="s">
        <v>200</v>
      </c>
      <c r="BB648" s="14">
        <v>96.9</v>
      </c>
      <c r="BC648" s="14">
        <v>67.3</v>
      </c>
      <c r="BD648" s="8">
        <f t="shared" si="324"/>
        <v>-30.546955624355014</v>
      </c>
      <c r="BO648" s="13" t="s">
        <v>200</v>
      </c>
      <c r="BP648" s="14">
        <v>96.9</v>
      </c>
      <c r="BQ648" s="14">
        <v>67.3</v>
      </c>
      <c r="BR648" s="8">
        <f t="shared" si="325"/>
        <v>-30.546955624355014</v>
      </c>
    </row>
    <row r="649" spans="1:70" x14ac:dyDescent="0.25">
      <c r="A649" s="13" t="s">
        <v>202</v>
      </c>
      <c r="B649" s="14">
        <v>12.478300000000001</v>
      </c>
      <c r="C649" s="14">
        <v>19.410799999999998</v>
      </c>
      <c r="D649" s="8">
        <f t="shared" si="322"/>
        <v>55.556445990239034</v>
      </c>
      <c r="F649" s="50"/>
      <c r="G649" s="53">
        <v>8.5999999999999993E-2</v>
      </c>
      <c r="H649" s="53">
        <v>0</v>
      </c>
      <c r="I649" s="53">
        <v>8.5999999999999993E-2</v>
      </c>
      <c r="J649" s="54">
        <v>242</v>
      </c>
      <c r="K649" s="54">
        <v>242</v>
      </c>
      <c r="AN649" s="13" t="s">
        <v>202</v>
      </c>
      <c r="AO649" s="14">
        <v>12.478300000000001</v>
      </c>
      <c r="AP649" s="14">
        <v>19.410799999999998</v>
      </c>
      <c r="AQ649" s="8">
        <f t="shared" si="323"/>
        <v>55.556445990239034</v>
      </c>
      <c r="BA649" s="13" t="s">
        <v>202</v>
      </c>
      <c r="BB649" s="14">
        <v>12.478300000000001</v>
      </c>
      <c r="BC649" s="14">
        <v>19.410799999999998</v>
      </c>
      <c r="BD649" s="8">
        <f t="shared" si="324"/>
        <v>55.556445990239034</v>
      </c>
      <c r="BO649" s="13" t="s">
        <v>202</v>
      </c>
      <c r="BP649" s="14">
        <v>12.478300000000001</v>
      </c>
      <c r="BQ649" s="14">
        <v>19.410799999999998</v>
      </c>
      <c r="BR649" s="8">
        <f t="shared" si="325"/>
        <v>55.556445990239034</v>
      </c>
    </row>
    <row r="650" spans="1:70" x14ac:dyDescent="0.25">
      <c r="A650" s="13" t="s">
        <v>204</v>
      </c>
      <c r="B650" s="14">
        <v>4.5140000000000002</v>
      </c>
      <c r="C650" s="14">
        <v>6.5460000000000003</v>
      </c>
      <c r="D650" s="8">
        <f t="shared" si="322"/>
        <v>45.015507310589271</v>
      </c>
      <c r="F650" s="50"/>
      <c r="G650" s="53">
        <v>7.1900000000000006E-2</v>
      </c>
      <c r="H650" s="53">
        <v>0</v>
      </c>
      <c r="I650" s="53">
        <v>7.1900000000000006E-2</v>
      </c>
      <c r="J650" s="54">
        <v>215</v>
      </c>
      <c r="K650" s="54">
        <v>215</v>
      </c>
      <c r="AN650" s="13" t="s">
        <v>204</v>
      </c>
      <c r="AO650" s="14">
        <v>4.5140000000000002</v>
      </c>
      <c r="AP650" s="14">
        <v>6.5460000000000003</v>
      </c>
      <c r="AQ650" s="8">
        <f t="shared" si="323"/>
        <v>45.015507310589271</v>
      </c>
      <c r="BA650" s="13" t="s">
        <v>204</v>
      </c>
      <c r="BB650" s="14">
        <v>4.5140000000000002</v>
      </c>
      <c r="BC650" s="14">
        <v>6.5460000000000003</v>
      </c>
      <c r="BD650" s="8">
        <f t="shared" si="324"/>
        <v>45.015507310589271</v>
      </c>
      <c r="BO650" s="13" t="s">
        <v>204</v>
      </c>
      <c r="BP650" s="14">
        <v>4.5140000000000002</v>
      </c>
      <c r="BQ650" s="14">
        <v>6.5460000000000003</v>
      </c>
      <c r="BR650" s="8">
        <f t="shared" si="325"/>
        <v>45.015507310589271</v>
      </c>
    </row>
    <row r="651" spans="1:70" x14ac:dyDescent="0.25">
      <c r="A651" s="13" t="s">
        <v>206</v>
      </c>
      <c r="B651" s="14">
        <v>2.8</v>
      </c>
      <c r="C651" s="14">
        <v>0</v>
      </c>
      <c r="D651" s="8">
        <f t="shared" si="322"/>
        <v>-100</v>
      </c>
      <c r="F651" s="50"/>
      <c r="G651" s="53">
        <v>1.91</v>
      </c>
      <c r="H651" s="53">
        <v>1.9410000000000001</v>
      </c>
      <c r="I651" s="53">
        <v>-3.1000000000000139E-2</v>
      </c>
      <c r="J651" s="54">
        <v>128</v>
      </c>
      <c r="K651" s="54">
        <v>-128</v>
      </c>
      <c r="AN651" s="13" t="s">
        <v>206</v>
      </c>
      <c r="AO651" s="14">
        <v>2.8</v>
      </c>
      <c r="AP651" s="14">
        <v>0</v>
      </c>
      <c r="AQ651" s="8">
        <f t="shared" si="323"/>
        <v>-100</v>
      </c>
      <c r="BA651" s="13" t="s">
        <v>206</v>
      </c>
      <c r="BB651" s="14">
        <v>2.8</v>
      </c>
      <c r="BC651" s="14">
        <v>0</v>
      </c>
      <c r="BD651" s="8">
        <f t="shared" si="324"/>
        <v>-100</v>
      </c>
      <c r="BO651" s="13" t="s">
        <v>206</v>
      </c>
      <c r="BP651" s="14">
        <v>2.8</v>
      </c>
      <c r="BQ651" s="14">
        <v>0</v>
      </c>
      <c r="BR651" s="8">
        <f t="shared" si="325"/>
        <v>-100</v>
      </c>
    </row>
    <row r="652" spans="1:70" x14ac:dyDescent="0.25">
      <c r="A652" s="13" t="s">
        <v>207</v>
      </c>
      <c r="B652" s="14">
        <v>1.38</v>
      </c>
      <c r="C652" s="14">
        <v>2</v>
      </c>
      <c r="D652" s="8">
        <f t="shared" si="322"/>
        <v>44.927536231884069</v>
      </c>
      <c r="F652" s="50"/>
      <c r="G652" s="53">
        <v>5.5039999999999996</v>
      </c>
      <c r="H652" s="53">
        <v>2.9329999999999998</v>
      </c>
      <c r="I652" s="53">
        <v>2.5709999999999997</v>
      </c>
      <c r="J652" s="54">
        <v>668</v>
      </c>
      <c r="K652" s="54">
        <v>668</v>
      </c>
      <c r="AN652" s="13" t="s">
        <v>207</v>
      </c>
      <c r="AO652" s="14">
        <v>1.38</v>
      </c>
      <c r="AP652" s="14">
        <v>2</v>
      </c>
      <c r="AQ652" s="8">
        <f t="shared" si="323"/>
        <v>44.927536231884069</v>
      </c>
      <c r="BA652" s="13" t="s">
        <v>207</v>
      </c>
      <c r="BB652" s="14">
        <v>1.38</v>
      </c>
      <c r="BC652" s="14">
        <v>2</v>
      </c>
      <c r="BD652" s="8">
        <f t="shared" si="324"/>
        <v>44.927536231884069</v>
      </c>
      <c r="BO652" s="13" t="s">
        <v>207</v>
      </c>
      <c r="BP652" s="14">
        <v>1.38</v>
      </c>
      <c r="BQ652" s="14">
        <v>2</v>
      </c>
      <c r="BR652" s="8">
        <f t="shared" si="325"/>
        <v>44.927536231884069</v>
      </c>
    </row>
    <row r="653" spans="1:70" x14ac:dyDescent="0.25">
      <c r="A653" s="13" t="s">
        <v>208</v>
      </c>
      <c r="B653" s="14">
        <v>0.95</v>
      </c>
      <c r="C653" s="14">
        <v>0</v>
      </c>
      <c r="D653" s="8">
        <f t="shared" si="322"/>
        <v>-100</v>
      </c>
      <c r="F653" s="50"/>
      <c r="G653" s="53">
        <v>9.74</v>
      </c>
      <c r="H653" s="53">
        <v>9.8610000000000007</v>
      </c>
      <c r="I653" s="53">
        <v>-0.12100000000000044</v>
      </c>
      <c r="J653" s="54">
        <v>290</v>
      </c>
      <c r="K653" s="54">
        <v>-290</v>
      </c>
      <c r="AN653" s="13" t="s">
        <v>208</v>
      </c>
      <c r="AO653" s="14">
        <v>0.95</v>
      </c>
      <c r="AP653" s="14">
        <v>0</v>
      </c>
      <c r="AQ653" s="8">
        <f t="shared" si="323"/>
        <v>-100</v>
      </c>
      <c r="BA653" s="13" t="s">
        <v>208</v>
      </c>
      <c r="BB653" s="14">
        <v>0.95</v>
      </c>
      <c r="BC653" s="14">
        <v>0</v>
      </c>
      <c r="BD653" s="8">
        <f t="shared" si="324"/>
        <v>-100</v>
      </c>
      <c r="BO653" s="13" t="s">
        <v>208</v>
      </c>
      <c r="BP653" s="14">
        <v>0.95</v>
      </c>
      <c r="BQ653" s="14">
        <v>0</v>
      </c>
      <c r="BR653" s="8">
        <f t="shared" si="325"/>
        <v>-100</v>
      </c>
    </row>
    <row r="654" spans="1:70" x14ac:dyDescent="0.25">
      <c r="A654" s="13" t="s">
        <v>210</v>
      </c>
      <c r="B654" s="14">
        <v>1.1000000000000001</v>
      </c>
      <c r="C654" s="14">
        <v>0</v>
      </c>
      <c r="D654" s="8">
        <f t="shared" si="322"/>
        <v>-100</v>
      </c>
      <c r="F654" s="50"/>
      <c r="G654" s="53">
        <v>96.9</v>
      </c>
      <c r="H654" s="53">
        <v>67.3</v>
      </c>
      <c r="I654" s="53">
        <v>29.600000000000009</v>
      </c>
      <c r="J654" s="54">
        <v>913</v>
      </c>
      <c r="K654" s="54">
        <v>913</v>
      </c>
      <c r="AN654" s="13" t="s">
        <v>210</v>
      </c>
      <c r="AO654" s="14">
        <v>1.1000000000000001</v>
      </c>
      <c r="AP654" s="14">
        <v>0</v>
      </c>
      <c r="AQ654" s="8">
        <f t="shared" si="323"/>
        <v>-100</v>
      </c>
      <c r="BA654" s="13" t="s">
        <v>210</v>
      </c>
      <c r="BB654" s="14">
        <v>1.1000000000000001</v>
      </c>
      <c r="BC654" s="14">
        <v>0</v>
      </c>
      <c r="BD654" s="8">
        <f t="shared" si="324"/>
        <v>-100</v>
      </c>
      <c r="BO654" s="13" t="s">
        <v>210</v>
      </c>
      <c r="BP654" s="14">
        <v>1.1000000000000001</v>
      </c>
      <c r="BQ654" s="14">
        <v>0</v>
      </c>
      <c r="BR654" s="8">
        <f t="shared" si="325"/>
        <v>-100</v>
      </c>
    </row>
    <row r="655" spans="1:70" x14ac:dyDescent="0.25">
      <c r="A655" s="13" t="s">
        <v>212</v>
      </c>
      <c r="B655" s="14">
        <v>0.7</v>
      </c>
      <c r="C655" s="14">
        <v>0</v>
      </c>
      <c r="D655" s="8">
        <f t="shared" si="322"/>
        <v>-100</v>
      </c>
      <c r="F655" s="50"/>
      <c r="G655" s="53">
        <v>12.478300000000001</v>
      </c>
      <c r="H655" s="53">
        <v>19.410799999999998</v>
      </c>
      <c r="I655" s="53">
        <v>-6.9324999999999974</v>
      </c>
      <c r="J655" s="54">
        <v>778</v>
      </c>
      <c r="K655" s="54">
        <v>-778</v>
      </c>
      <c r="AN655" s="13" t="s">
        <v>212</v>
      </c>
      <c r="AO655" s="14">
        <v>0.7</v>
      </c>
      <c r="AP655" s="14">
        <v>0</v>
      </c>
      <c r="AQ655" s="8">
        <f t="shared" si="323"/>
        <v>-100</v>
      </c>
      <c r="BA655" s="13" t="s">
        <v>212</v>
      </c>
      <c r="BB655" s="14">
        <v>0.7</v>
      </c>
      <c r="BC655" s="14">
        <v>0</v>
      </c>
      <c r="BD655" s="8">
        <f t="shared" si="324"/>
        <v>-100</v>
      </c>
      <c r="BO655" s="13" t="s">
        <v>212</v>
      </c>
      <c r="BP655" s="14">
        <v>0.7</v>
      </c>
      <c r="BQ655" s="14">
        <v>0</v>
      </c>
      <c r="BR655" s="8">
        <f t="shared" si="325"/>
        <v>-100</v>
      </c>
    </row>
    <row r="656" spans="1:70" x14ac:dyDescent="0.25">
      <c r="A656" s="13" t="s">
        <v>106</v>
      </c>
      <c r="B656" s="14">
        <v>46</v>
      </c>
      <c r="C656" s="14">
        <v>42.7</v>
      </c>
      <c r="D656" s="8">
        <f t="shared" ref="D656" si="326">IFERROR((100*(C656-B656)/B656), "")</f>
        <v>-7.1739130434782545</v>
      </c>
      <c r="F656" s="50"/>
      <c r="G656" s="53">
        <v>4.5140000000000002</v>
      </c>
      <c r="H656" s="53">
        <v>6.5460000000000003</v>
      </c>
      <c r="I656" s="53">
        <v>-2.032</v>
      </c>
      <c r="J656" s="54">
        <v>641</v>
      </c>
      <c r="K656" s="54">
        <v>-641</v>
      </c>
      <c r="AN656" s="13" t="s">
        <v>106</v>
      </c>
      <c r="AO656" s="14">
        <v>46</v>
      </c>
      <c r="AP656" s="14">
        <v>42.7</v>
      </c>
      <c r="AQ656" s="8">
        <f t="shared" ref="AQ656" si="327">IFERROR((100*(AP656-AO656)/AO656), "")</f>
        <v>-7.1739130434782545</v>
      </c>
      <c r="BA656" s="13" t="s">
        <v>106</v>
      </c>
      <c r="BB656" s="14">
        <v>46</v>
      </c>
      <c r="BC656" s="14">
        <v>42.7</v>
      </c>
      <c r="BD656" s="8">
        <f t="shared" ref="BD656" si="328">IFERROR((100*(BC656-BB656)/BB656), "")</f>
        <v>-7.1739130434782545</v>
      </c>
      <c r="BO656" s="13" t="s">
        <v>106</v>
      </c>
      <c r="BP656" s="14">
        <v>46</v>
      </c>
      <c r="BQ656" s="14">
        <v>42.7</v>
      </c>
      <c r="BR656" s="8">
        <f t="shared" ref="BR656" si="329">IFERROR((100*(BQ656-BP656)/BP656), "")</f>
        <v>-7.1739130434782545</v>
      </c>
    </row>
    <row r="657" spans="1:70" x14ac:dyDescent="0.25">
      <c r="A657" t="s">
        <v>109</v>
      </c>
      <c r="B657" s="25">
        <v>0.26800000000000002</v>
      </c>
      <c r="C657" s="25">
        <v>0.33400000000000002</v>
      </c>
      <c r="D657" s="8">
        <f>IFERROR((100*(C657-B657)/B657), "")</f>
        <v>24.626865671641792</v>
      </c>
      <c r="F657" s="50"/>
      <c r="G657" s="53">
        <v>2.8</v>
      </c>
      <c r="H657" s="53">
        <v>0</v>
      </c>
      <c r="I657" s="53">
        <v>2.8</v>
      </c>
      <c r="J657" s="54">
        <v>682</v>
      </c>
      <c r="K657" s="54">
        <v>682</v>
      </c>
      <c r="AN657" t="s">
        <v>109</v>
      </c>
      <c r="AO657" s="25">
        <v>0.26800000000000002</v>
      </c>
      <c r="AP657" s="25">
        <v>0.33400000000000002</v>
      </c>
      <c r="AQ657" s="8">
        <f>IFERROR((100*(AP657-AO657)/AO657), "")</f>
        <v>24.626865671641792</v>
      </c>
      <c r="BA657" t="s">
        <v>109</v>
      </c>
      <c r="BB657" s="25">
        <v>0.26800000000000002</v>
      </c>
      <c r="BC657" s="25">
        <v>0.33400000000000002</v>
      </c>
      <c r="BD657" s="8">
        <f>IFERROR((100*(BC657-BB657)/BB657), "")</f>
        <v>24.626865671641792</v>
      </c>
      <c r="BO657" t="s">
        <v>109</v>
      </c>
      <c r="BP657" s="25">
        <v>0.26800000000000002</v>
      </c>
      <c r="BQ657" s="25">
        <v>0.33400000000000002</v>
      </c>
      <c r="BR657" s="8">
        <f>IFERROR((100*(BQ657-BP657)/BP657), "")</f>
        <v>24.626865671641792</v>
      </c>
    </row>
    <row r="658" spans="1:70" x14ac:dyDescent="0.25">
      <c r="A658" t="s">
        <v>112</v>
      </c>
      <c r="B658" s="25">
        <v>0.63600000000000001</v>
      </c>
      <c r="C658" s="25">
        <v>0.66100000000000003</v>
      </c>
      <c r="D658" s="8">
        <f t="shared" ref="D658:D662" si="330">IFERROR((100*(C658-B658)/B658), "")</f>
        <v>3.9308176100628964</v>
      </c>
      <c r="F658" s="50"/>
      <c r="G658" s="53">
        <v>1.38</v>
      </c>
      <c r="H658" s="53">
        <v>2</v>
      </c>
      <c r="I658" s="53">
        <v>-0.62000000000000011</v>
      </c>
      <c r="J658" s="54">
        <v>499</v>
      </c>
      <c r="K658" s="54">
        <v>-499</v>
      </c>
      <c r="AN658" t="s">
        <v>112</v>
      </c>
      <c r="AO658" s="25">
        <v>0.63600000000000001</v>
      </c>
      <c r="AP658" s="25">
        <v>0.66100000000000003</v>
      </c>
      <c r="AQ658" s="8">
        <f t="shared" ref="AQ658:AQ662" si="331">IFERROR((100*(AP658-AO658)/AO658), "")</f>
        <v>3.9308176100628964</v>
      </c>
      <c r="BA658" t="s">
        <v>112</v>
      </c>
      <c r="BB658" s="25">
        <v>0.63600000000000001</v>
      </c>
      <c r="BC658" s="25">
        <v>0.66100000000000003</v>
      </c>
      <c r="BD658" s="8">
        <f t="shared" ref="BD658:BD662" si="332">IFERROR((100*(BC658-BB658)/BB658), "")</f>
        <v>3.9308176100628964</v>
      </c>
      <c r="BO658" t="s">
        <v>112</v>
      </c>
      <c r="BP658" s="25">
        <v>0.63600000000000001</v>
      </c>
      <c r="BQ658" s="25">
        <v>0.66100000000000003</v>
      </c>
      <c r="BR658" s="8">
        <f t="shared" ref="BR658:BR662" si="333">IFERROR((100*(BQ658-BP658)/BP658), "")</f>
        <v>3.9308176100628964</v>
      </c>
    </row>
    <row r="659" spans="1:70" x14ac:dyDescent="0.25">
      <c r="A659" t="s">
        <v>118</v>
      </c>
      <c r="B659" s="25">
        <v>9.2700000000000005E-2</v>
      </c>
      <c r="C659" s="25">
        <v>0.107</v>
      </c>
      <c r="D659" s="8">
        <f t="shared" si="330"/>
        <v>15.426105717367845</v>
      </c>
      <c r="F659" s="50"/>
      <c r="G659" s="53">
        <v>0.95</v>
      </c>
      <c r="H659" s="53">
        <v>0</v>
      </c>
      <c r="I659" s="53">
        <v>0.95</v>
      </c>
      <c r="J659" s="54">
        <v>540</v>
      </c>
      <c r="K659" s="54">
        <v>540</v>
      </c>
      <c r="AN659" t="s">
        <v>118</v>
      </c>
      <c r="AO659" s="25">
        <v>9.2700000000000005E-2</v>
      </c>
      <c r="AP659" s="25">
        <v>0.107</v>
      </c>
      <c r="AQ659" s="8">
        <f t="shared" si="331"/>
        <v>15.426105717367845</v>
      </c>
      <c r="BA659" t="s">
        <v>118</v>
      </c>
      <c r="BB659" s="25">
        <v>9.2700000000000005E-2</v>
      </c>
      <c r="BC659" s="25">
        <v>0.107</v>
      </c>
      <c r="BD659" s="8">
        <f t="shared" si="332"/>
        <v>15.426105717367845</v>
      </c>
      <c r="BO659" t="s">
        <v>118</v>
      </c>
      <c r="BP659" s="25">
        <v>9.2700000000000005E-2</v>
      </c>
      <c r="BQ659" s="25">
        <v>0.107</v>
      </c>
      <c r="BR659" s="8">
        <f t="shared" si="333"/>
        <v>15.426105717367845</v>
      </c>
    </row>
    <row r="660" spans="1:70" x14ac:dyDescent="0.25">
      <c r="A660" t="s">
        <v>122</v>
      </c>
      <c r="B660" s="25">
        <v>0.30399999999999999</v>
      </c>
      <c r="C660" s="25">
        <v>0.56999999999999995</v>
      </c>
      <c r="D660" s="8">
        <f t="shared" si="330"/>
        <v>87.499999999999986</v>
      </c>
      <c r="F660" s="50"/>
      <c r="G660" s="53">
        <v>1.1000000000000001</v>
      </c>
      <c r="H660" s="53">
        <v>0</v>
      </c>
      <c r="I660" s="53">
        <v>1.1000000000000001</v>
      </c>
      <c r="J660" s="54">
        <v>555.5</v>
      </c>
      <c r="K660" s="54">
        <v>555.5</v>
      </c>
      <c r="AN660" t="s">
        <v>122</v>
      </c>
      <c r="AO660" s="25">
        <v>0.30399999999999999</v>
      </c>
      <c r="AP660" s="25">
        <v>0.56999999999999995</v>
      </c>
      <c r="AQ660" s="8">
        <f t="shared" si="331"/>
        <v>87.499999999999986</v>
      </c>
      <c r="BA660" t="s">
        <v>122</v>
      </c>
      <c r="BB660" s="25">
        <v>0.30399999999999999</v>
      </c>
      <c r="BC660" s="25">
        <v>0.56999999999999995</v>
      </c>
      <c r="BD660" s="8">
        <f t="shared" si="332"/>
        <v>87.499999999999986</v>
      </c>
      <c r="BO660" t="s">
        <v>122</v>
      </c>
      <c r="BP660" s="25">
        <v>0.30399999999999999</v>
      </c>
      <c r="BQ660" s="25">
        <v>0.56999999999999995</v>
      </c>
      <c r="BR660" s="8">
        <f t="shared" si="333"/>
        <v>87.499999999999986</v>
      </c>
    </row>
    <row r="661" spans="1:70" x14ac:dyDescent="0.25">
      <c r="A661" t="s">
        <v>124</v>
      </c>
      <c r="B661" s="25">
        <v>0.16800000000000001</v>
      </c>
      <c r="C661" s="25">
        <v>0.13500000000000001</v>
      </c>
      <c r="D661" s="8">
        <f t="shared" si="330"/>
        <v>-19.642857142857142</v>
      </c>
      <c r="F661" s="50"/>
      <c r="G661" s="53">
        <v>0.7</v>
      </c>
      <c r="H661" s="53">
        <v>0</v>
      </c>
      <c r="I661" s="53">
        <v>0.7</v>
      </c>
      <c r="J661" s="54">
        <v>510.5</v>
      </c>
      <c r="K661" s="54">
        <v>510.5</v>
      </c>
      <c r="AN661" t="s">
        <v>124</v>
      </c>
      <c r="AO661" s="25">
        <v>0.16800000000000001</v>
      </c>
      <c r="AP661" s="25">
        <v>0.13500000000000001</v>
      </c>
      <c r="AQ661" s="8">
        <f t="shared" si="331"/>
        <v>-19.642857142857142</v>
      </c>
      <c r="BA661" t="s">
        <v>124</v>
      </c>
      <c r="BB661" s="25">
        <v>0.16800000000000001</v>
      </c>
      <c r="BC661" s="25">
        <v>0.13500000000000001</v>
      </c>
      <c r="BD661" s="8">
        <f t="shared" si="332"/>
        <v>-19.642857142857142</v>
      </c>
      <c r="BO661" t="s">
        <v>124</v>
      </c>
      <c r="BP661" s="25">
        <v>0.16800000000000001</v>
      </c>
      <c r="BQ661" s="25">
        <v>0.13500000000000001</v>
      </c>
      <c r="BR661" s="8">
        <f t="shared" si="333"/>
        <v>-19.642857142857142</v>
      </c>
    </row>
    <row r="662" spans="1:70" x14ac:dyDescent="0.25">
      <c r="A662" t="s">
        <v>130</v>
      </c>
      <c r="B662" s="25">
        <v>0.36499999999999999</v>
      </c>
      <c r="C662" s="25">
        <v>0.53400000000000003</v>
      </c>
      <c r="D662" s="8">
        <f t="shared" si="330"/>
        <v>46.301369863013718</v>
      </c>
      <c r="F662" s="50"/>
      <c r="G662" s="53">
        <v>46</v>
      </c>
      <c r="H662" s="53">
        <v>42.7</v>
      </c>
      <c r="I662" s="53">
        <v>3.2999999999999972</v>
      </c>
      <c r="J662" s="54">
        <v>703.5</v>
      </c>
      <c r="K662" s="54">
        <v>703.5</v>
      </c>
      <c r="AN662" t="s">
        <v>130</v>
      </c>
      <c r="AO662" s="25">
        <v>0.36499999999999999</v>
      </c>
      <c r="AP662" s="25">
        <v>0.53400000000000003</v>
      </c>
      <c r="AQ662" s="8">
        <f t="shared" si="331"/>
        <v>46.301369863013718</v>
      </c>
      <c r="BA662" t="s">
        <v>130</v>
      </c>
      <c r="BB662" s="25">
        <v>0.36499999999999999</v>
      </c>
      <c r="BC662" s="25">
        <v>0.53400000000000003</v>
      </c>
      <c r="BD662" s="8">
        <f t="shared" si="332"/>
        <v>46.301369863013718</v>
      </c>
      <c r="BO662" t="s">
        <v>130</v>
      </c>
      <c r="BP662" s="25">
        <v>0.36499999999999999</v>
      </c>
      <c r="BQ662" s="25">
        <v>0.53400000000000003</v>
      </c>
      <c r="BR662" s="8">
        <f t="shared" si="333"/>
        <v>46.301369863013718</v>
      </c>
    </row>
    <row r="663" spans="1:70" x14ac:dyDescent="0.25">
      <c r="A663" s="6" t="s">
        <v>140</v>
      </c>
      <c r="B663" s="8">
        <v>0</v>
      </c>
      <c r="C663" s="8">
        <v>230</v>
      </c>
      <c r="D663" s="8">
        <v>100</v>
      </c>
      <c r="F663" s="50"/>
      <c r="G663" s="53">
        <v>0.26800000000000002</v>
      </c>
      <c r="H663" s="53">
        <v>0.33400000000000002</v>
      </c>
      <c r="I663" s="53">
        <v>-6.6000000000000003E-2</v>
      </c>
      <c r="J663" s="54">
        <v>206</v>
      </c>
      <c r="K663" s="54">
        <v>-206</v>
      </c>
      <c r="AN663" s="6" t="s">
        <v>140</v>
      </c>
      <c r="AO663" s="8">
        <v>0</v>
      </c>
      <c r="AP663" s="8">
        <v>230</v>
      </c>
      <c r="AQ663" s="8">
        <v>100</v>
      </c>
      <c r="BA663" s="6" t="s">
        <v>140</v>
      </c>
      <c r="BB663" s="8">
        <v>0</v>
      </c>
      <c r="BC663" s="8">
        <v>230</v>
      </c>
      <c r="BD663" s="8">
        <v>100</v>
      </c>
      <c r="BO663" s="6" t="s">
        <v>140</v>
      </c>
      <c r="BP663" s="8">
        <v>0</v>
      </c>
      <c r="BQ663" s="8">
        <v>230</v>
      </c>
      <c r="BR663" s="8">
        <v>100</v>
      </c>
    </row>
    <row r="664" spans="1:70" x14ac:dyDescent="0.25">
      <c r="A664" s="6" t="s">
        <v>141</v>
      </c>
      <c r="B664" s="8">
        <v>18</v>
      </c>
      <c r="C664" s="8">
        <v>6</v>
      </c>
      <c r="D664" s="8">
        <f t="shared" ref="D664" si="334">IFERROR((100*(C664-B664)/B664), "")</f>
        <v>-66.666666666666671</v>
      </c>
      <c r="F664" s="50"/>
      <c r="G664" s="53">
        <v>0.63600000000000001</v>
      </c>
      <c r="H664" s="53">
        <v>0.66100000000000003</v>
      </c>
      <c r="I664" s="53">
        <v>-2.5000000000000022E-2</v>
      </c>
      <c r="J664" s="54">
        <v>105</v>
      </c>
      <c r="K664" s="54">
        <v>-105</v>
      </c>
      <c r="AN664" s="6" t="s">
        <v>141</v>
      </c>
      <c r="AO664" s="8">
        <v>18</v>
      </c>
      <c r="AP664" s="8">
        <v>6</v>
      </c>
      <c r="AQ664" s="8">
        <f t="shared" ref="AQ664" si="335">IFERROR((100*(AP664-AO664)/AO664), "")</f>
        <v>-66.666666666666671</v>
      </c>
      <c r="BA664" s="6" t="s">
        <v>141</v>
      </c>
      <c r="BB664" s="8">
        <v>18</v>
      </c>
      <c r="BC664" s="8">
        <v>6</v>
      </c>
      <c r="BD664" s="8">
        <f t="shared" ref="BD664" si="336">IFERROR((100*(BC664-BB664)/BB664), "")</f>
        <v>-66.666666666666671</v>
      </c>
      <c r="BO664" s="6" t="s">
        <v>141</v>
      </c>
      <c r="BP664" s="8">
        <v>18</v>
      </c>
      <c r="BQ664" s="8">
        <v>6</v>
      </c>
      <c r="BR664" s="8">
        <f t="shared" ref="BR664" si="337">IFERROR((100*(BQ664-BP664)/BP664), "")</f>
        <v>-66.666666666666671</v>
      </c>
    </row>
    <row r="665" spans="1:70" x14ac:dyDescent="0.25">
      <c r="A665" s="13" t="s">
        <v>147</v>
      </c>
      <c r="B665" s="14">
        <v>948.9</v>
      </c>
      <c r="C665" s="14">
        <v>6</v>
      </c>
      <c r="D665" s="8">
        <f>IFERROR((100*(C665-B665)/B665), "")</f>
        <v>-99.367688902940245</v>
      </c>
      <c r="F665" s="50"/>
      <c r="G665" s="53">
        <v>9.2700000000000005E-2</v>
      </c>
      <c r="H665" s="53">
        <v>0.107</v>
      </c>
      <c r="I665" s="53">
        <v>-1.4299999999999993E-2</v>
      </c>
      <c r="J665" s="54">
        <v>68</v>
      </c>
      <c r="K665" s="54">
        <v>-68</v>
      </c>
      <c r="AN665" s="13" t="s">
        <v>147</v>
      </c>
      <c r="AO665" s="14">
        <v>948.9</v>
      </c>
      <c r="AP665" s="14">
        <v>6</v>
      </c>
      <c r="AQ665" s="8">
        <f>IFERROR((100*(AP665-AO665)/AO665), "")</f>
        <v>-99.367688902940245</v>
      </c>
      <c r="BA665" s="13" t="s">
        <v>147</v>
      </c>
      <c r="BB665" s="14">
        <v>948.9</v>
      </c>
      <c r="BC665" s="14">
        <v>6</v>
      </c>
      <c r="BD665" s="8">
        <f>IFERROR((100*(BC665-BB665)/BB665), "")</f>
        <v>-99.367688902940245</v>
      </c>
      <c r="BO665" s="13" t="s">
        <v>147</v>
      </c>
      <c r="BP665" s="14">
        <v>948.9</v>
      </c>
      <c r="BQ665" s="14">
        <v>6</v>
      </c>
      <c r="BR665" s="8">
        <f>IFERROR((100*(BQ665-BP665)/BP665), "")</f>
        <v>-99.367688902940245</v>
      </c>
    </row>
    <row r="666" spans="1:70" x14ac:dyDescent="0.25">
      <c r="A666" s="13" t="s">
        <v>153</v>
      </c>
      <c r="B666" s="14">
        <v>3.3</v>
      </c>
      <c r="C666" s="14">
        <v>4.8999999999999995</v>
      </c>
      <c r="D666" s="8">
        <f t="shared" ref="D666:D692" si="338">IFERROR((100*(C666-B666)/B666), "")</f>
        <v>48.484848484848477</v>
      </c>
      <c r="F666" s="50"/>
      <c r="G666" s="53">
        <v>0.30399999999999999</v>
      </c>
      <c r="H666" s="53">
        <v>0.56999999999999995</v>
      </c>
      <c r="I666" s="53">
        <v>-0.26599999999999996</v>
      </c>
      <c r="J666" s="54">
        <v>387</v>
      </c>
      <c r="K666" s="54">
        <v>-387</v>
      </c>
      <c r="AN666" s="13" t="s">
        <v>153</v>
      </c>
      <c r="AO666" s="14">
        <v>3.3</v>
      </c>
      <c r="AP666" s="14">
        <v>4.8999999999999995</v>
      </c>
      <c r="AQ666" s="8">
        <f t="shared" ref="AQ666:AQ670" si="339">IFERROR((100*(AP666-AO666)/AO666), "")</f>
        <v>48.484848484848477</v>
      </c>
      <c r="BA666" s="13" t="s">
        <v>153</v>
      </c>
      <c r="BB666" s="14">
        <v>3.3</v>
      </c>
      <c r="BC666" s="14">
        <v>4.8999999999999995</v>
      </c>
      <c r="BD666" s="8">
        <f t="shared" ref="BD666:BD670" si="340">IFERROR((100*(BC666-BB666)/BB666), "")</f>
        <v>48.484848484848477</v>
      </c>
      <c r="BO666" s="13" t="s">
        <v>153</v>
      </c>
      <c r="BP666" s="14">
        <v>3.3</v>
      </c>
      <c r="BQ666" s="14">
        <v>4.8999999999999995</v>
      </c>
      <c r="BR666" s="8">
        <f t="shared" ref="BR666:BR670" si="341">IFERROR((100*(BQ666-BP666)/BP666), "")</f>
        <v>48.484848484848477</v>
      </c>
    </row>
    <row r="667" spans="1:70" x14ac:dyDescent="0.25">
      <c r="A667" s="35" t="s">
        <v>154</v>
      </c>
      <c r="B667" s="14">
        <v>3.13</v>
      </c>
      <c r="C667" s="14">
        <v>0</v>
      </c>
      <c r="D667" s="8">
        <f t="shared" si="338"/>
        <v>-100</v>
      </c>
      <c r="F667" s="50"/>
      <c r="G667" s="53">
        <v>0.16800000000000001</v>
      </c>
      <c r="H667" s="53">
        <v>0.13500000000000001</v>
      </c>
      <c r="I667" s="53">
        <v>3.3000000000000002E-2</v>
      </c>
      <c r="J667" s="54">
        <v>131.5</v>
      </c>
      <c r="K667" s="54">
        <v>131.5</v>
      </c>
      <c r="AN667" s="35" t="s">
        <v>154</v>
      </c>
      <c r="AO667" s="14">
        <v>3.13</v>
      </c>
      <c r="AP667" s="14">
        <v>0</v>
      </c>
      <c r="AQ667" s="8">
        <f t="shared" si="339"/>
        <v>-100</v>
      </c>
      <c r="BA667" s="35" t="s">
        <v>154</v>
      </c>
      <c r="BB667" s="14">
        <v>3.13</v>
      </c>
      <c r="BC667" s="14">
        <v>0</v>
      </c>
      <c r="BD667" s="8">
        <f t="shared" si="340"/>
        <v>-100</v>
      </c>
      <c r="BO667" s="35" t="s">
        <v>154</v>
      </c>
      <c r="BP667" s="14">
        <v>3.13</v>
      </c>
      <c r="BQ667" s="14">
        <v>0</v>
      </c>
      <c r="BR667" s="8">
        <f t="shared" si="341"/>
        <v>-100</v>
      </c>
    </row>
    <row r="668" spans="1:70" x14ac:dyDescent="0.25">
      <c r="A668" s="13" t="s">
        <v>156</v>
      </c>
      <c r="B668" s="14">
        <v>83.2</v>
      </c>
      <c r="C668" s="14">
        <v>44.6</v>
      </c>
      <c r="D668" s="8">
        <f t="shared" si="338"/>
        <v>-46.394230769230766</v>
      </c>
      <c r="F668" s="50"/>
      <c r="G668" s="53">
        <v>0.36499999999999999</v>
      </c>
      <c r="H668" s="53">
        <v>0.53400000000000003</v>
      </c>
      <c r="I668" s="53">
        <v>-0.16900000000000004</v>
      </c>
      <c r="J668" s="54">
        <v>322</v>
      </c>
      <c r="K668" s="54">
        <v>-322</v>
      </c>
      <c r="AN668" s="13" t="s">
        <v>156</v>
      </c>
      <c r="AO668" s="14">
        <v>83.2</v>
      </c>
      <c r="AP668" s="14">
        <v>44.6</v>
      </c>
      <c r="AQ668" s="8">
        <f t="shared" si="339"/>
        <v>-46.394230769230766</v>
      </c>
      <c r="BA668" s="13" t="s">
        <v>156</v>
      </c>
      <c r="BB668" s="14">
        <v>83.2</v>
      </c>
      <c r="BC668" s="14">
        <v>44.6</v>
      </c>
      <c r="BD668" s="8">
        <f t="shared" si="340"/>
        <v>-46.394230769230766</v>
      </c>
      <c r="BO668" s="13" t="s">
        <v>156</v>
      </c>
      <c r="BP668" s="14">
        <v>83.2</v>
      </c>
      <c r="BQ668" s="14">
        <v>44.6</v>
      </c>
      <c r="BR668" s="8">
        <f t="shared" si="341"/>
        <v>-46.394230769230766</v>
      </c>
    </row>
    <row r="669" spans="1:70" x14ac:dyDescent="0.25">
      <c r="A669" s="13" t="s">
        <v>160</v>
      </c>
      <c r="B669" s="14">
        <v>4.2599999999999999E-2</v>
      </c>
      <c r="C669" s="14">
        <v>0</v>
      </c>
      <c r="D669" s="8">
        <f t="shared" si="338"/>
        <v>-100</v>
      </c>
      <c r="F669" s="50"/>
      <c r="G669" s="53">
        <v>0</v>
      </c>
      <c r="H669" s="53">
        <v>230</v>
      </c>
      <c r="I669" s="53">
        <v>-230</v>
      </c>
      <c r="J669" s="54">
        <v>1031</v>
      </c>
      <c r="K669" s="54">
        <v>-1031</v>
      </c>
      <c r="AN669" s="13" t="s">
        <v>160</v>
      </c>
      <c r="AO669" s="14">
        <v>4.2599999999999999E-2</v>
      </c>
      <c r="AP669" s="14">
        <v>0</v>
      </c>
      <c r="AQ669" s="8">
        <f t="shared" si="339"/>
        <v>-100</v>
      </c>
      <c r="BA669" s="13" t="s">
        <v>160</v>
      </c>
      <c r="BB669" s="14">
        <v>4.2599999999999999E-2</v>
      </c>
      <c r="BC669" s="14">
        <v>0</v>
      </c>
      <c r="BD669" s="8">
        <f t="shared" si="340"/>
        <v>-100</v>
      </c>
      <c r="BO669" s="13" t="s">
        <v>160</v>
      </c>
      <c r="BP669" s="14">
        <v>4.2599999999999999E-2</v>
      </c>
      <c r="BQ669" s="14">
        <v>0</v>
      </c>
      <c r="BR669" s="8">
        <f t="shared" si="341"/>
        <v>-100</v>
      </c>
    </row>
    <row r="670" spans="1:70" x14ac:dyDescent="0.25">
      <c r="A670" s="13" t="s">
        <v>162</v>
      </c>
      <c r="B670" s="14">
        <v>38.880000000000003</v>
      </c>
      <c r="C670" s="14">
        <v>42.02</v>
      </c>
      <c r="D670" s="8">
        <f t="shared" si="338"/>
        <v>8.0761316872427997</v>
      </c>
      <c r="F670" s="50"/>
      <c r="G670" s="53">
        <v>18</v>
      </c>
      <c r="H670" s="53">
        <v>6</v>
      </c>
      <c r="I670" s="53">
        <v>12</v>
      </c>
      <c r="J670" s="54">
        <v>842</v>
      </c>
      <c r="K670" s="54">
        <v>842</v>
      </c>
      <c r="AN670" s="13" t="s">
        <v>162</v>
      </c>
      <c r="AO670" s="14">
        <v>38.880000000000003</v>
      </c>
      <c r="AP670" s="14">
        <v>42.02</v>
      </c>
      <c r="AQ670" s="8">
        <f t="shared" si="339"/>
        <v>8.0761316872427997</v>
      </c>
      <c r="BA670" s="13" t="s">
        <v>162</v>
      </c>
      <c r="BB670" s="14">
        <v>38.880000000000003</v>
      </c>
      <c r="BC670" s="14">
        <v>42.02</v>
      </c>
      <c r="BD670" s="8">
        <f t="shared" si="340"/>
        <v>8.0761316872427997</v>
      </c>
      <c r="BO670" s="13" t="s">
        <v>162</v>
      </c>
      <c r="BP670" s="14">
        <v>38.880000000000003</v>
      </c>
      <c r="BQ670" s="14">
        <v>42.02</v>
      </c>
      <c r="BR670" s="8">
        <f t="shared" si="341"/>
        <v>8.0761316872427997</v>
      </c>
    </row>
    <row r="671" spans="1:70" x14ac:dyDescent="0.25">
      <c r="A671" s="13" t="s">
        <v>164</v>
      </c>
      <c r="B671" s="14">
        <v>0</v>
      </c>
      <c r="C671" s="14">
        <v>0.1103</v>
      </c>
      <c r="D671" s="8">
        <v>100</v>
      </c>
      <c r="F671" s="50"/>
      <c r="G671" s="53">
        <v>948.9</v>
      </c>
      <c r="H671" s="53">
        <v>6</v>
      </c>
      <c r="I671" s="53">
        <v>942.9</v>
      </c>
      <c r="J671" s="54">
        <v>1070</v>
      </c>
      <c r="K671" s="54">
        <v>1070</v>
      </c>
      <c r="AN671" s="13" t="s">
        <v>164</v>
      </c>
      <c r="AO671" s="14">
        <v>0</v>
      </c>
      <c r="AP671" s="14">
        <v>0.1103</v>
      </c>
      <c r="AQ671" s="8">
        <v>100</v>
      </c>
      <c r="BA671" s="13" t="s">
        <v>164</v>
      </c>
      <c r="BB671" s="14">
        <v>0</v>
      </c>
      <c r="BC671" s="14">
        <v>0.1103</v>
      </c>
      <c r="BD671" s="8">
        <v>100</v>
      </c>
      <c r="BO671" s="13" t="s">
        <v>164</v>
      </c>
      <c r="BP671" s="14">
        <v>0</v>
      </c>
      <c r="BQ671" s="14">
        <v>0.1103</v>
      </c>
      <c r="BR671" s="8">
        <v>100</v>
      </c>
    </row>
    <row r="672" spans="1:70" x14ac:dyDescent="0.25">
      <c r="A672" s="13" t="s">
        <v>165</v>
      </c>
      <c r="B672" s="14">
        <v>11.0313</v>
      </c>
      <c r="C672" s="14">
        <v>46.702300000000001</v>
      </c>
      <c r="D672" s="8">
        <f t="shared" si="338"/>
        <v>323.36170714240387</v>
      </c>
      <c r="F672" s="50"/>
      <c r="G672" s="53">
        <v>3.3</v>
      </c>
      <c r="H672" s="53">
        <v>4.8999999999999995</v>
      </c>
      <c r="I672" s="53">
        <v>-1.5999999999999996</v>
      </c>
      <c r="J672" s="54">
        <v>605.5</v>
      </c>
      <c r="K672" s="54">
        <v>-605.5</v>
      </c>
      <c r="AN672" s="13" t="s">
        <v>165</v>
      </c>
      <c r="AO672" s="14">
        <v>11.0313</v>
      </c>
      <c r="AP672" s="14">
        <v>46.702300000000001</v>
      </c>
      <c r="AQ672" s="8">
        <f t="shared" ref="AQ672:AQ692" si="342">IFERROR((100*(AP672-AO672)/AO672), "")</f>
        <v>323.36170714240387</v>
      </c>
      <c r="BA672" s="13" t="s">
        <v>165</v>
      </c>
      <c r="BB672" s="14">
        <v>11.0313</v>
      </c>
      <c r="BC672" s="14">
        <v>46.702300000000001</v>
      </c>
      <c r="BD672" s="8">
        <f t="shared" ref="BD672:BD692" si="343">IFERROR((100*(BC672-BB672)/BB672), "")</f>
        <v>323.36170714240387</v>
      </c>
      <c r="BO672" s="13" t="s">
        <v>165</v>
      </c>
      <c r="BP672" s="14">
        <v>11.0313</v>
      </c>
      <c r="BQ672" s="14">
        <v>46.702300000000001</v>
      </c>
      <c r="BR672" s="8">
        <f t="shared" ref="BR672:BR692" si="344">IFERROR((100*(BQ672-BP672)/BP672), "")</f>
        <v>323.36170714240387</v>
      </c>
    </row>
    <row r="673" spans="1:70" x14ac:dyDescent="0.25">
      <c r="A673" s="13" t="s">
        <v>168</v>
      </c>
      <c r="B673" s="14">
        <v>1.2</v>
      </c>
      <c r="C673" s="14">
        <v>1.1000000000000001</v>
      </c>
      <c r="D673" s="8">
        <f t="shared" si="338"/>
        <v>-8.3333333333333215</v>
      </c>
      <c r="F673" s="50"/>
      <c r="G673" s="53">
        <v>3.13</v>
      </c>
      <c r="H673" s="53">
        <v>0</v>
      </c>
      <c r="I673" s="53">
        <v>3.13</v>
      </c>
      <c r="J673" s="54">
        <v>699</v>
      </c>
      <c r="K673" s="54">
        <v>699</v>
      </c>
      <c r="AN673" s="13" t="s">
        <v>168</v>
      </c>
      <c r="AO673" s="14">
        <v>1.2</v>
      </c>
      <c r="AP673" s="14">
        <v>1.1000000000000001</v>
      </c>
      <c r="AQ673" s="8">
        <f t="shared" si="342"/>
        <v>-8.3333333333333215</v>
      </c>
      <c r="BA673" s="13" t="s">
        <v>168</v>
      </c>
      <c r="BB673" s="14">
        <v>1.2</v>
      </c>
      <c r="BC673" s="14">
        <v>1.1000000000000001</v>
      </c>
      <c r="BD673" s="8">
        <f t="shared" si="343"/>
        <v>-8.3333333333333215</v>
      </c>
      <c r="BO673" s="13" t="s">
        <v>168</v>
      </c>
      <c r="BP673" s="14">
        <v>1.2</v>
      </c>
      <c r="BQ673" s="14">
        <v>1.1000000000000001</v>
      </c>
      <c r="BR673" s="8">
        <f t="shared" si="344"/>
        <v>-8.3333333333333215</v>
      </c>
    </row>
    <row r="674" spans="1:70" x14ac:dyDescent="0.25">
      <c r="A674" s="13" t="s">
        <v>170</v>
      </c>
      <c r="B674" s="14">
        <v>1.5</v>
      </c>
      <c r="C674" s="14">
        <v>0</v>
      </c>
      <c r="D674" s="8">
        <f t="shared" si="338"/>
        <v>-100</v>
      </c>
      <c r="F674" s="50"/>
      <c r="G674" s="53">
        <v>83.2</v>
      </c>
      <c r="H674" s="53">
        <v>44.6</v>
      </c>
      <c r="I674" s="53">
        <v>38.6</v>
      </c>
      <c r="J674" s="54">
        <v>937</v>
      </c>
      <c r="K674" s="54">
        <v>937</v>
      </c>
      <c r="AN674" s="13" t="s">
        <v>170</v>
      </c>
      <c r="AO674" s="14">
        <v>1.5</v>
      </c>
      <c r="AP674" s="14">
        <v>0</v>
      </c>
      <c r="AQ674" s="8">
        <f t="shared" si="342"/>
        <v>-100</v>
      </c>
      <c r="BA674" s="13" t="s">
        <v>170</v>
      </c>
      <c r="BB674" s="14">
        <v>1.5</v>
      </c>
      <c r="BC674" s="14">
        <v>0</v>
      </c>
      <c r="BD674" s="8">
        <f t="shared" si="343"/>
        <v>-100</v>
      </c>
      <c r="BO674" s="13" t="s">
        <v>170</v>
      </c>
      <c r="BP674" s="14">
        <v>1.5</v>
      </c>
      <c r="BQ674" s="14">
        <v>0</v>
      </c>
      <c r="BR674" s="8">
        <f t="shared" si="344"/>
        <v>-100</v>
      </c>
    </row>
    <row r="675" spans="1:70" x14ac:dyDescent="0.25">
      <c r="A675" s="13" t="s">
        <v>172</v>
      </c>
      <c r="B675" s="14">
        <v>0.4032</v>
      </c>
      <c r="C675" s="14">
        <v>0.4118</v>
      </c>
      <c r="D675" s="8">
        <f t="shared" si="338"/>
        <v>2.132936507936507</v>
      </c>
      <c r="F675" s="50"/>
      <c r="G675" s="53">
        <v>4.2599999999999999E-2</v>
      </c>
      <c r="H675" s="53">
        <v>0</v>
      </c>
      <c r="I675" s="53">
        <v>4.2599999999999999E-2</v>
      </c>
      <c r="J675" s="54">
        <v>154</v>
      </c>
      <c r="K675" s="54">
        <v>154</v>
      </c>
      <c r="AN675" s="13" t="s">
        <v>172</v>
      </c>
      <c r="AO675" s="14">
        <v>0.4032</v>
      </c>
      <c r="AP675" s="14">
        <v>0.4118</v>
      </c>
      <c r="AQ675" s="8">
        <f t="shared" si="342"/>
        <v>2.132936507936507</v>
      </c>
      <c r="BA675" s="13" t="s">
        <v>172</v>
      </c>
      <c r="BB675" s="14">
        <v>0.4032</v>
      </c>
      <c r="BC675" s="14">
        <v>0.4118</v>
      </c>
      <c r="BD675" s="8">
        <f t="shared" si="343"/>
        <v>2.132936507936507</v>
      </c>
      <c r="BO675" s="13" t="s">
        <v>172</v>
      </c>
      <c r="BP675" s="14">
        <v>0.4032</v>
      </c>
      <c r="BQ675" s="14">
        <v>0.4118</v>
      </c>
      <c r="BR675" s="8">
        <f t="shared" si="344"/>
        <v>2.132936507936507</v>
      </c>
    </row>
    <row r="676" spans="1:70" x14ac:dyDescent="0.25">
      <c r="A676" s="13" t="s">
        <v>174</v>
      </c>
      <c r="B676" s="14">
        <v>798.3</v>
      </c>
      <c r="C676" s="14">
        <v>8.1</v>
      </c>
      <c r="D676" s="8">
        <f t="shared" si="338"/>
        <v>-98.985343855693358</v>
      </c>
      <c r="F676" s="50"/>
      <c r="G676" s="53">
        <v>38.880000000000003</v>
      </c>
      <c r="H676" s="53">
        <v>42.02</v>
      </c>
      <c r="I676" s="53">
        <v>-3.1400000000000006</v>
      </c>
      <c r="J676" s="54">
        <v>700</v>
      </c>
      <c r="K676" s="54">
        <v>-700</v>
      </c>
      <c r="AN676" s="13" t="s">
        <v>174</v>
      </c>
      <c r="AO676" s="14">
        <v>798.3</v>
      </c>
      <c r="AP676" s="14">
        <v>8.1</v>
      </c>
      <c r="AQ676" s="8">
        <f t="shared" si="342"/>
        <v>-98.985343855693358</v>
      </c>
      <c r="BA676" s="13" t="s">
        <v>174</v>
      </c>
      <c r="BB676" s="14">
        <v>798.3</v>
      </c>
      <c r="BC676" s="14">
        <v>8.1</v>
      </c>
      <c r="BD676" s="8">
        <f t="shared" si="343"/>
        <v>-98.985343855693358</v>
      </c>
      <c r="BO676" s="13" t="s">
        <v>174</v>
      </c>
      <c r="BP676" s="14">
        <v>798.3</v>
      </c>
      <c r="BQ676" s="14">
        <v>8.1</v>
      </c>
      <c r="BR676" s="8">
        <f t="shared" si="344"/>
        <v>-98.985343855693358</v>
      </c>
    </row>
    <row r="677" spans="1:70" x14ac:dyDescent="0.25">
      <c r="A677" s="13" t="s">
        <v>176</v>
      </c>
      <c r="B677" s="14">
        <v>1.5</v>
      </c>
      <c r="C677" s="14">
        <v>0</v>
      </c>
      <c r="D677" s="8">
        <f t="shared" si="338"/>
        <v>-100</v>
      </c>
      <c r="F677" s="50"/>
      <c r="G677" s="53">
        <v>0</v>
      </c>
      <c r="H677" s="53">
        <v>0.1103</v>
      </c>
      <c r="I677" s="53">
        <v>-0.1103</v>
      </c>
      <c r="J677" s="54">
        <v>276</v>
      </c>
      <c r="K677" s="54">
        <v>-276</v>
      </c>
      <c r="AN677" s="13" t="s">
        <v>176</v>
      </c>
      <c r="AO677" s="14">
        <v>1.5</v>
      </c>
      <c r="AP677" s="14">
        <v>0</v>
      </c>
      <c r="AQ677" s="8">
        <f t="shared" si="342"/>
        <v>-100</v>
      </c>
      <c r="BA677" s="13" t="s">
        <v>176</v>
      </c>
      <c r="BB677" s="14">
        <v>1.5</v>
      </c>
      <c r="BC677" s="14">
        <v>0</v>
      </c>
      <c r="BD677" s="8">
        <f t="shared" si="343"/>
        <v>-100</v>
      </c>
      <c r="BO677" s="13" t="s">
        <v>176</v>
      </c>
      <c r="BP677" s="14">
        <v>1.5</v>
      </c>
      <c r="BQ677" s="14">
        <v>0</v>
      </c>
      <c r="BR677" s="8">
        <f t="shared" si="344"/>
        <v>-100</v>
      </c>
    </row>
    <row r="678" spans="1:70" x14ac:dyDescent="0.25">
      <c r="A678" s="13" t="s">
        <v>178</v>
      </c>
      <c r="B678" s="14">
        <v>6.2750000000000004</v>
      </c>
      <c r="C678" s="14">
        <v>5.9660000000000002</v>
      </c>
      <c r="D678" s="8">
        <f t="shared" si="338"/>
        <v>-4.9243027888446242</v>
      </c>
      <c r="F678" s="50"/>
      <c r="G678" s="53">
        <v>11.0313</v>
      </c>
      <c r="H678" s="53">
        <v>46.702300000000001</v>
      </c>
      <c r="I678" s="53">
        <v>-35.670999999999999</v>
      </c>
      <c r="J678" s="54">
        <v>932</v>
      </c>
      <c r="K678" s="54">
        <v>-932</v>
      </c>
      <c r="AN678" s="13" t="s">
        <v>178</v>
      </c>
      <c r="AO678" s="14">
        <v>6.2750000000000004</v>
      </c>
      <c r="AP678" s="14">
        <v>5.9660000000000002</v>
      </c>
      <c r="AQ678" s="8">
        <f t="shared" si="342"/>
        <v>-4.9243027888446242</v>
      </c>
      <c r="BA678" s="13" t="s">
        <v>178</v>
      </c>
      <c r="BB678" s="14">
        <v>6.2750000000000004</v>
      </c>
      <c r="BC678" s="14">
        <v>5.9660000000000002</v>
      </c>
      <c r="BD678" s="8">
        <f t="shared" si="343"/>
        <v>-4.9243027888446242</v>
      </c>
      <c r="BO678" s="13" t="s">
        <v>178</v>
      </c>
      <c r="BP678" s="14">
        <v>6.2750000000000004</v>
      </c>
      <c r="BQ678" s="14">
        <v>5.9660000000000002</v>
      </c>
      <c r="BR678" s="8">
        <f t="shared" si="344"/>
        <v>-4.9243027888446242</v>
      </c>
    </row>
    <row r="679" spans="1:70" x14ac:dyDescent="0.25">
      <c r="A679" s="13" t="s">
        <v>180</v>
      </c>
      <c r="B679" s="14">
        <v>62</v>
      </c>
      <c r="C679" s="14">
        <v>2.6</v>
      </c>
      <c r="D679" s="8">
        <f t="shared" si="338"/>
        <v>-95.806451612903231</v>
      </c>
      <c r="F679" s="50"/>
      <c r="G679" s="53">
        <v>1.2</v>
      </c>
      <c r="H679" s="53">
        <v>1.1000000000000001</v>
      </c>
      <c r="I679" s="53">
        <v>9.9999999999999867E-2</v>
      </c>
      <c r="J679" s="54">
        <v>258</v>
      </c>
      <c r="K679" s="54">
        <v>258</v>
      </c>
      <c r="AN679" s="13" t="s">
        <v>180</v>
      </c>
      <c r="AO679" s="14">
        <v>62</v>
      </c>
      <c r="AP679" s="14">
        <v>2.6</v>
      </c>
      <c r="AQ679" s="8">
        <f t="shared" si="342"/>
        <v>-95.806451612903231</v>
      </c>
      <c r="BA679" s="13" t="s">
        <v>180</v>
      </c>
      <c r="BB679" s="14">
        <v>62</v>
      </c>
      <c r="BC679" s="14">
        <v>2.6</v>
      </c>
      <c r="BD679" s="8">
        <f t="shared" si="343"/>
        <v>-95.806451612903231</v>
      </c>
      <c r="BO679" s="13" t="s">
        <v>180</v>
      </c>
      <c r="BP679" s="14">
        <v>62</v>
      </c>
      <c r="BQ679" s="14">
        <v>2.6</v>
      </c>
      <c r="BR679" s="8">
        <f t="shared" si="344"/>
        <v>-95.806451612903231</v>
      </c>
    </row>
    <row r="680" spans="1:70" x14ac:dyDescent="0.25">
      <c r="A680" s="13" t="s">
        <v>182</v>
      </c>
      <c r="B680" s="14">
        <v>1.5</v>
      </c>
      <c r="C680" s="14">
        <v>2.6</v>
      </c>
      <c r="D680" s="8">
        <f t="shared" si="338"/>
        <v>73.333333333333343</v>
      </c>
      <c r="F680" s="50"/>
      <c r="G680" s="53">
        <v>1.5</v>
      </c>
      <c r="H680" s="53">
        <v>0</v>
      </c>
      <c r="I680" s="53">
        <v>1.5</v>
      </c>
      <c r="J680" s="54">
        <v>597</v>
      </c>
      <c r="K680" s="54">
        <v>597</v>
      </c>
      <c r="AN680" s="13" t="s">
        <v>182</v>
      </c>
      <c r="AO680" s="14">
        <v>1.5</v>
      </c>
      <c r="AP680" s="14">
        <v>2.6</v>
      </c>
      <c r="AQ680" s="8">
        <f t="shared" si="342"/>
        <v>73.333333333333343</v>
      </c>
      <c r="BA680" s="13" t="s">
        <v>182</v>
      </c>
      <c r="BB680" s="14">
        <v>1.5</v>
      </c>
      <c r="BC680" s="14">
        <v>2.6</v>
      </c>
      <c r="BD680" s="8">
        <f t="shared" si="343"/>
        <v>73.333333333333343</v>
      </c>
      <c r="BO680" s="13" t="s">
        <v>182</v>
      </c>
      <c r="BP680" s="14">
        <v>1.5</v>
      </c>
      <c r="BQ680" s="14">
        <v>2.6</v>
      </c>
      <c r="BR680" s="8">
        <f t="shared" si="344"/>
        <v>73.333333333333343</v>
      </c>
    </row>
    <row r="681" spans="1:70" x14ac:dyDescent="0.25">
      <c r="A681" s="13" t="s">
        <v>184</v>
      </c>
      <c r="B681" s="14">
        <v>0.04</v>
      </c>
      <c r="C681" s="14">
        <v>0.11700000000000001</v>
      </c>
      <c r="D681" s="8">
        <f t="shared" si="338"/>
        <v>192.50000000000003</v>
      </c>
      <c r="F681" s="50"/>
      <c r="G681" s="53">
        <v>0.4032</v>
      </c>
      <c r="H681" s="53">
        <v>0.4118</v>
      </c>
      <c r="I681" s="53">
        <v>-8.5999999999999965E-3</v>
      </c>
      <c r="J681" s="54">
        <v>40</v>
      </c>
      <c r="K681" s="54">
        <v>-40</v>
      </c>
      <c r="AN681" s="13" t="s">
        <v>184</v>
      </c>
      <c r="AO681" s="14">
        <v>0.04</v>
      </c>
      <c r="AP681" s="14">
        <v>0.11700000000000001</v>
      </c>
      <c r="AQ681" s="8">
        <f t="shared" si="342"/>
        <v>192.50000000000003</v>
      </c>
      <c r="BA681" s="13" t="s">
        <v>184</v>
      </c>
      <c r="BB681" s="14">
        <v>0.04</v>
      </c>
      <c r="BC681" s="14">
        <v>0.11700000000000001</v>
      </c>
      <c r="BD681" s="8">
        <f t="shared" si="343"/>
        <v>192.50000000000003</v>
      </c>
      <c r="BO681" s="13" t="s">
        <v>184</v>
      </c>
      <c r="BP681" s="14">
        <v>0.04</v>
      </c>
      <c r="BQ681" s="14">
        <v>0.11700000000000001</v>
      </c>
      <c r="BR681" s="8">
        <f t="shared" si="344"/>
        <v>192.50000000000003</v>
      </c>
    </row>
    <row r="682" spans="1:70" x14ac:dyDescent="0.25">
      <c r="A682" s="13" t="s">
        <v>188</v>
      </c>
      <c r="B682" s="14">
        <v>0.28799999999999998</v>
      </c>
      <c r="C682" s="14">
        <v>0.26100000000000001</v>
      </c>
      <c r="D682" s="8">
        <f t="shared" si="338"/>
        <v>-9.3749999999999893</v>
      </c>
      <c r="F682" s="50"/>
      <c r="G682" s="53">
        <v>798.3</v>
      </c>
      <c r="H682" s="53">
        <v>8.1</v>
      </c>
      <c r="I682" s="53">
        <v>790.19999999999993</v>
      </c>
      <c r="J682" s="54">
        <v>1067</v>
      </c>
      <c r="K682" s="54">
        <v>1067</v>
      </c>
      <c r="AN682" s="13" t="s">
        <v>188</v>
      </c>
      <c r="AO682" s="14">
        <v>0.28799999999999998</v>
      </c>
      <c r="AP682" s="14">
        <v>0.26100000000000001</v>
      </c>
      <c r="AQ682" s="8">
        <f t="shared" si="342"/>
        <v>-9.3749999999999893</v>
      </c>
      <c r="BA682" s="13" t="s">
        <v>188</v>
      </c>
      <c r="BB682" s="14">
        <v>0.28799999999999998</v>
      </c>
      <c r="BC682" s="14">
        <v>0.26100000000000001</v>
      </c>
      <c r="BD682" s="8">
        <f t="shared" si="343"/>
        <v>-9.3749999999999893</v>
      </c>
      <c r="BO682" s="13" t="s">
        <v>188</v>
      </c>
      <c r="BP682" s="14">
        <v>0.28799999999999998</v>
      </c>
      <c r="BQ682" s="14">
        <v>0.26100000000000001</v>
      </c>
      <c r="BR682" s="8">
        <f t="shared" si="344"/>
        <v>-9.3749999999999893</v>
      </c>
    </row>
    <row r="683" spans="1:70" x14ac:dyDescent="0.25">
      <c r="A683" s="13" t="s">
        <v>190</v>
      </c>
      <c r="B683" s="37">
        <v>9.2299999999999993E-2</v>
      </c>
      <c r="C683" s="37">
        <v>0.33929999999999999</v>
      </c>
      <c r="D683" s="8">
        <f t="shared" si="338"/>
        <v>267.6056338028169</v>
      </c>
      <c r="F683" s="50"/>
      <c r="G683" s="53">
        <v>1.5</v>
      </c>
      <c r="H683" s="53">
        <v>0</v>
      </c>
      <c r="I683" s="53">
        <v>1.5</v>
      </c>
      <c r="J683" s="54">
        <v>597</v>
      </c>
      <c r="K683" s="54">
        <v>597</v>
      </c>
      <c r="AN683" s="13" t="s">
        <v>190</v>
      </c>
      <c r="AO683" s="37">
        <v>9.2299999999999993E-2</v>
      </c>
      <c r="AP683" s="37">
        <v>0.33929999999999999</v>
      </c>
      <c r="AQ683" s="8">
        <f t="shared" si="342"/>
        <v>267.6056338028169</v>
      </c>
      <c r="BA683" s="13" t="s">
        <v>190</v>
      </c>
      <c r="BB683" s="37">
        <v>9.2299999999999993E-2</v>
      </c>
      <c r="BC683" s="37">
        <v>0.33929999999999999</v>
      </c>
      <c r="BD683" s="8">
        <f t="shared" si="343"/>
        <v>267.6056338028169</v>
      </c>
      <c r="BO683" s="13" t="s">
        <v>190</v>
      </c>
      <c r="BP683" s="37">
        <v>9.2299999999999993E-2</v>
      </c>
      <c r="BQ683" s="37">
        <v>0.33929999999999999</v>
      </c>
      <c r="BR683" s="8">
        <f t="shared" si="344"/>
        <v>267.6056338028169</v>
      </c>
    </row>
    <row r="684" spans="1:70" x14ac:dyDescent="0.25">
      <c r="A684" s="13" t="s">
        <v>192</v>
      </c>
      <c r="B684" s="14">
        <v>3.371</v>
      </c>
      <c r="C684" s="14">
        <v>3.2509999999999999</v>
      </c>
      <c r="D684" s="8">
        <f t="shared" si="338"/>
        <v>-3.5597745476119877</v>
      </c>
      <c r="F684" s="50"/>
      <c r="G684" s="53">
        <v>6.2750000000000004</v>
      </c>
      <c r="H684" s="53">
        <v>5.9660000000000002</v>
      </c>
      <c r="I684" s="53">
        <v>0.30900000000000016</v>
      </c>
      <c r="J684" s="54">
        <v>407</v>
      </c>
      <c r="K684" s="54">
        <v>407</v>
      </c>
      <c r="AN684" s="13" t="s">
        <v>192</v>
      </c>
      <c r="AO684" s="14">
        <v>3.371</v>
      </c>
      <c r="AP684" s="14">
        <v>3.2509999999999999</v>
      </c>
      <c r="AQ684" s="8">
        <f t="shared" si="342"/>
        <v>-3.5597745476119877</v>
      </c>
      <c r="BA684" s="13" t="s">
        <v>192</v>
      </c>
      <c r="BB684" s="14">
        <v>3.371</v>
      </c>
      <c r="BC684" s="14">
        <v>3.2509999999999999</v>
      </c>
      <c r="BD684" s="8">
        <f t="shared" si="343"/>
        <v>-3.5597745476119877</v>
      </c>
      <c r="BO684" s="13" t="s">
        <v>192</v>
      </c>
      <c r="BP684" s="14">
        <v>3.371</v>
      </c>
      <c r="BQ684" s="14">
        <v>3.2509999999999999</v>
      </c>
      <c r="BR684" s="8">
        <f t="shared" si="344"/>
        <v>-3.5597745476119877</v>
      </c>
    </row>
    <row r="685" spans="1:70" x14ac:dyDescent="0.25">
      <c r="A685" s="13" t="s">
        <v>196</v>
      </c>
      <c r="B685" s="14">
        <v>11.37</v>
      </c>
      <c r="C685" s="14">
        <v>8.7040000000000006</v>
      </c>
      <c r="D685" s="8">
        <f t="shared" si="338"/>
        <v>-23.447669305189084</v>
      </c>
      <c r="F685" s="50"/>
      <c r="G685" s="53">
        <v>62</v>
      </c>
      <c r="H685" s="53">
        <v>2.6</v>
      </c>
      <c r="I685" s="53">
        <v>59.4</v>
      </c>
      <c r="J685" s="54">
        <v>965</v>
      </c>
      <c r="K685" s="54">
        <v>965</v>
      </c>
      <c r="AN685" s="13" t="s">
        <v>196</v>
      </c>
      <c r="AO685" s="14">
        <v>11.37</v>
      </c>
      <c r="AP685" s="14">
        <v>8.7040000000000006</v>
      </c>
      <c r="AQ685" s="8">
        <f t="shared" si="342"/>
        <v>-23.447669305189084</v>
      </c>
      <c r="BA685" s="13" t="s">
        <v>196</v>
      </c>
      <c r="BB685" s="14">
        <v>11.37</v>
      </c>
      <c r="BC685" s="14">
        <v>8.7040000000000006</v>
      </c>
      <c r="BD685" s="8">
        <f t="shared" si="343"/>
        <v>-23.447669305189084</v>
      </c>
      <c r="BO685" s="13" t="s">
        <v>196</v>
      </c>
      <c r="BP685" s="14">
        <v>11.37</v>
      </c>
      <c r="BQ685" s="14">
        <v>8.7040000000000006</v>
      </c>
      <c r="BR685" s="8">
        <f t="shared" si="344"/>
        <v>-23.447669305189084</v>
      </c>
    </row>
    <row r="686" spans="1:70" x14ac:dyDescent="0.25">
      <c r="A686" s="13" t="s">
        <v>198</v>
      </c>
      <c r="B686" s="14">
        <v>21.78</v>
      </c>
      <c r="C686" s="14">
        <v>24.89</v>
      </c>
      <c r="D686" s="8">
        <f t="shared" si="338"/>
        <v>14.279155188246094</v>
      </c>
      <c r="F686" s="50"/>
      <c r="G686" s="53">
        <v>1.5</v>
      </c>
      <c r="H686" s="53">
        <v>2.6</v>
      </c>
      <c r="I686" s="53">
        <v>-1.1000000000000001</v>
      </c>
      <c r="J686" s="54">
        <v>555.5</v>
      </c>
      <c r="K686" s="54">
        <v>-555.5</v>
      </c>
      <c r="AN686" s="13" t="s">
        <v>198</v>
      </c>
      <c r="AO686" s="14">
        <v>21.78</v>
      </c>
      <c r="AP686" s="14">
        <v>24.89</v>
      </c>
      <c r="AQ686" s="8">
        <f t="shared" si="342"/>
        <v>14.279155188246094</v>
      </c>
      <c r="BA686" s="13" t="s">
        <v>198</v>
      </c>
      <c r="BB686" s="14">
        <v>21.78</v>
      </c>
      <c r="BC686" s="14">
        <v>24.89</v>
      </c>
      <c r="BD686" s="8">
        <f t="shared" si="343"/>
        <v>14.279155188246094</v>
      </c>
      <c r="BO686" s="13" t="s">
        <v>198</v>
      </c>
      <c r="BP686" s="14">
        <v>21.78</v>
      </c>
      <c r="BQ686" s="14">
        <v>24.89</v>
      </c>
      <c r="BR686" s="8">
        <f t="shared" si="344"/>
        <v>14.279155188246094</v>
      </c>
    </row>
    <row r="687" spans="1:70" x14ac:dyDescent="0.25">
      <c r="A687" s="13" t="s">
        <v>200</v>
      </c>
      <c r="B687" s="14">
        <v>273.3</v>
      </c>
      <c r="C687" s="14">
        <v>263.2</v>
      </c>
      <c r="D687" s="8">
        <f t="shared" si="338"/>
        <v>-3.6955726308086434</v>
      </c>
      <c r="F687" s="50"/>
      <c r="G687" s="53">
        <v>0.04</v>
      </c>
      <c r="H687" s="53">
        <v>0.11700000000000001</v>
      </c>
      <c r="I687" s="53">
        <v>-7.7000000000000013E-2</v>
      </c>
      <c r="J687" s="54">
        <v>223.5</v>
      </c>
      <c r="K687" s="54">
        <v>-223.5</v>
      </c>
      <c r="AN687" s="13" t="s">
        <v>200</v>
      </c>
      <c r="AO687" s="14">
        <v>273.3</v>
      </c>
      <c r="AP687" s="14">
        <v>263.2</v>
      </c>
      <c r="AQ687" s="8">
        <f t="shared" si="342"/>
        <v>-3.6955726308086434</v>
      </c>
      <c r="BA687" s="13" t="s">
        <v>200</v>
      </c>
      <c r="BB687" s="14">
        <v>273.3</v>
      </c>
      <c r="BC687" s="14">
        <v>263.2</v>
      </c>
      <c r="BD687" s="8">
        <f t="shared" si="343"/>
        <v>-3.6955726308086434</v>
      </c>
      <c r="BO687" s="13" t="s">
        <v>200</v>
      </c>
      <c r="BP687" s="14">
        <v>273.3</v>
      </c>
      <c r="BQ687" s="14">
        <v>263.2</v>
      </c>
      <c r="BR687" s="8">
        <f t="shared" si="344"/>
        <v>-3.6955726308086434</v>
      </c>
    </row>
    <row r="688" spans="1:70" x14ac:dyDescent="0.25">
      <c r="A688" s="13" t="s">
        <v>202</v>
      </c>
      <c r="B688" s="14">
        <v>6.2535999999999996</v>
      </c>
      <c r="C688" s="14">
        <v>43.118899999999996</v>
      </c>
      <c r="D688" s="8">
        <f t="shared" si="338"/>
        <v>589.50524497889216</v>
      </c>
      <c r="F688" s="50"/>
      <c r="G688" s="53">
        <v>0.28799999999999998</v>
      </c>
      <c r="H688" s="53">
        <v>0.26100000000000001</v>
      </c>
      <c r="I688" s="53">
        <v>2.6999999999999968E-2</v>
      </c>
      <c r="J688" s="54">
        <v>108.5</v>
      </c>
      <c r="K688" s="54">
        <v>108.5</v>
      </c>
      <c r="AN688" s="13" t="s">
        <v>202</v>
      </c>
      <c r="AO688" s="14">
        <v>6.2535999999999996</v>
      </c>
      <c r="AP688" s="14">
        <v>43.118899999999996</v>
      </c>
      <c r="AQ688" s="8">
        <f t="shared" si="342"/>
        <v>589.50524497889216</v>
      </c>
      <c r="BA688" s="13" t="s">
        <v>202</v>
      </c>
      <c r="BB688" s="14">
        <v>6.2535999999999996</v>
      </c>
      <c r="BC688" s="14">
        <v>43.118899999999996</v>
      </c>
      <c r="BD688" s="8">
        <f t="shared" si="343"/>
        <v>589.50524497889216</v>
      </c>
      <c r="BO688" s="13" t="s">
        <v>202</v>
      </c>
      <c r="BP688" s="14">
        <v>6.2535999999999996</v>
      </c>
      <c r="BQ688" s="14">
        <v>43.118899999999996</v>
      </c>
      <c r="BR688" s="8">
        <f t="shared" si="344"/>
        <v>589.50524497889216</v>
      </c>
    </row>
    <row r="689" spans="1:70" x14ac:dyDescent="0.25">
      <c r="A689" s="13" t="s">
        <v>204</v>
      </c>
      <c r="B689" s="14">
        <v>13.33</v>
      </c>
      <c r="C689" s="14">
        <v>13.41</v>
      </c>
      <c r="D689" s="8">
        <f t="shared" si="338"/>
        <v>0.6001500375093779</v>
      </c>
      <c r="F689" s="50"/>
      <c r="G689" s="53">
        <v>9.2299999999999993E-2</v>
      </c>
      <c r="H689" s="53">
        <v>0.33929999999999999</v>
      </c>
      <c r="I689" s="53">
        <v>-0.247</v>
      </c>
      <c r="J689" s="54">
        <v>375</v>
      </c>
      <c r="K689" s="54">
        <v>-375</v>
      </c>
      <c r="AN689" s="13" t="s">
        <v>204</v>
      </c>
      <c r="AO689" s="14">
        <v>13.33</v>
      </c>
      <c r="AP689" s="14">
        <v>13.41</v>
      </c>
      <c r="AQ689" s="8">
        <f t="shared" si="342"/>
        <v>0.6001500375093779</v>
      </c>
      <c r="BA689" s="13" t="s">
        <v>204</v>
      </c>
      <c r="BB689" s="14">
        <v>13.33</v>
      </c>
      <c r="BC689" s="14">
        <v>13.41</v>
      </c>
      <c r="BD689" s="8">
        <f t="shared" si="343"/>
        <v>0.6001500375093779</v>
      </c>
      <c r="BO689" s="13" t="s">
        <v>204</v>
      </c>
      <c r="BP689" s="14">
        <v>13.33</v>
      </c>
      <c r="BQ689" s="14">
        <v>13.41</v>
      </c>
      <c r="BR689" s="8">
        <f t="shared" si="344"/>
        <v>0.6001500375093779</v>
      </c>
    </row>
    <row r="690" spans="1:70" x14ac:dyDescent="0.25">
      <c r="A690" s="13" t="s">
        <v>207</v>
      </c>
      <c r="B690" s="14">
        <v>0.15</v>
      </c>
      <c r="C690" s="14">
        <v>0.15</v>
      </c>
      <c r="D690" s="8">
        <f t="shared" si="338"/>
        <v>0</v>
      </c>
      <c r="F690" s="50"/>
      <c r="G690" s="53">
        <v>3.371</v>
      </c>
      <c r="H690" s="53">
        <v>3.2509999999999999</v>
      </c>
      <c r="I690" s="53">
        <v>0.12000000000000011</v>
      </c>
      <c r="J690" s="54">
        <v>285.5</v>
      </c>
      <c r="K690" s="54">
        <v>285.5</v>
      </c>
      <c r="AN690" s="13" t="s">
        <v>207</v>
      </c>
      <c r="AO690" s="14">
        <v>0.15</v>
      </c>
      <c r="AP690" s="14">
        <v>0.15</v>
      </c>
      <c r="AQ690" s="8">
        <f t="shared" si="342"/>
        <v>0</v>
      </c>
      <c r="BA690" s="13" t="s">
        <v>207</v>
      </c>
      <c r="BB690" s="14">
        <v>0.15</v>
      </c>
      <c r="BC690" s="14">
        <v>0.15</v>
      </c>
      <c r="BD690" s="8">
        <f t="shared" si="343"/>
        <v>0</v>
      </c>
      <c r="BO690" s="13" t="s">
        <v>207</v>
      </c>
      <c r="BP690" s="14">
        <v>0.15</v>
      </c>
      <c r="BQ690" s="14">
        <v>0.15</v>
      </c>
      <c r="BR690" s="8">
        <f t="shared" si="344"/>
        <v>0</v>
      </c>
    </row>
    <row r="691" spans="1:70" x14ac:dyDescent="0.25">
      <c r="A691" s="13" t="s">
        <v>208</v>
      </c>
      <c r="B691" s="14">
        <v>2.14</v>
      </c>
      <c r="C691" s="14">
        <v>0.8899999999999999</v>
      </c>
      <c r="D691" s="8">
        <f t="shared" si="338"/>
        <v>-58.411214953271035</v>
      </c>
      <c r="F691" s="50"/>
      <c r="G691" s="53">
        <v>11.37</v>
      </c>
      <c r="H691" s="53">
        <v>8.7040000000000006</v>
      </c>
      <c r="I691" s="53">
        <v>2.6659999999999986</v>
      </c>
      <c r="J691" s="54">
        <v>672</v>
      </c>
      <c r="K691" s="54">
        <v>672</v>
      </c>
      <c r="AN691" s="13" t="s">
        <v>208</v>
      </c>
      <c r="AO691" s="14">
        <v>2.14</v>
      </c>
      <c r="AP691" s="14">
        <v>0.8899999999999999</v>
      </c>
      <c r="AQ691" s="8">
        <f t="shared" si="342"/>
        <v>-58.411214953271035</v>
      </c>
      <c r="BA691" s="13" t="s">
        <v>208</v>
      </c>
      <c r="BB691" s="14">
        <v>2.14</v>
      </c>
      <c r="BC691" s="14">
        <v>0.8899999999999999</v>
      </c>
      <c r="BD691" s="8">
        <f t="shared" si="343"/>
        <v>-58.411214953271035</v>
      </c>
      <c r="BO691" s="13" t="s">
        <v>208</v>
      </c>
      <c r="BP691" s="14">
        <v>2.14</v>
      </c>
      <c r="BQ691" s="14">
        <v>0.8899999999999999</v>
      </c>
      <c r="BR691" s="8">
        <f t="shared" si="344"/>
        <v>-58.411214953271035</v>
      </c>
    </row>
    <row r="692" spans="1:70" x14ac:dyDescent="0.25">
      <c r="A692" s="13" t="s">
        <v>210</v>
      </c>
      <c r="B692" s="14">
        <v>4.8</v>
      </c>
      <c r="C692" s="14">
        <v>0</v>
      </c>
      <c r="D692" s="8">
        <f t="shared" si="338"/>
        <v>-100</v>
      </c>
      <c r="F692" s="50"/>
      <c r="G692" s="53">
        <v>21.78</v>
      </c>
      <c r="H692" s="53">
        <v>24.89</v>
      </c>
      <c r="I692" s="53">
        <v>-3.1099999999999994</v>
      </c>
      <c r="J692" s="54">
        <v>698</v>
      </c>
      <c r="K692" s="54">
        <v>-698</v>
      </c>
      <c r="AN692" s="13" t="s">
        <v>210</v>
      </c>
      <c r="AO692" s="14">
        <v>4.8</v>
      </c>
      <c r="AP692" s="14">
        <v>0</v>
      </c>
      <c r="AQ692" s="8">
        <f t="shared" si="342"/>
        <v>-100</v>
      </c>
      <c r="BA692" s="13" t="s">
        <v>210</v>
      </c>
      <c r="BB692" s="14">
        <v>4.8</v>
      </c>
      <c r="BC692" s="14">
        <v>0</v>
      </c>
      <c r="BD692" s="8">
        <f t="shared" si="343"/>
        <v>-100</v>
      </c>
      <c r="BO692" s="13" t="s">
        <v>210</v>
      </c>
      <c r="BP692" s="14">
        <v>4.8</v>
      </c>
      <c r="BQ692" s="14">
        <v>0</v>
      </c>
      <c r="BR692" s="8">
        <f t="shared" si="344"/>
        <v>-100</v>
      </c>
    </row>
    <row r="693" spans="1:70" x14ac:dyDescent="0.25">
      <c r="A693" s="38" t="s">
        <v>214</v>
      </c>
      <c r="B693" s="14">
        <v>30</v>
      </c>
      <c r="C693" s="14">
        <v>0</v>
      </c>
      <c r="D693" s="8">
        <f>IFERROR((100*(C693-B693)/B693), "")</f>
        <v>-100</v>
      </c>
      <c r="F693" s="50"/>
      <c r="G693" s="53">
        <v>273.3</v>
      </c>
      <c r="H693" s="53">
        <v>263.2</v>
      </c>
      <c r="I693" s="53">
        <v>10.100000000000023</v>
      </c>
      <c r="J693" s="54">
        <v>823.5</v>
      </c>
      <c r="K693" s="54">
        <v>823.5</v>
      </c>
      <c r="AN693" s="38" t="s">
        <v>214</v>
      </c>
      <c r="AO693" s="14">
        <v>30</v>
      </c>
      <c r="AP693" s="14">
        <v>0</v>
      </c>
      <c r="AQ693" s="8">
        <f>IFERROR((100*(AP693-AO693)/AO693), "")</f>
        <v>-100</v>
      </c>
      <c r="BA693" s="38" t="s">
        <v>214</v>
      </c>
      <c r="BB693" s="14">
        <v>30</v>
      </c>
      <c r="BC693" s="14">
        <v>0</v>
      </c>
      <c r="BD693" s="8">
        <f>IFERROR((100*(BC693-BB693)/BB693), "")</f>
        <v>-100</v>
      </c>
      <c r="BO693" s="38" t="s">
        <v>214</v>
      </c>
      <c r="BP693" s="14">
        <v>30</v>
      </c>
      <c r="BQ693" s="14">
        <v>0</v>
      </c>
      <c r="BR693" s="8">
        <f>IFERROR((100*(BQ693-BP693)/BP693), "")</f>
        <v>-100</v>
      </c>
    </row>
    <row r="694" spans="1:70" x14ac:dyDescent="0.25">
      <c r="A694" s="38" t="s">
        <v>217</v>
      </c>
      <c r="B694" s="14">
        <v>10</v>
      </c>
      <c r="C694" s="14">
        <v>0</v>
      </c>
      <c r="D694" s="8">
        <f t="shared" ref="D694:D695" si="345">IFERROR((100*(C694-B694)/B694), "")</f>
        <v>-100</v>
      </c>
      <c r="F694" s="50"/>
      <c r="G694" s="53">
        <v>6.2535999999999996</v>
      </c>
      <c r="H694" s="53">
        <v>43.118899999999996</v>
      </c>
      <c r="I694" s="53">
        <v>-36.865299999999998</v>
      </c>
      <c r="J694" s="54">
        <v>935</v>
      </c>
      <c r="K694" s="54">
        <v>-935</v>
      </c>
      <c r="AN694" s="38" t="s">
        <v>217</v>
      </c>
      <c r="AO694" s="14">
        <v>10</v>
      </c>
      <c r="AP694" s="14">
        <v>0</v>
      </c>
      <c r="AQ694" s="8">
        <f t="shared" ref="AQ694:AQ695" si="346">IFERROR((100*(AP694-AO694)/AO694), "")</f>
        <v>-100</v>
      </c>
      <c r="BA694" s="38" t="s">
        <v>217</v>
      </c>
      <c r="BB694" s="14">
        <v>10</v>
      </c>
      <c r="BC694" s="14">
        <v>0</v>
      </c>
      <c r="BD694" s="8">
        <f t="shared" ref="BD694:BD695" si="347">IFERROR((100*(BC694-BB694)/BB694), "")</f>
        <v>-100</v>
      </c>
      <c r="BO694" s="38" t="s">
        <v>217</v>
      </c>
      <c r="BP694" s="14">
        <v>10</v>
      </c>
      <c r="BQ694" s="14">
        <v>0</v>
      </c>
      <c r="BR694" s="8">
        <f t="shared" ref="BR694:BR695" si="348">IFERROR((100*(BQ694-BP694)/BP694), "")</f>
        <v>-100</v>
      </c>
    </row>
    <row r="695" spans="1:70" x14ac:dyDescent="0.25">
      <c r="A695" s="38" t="s">
        <v>218</v>
      </c>
      <c r="B695" s="14">
        <v>1100</v>
      </c>
      <c r="C695" s="14">
        <v>0</v>
      </c>
      <c r="D695" s="8">
        <f t="shared" si="345"/>
        <v>-100</v>
      </c>
      <c r="F695" s="50"/>
      <c r="G695" s="53">
        <v>13.33</v>
      </c>
      <c r="H695" s="53">
        <v>13.41</v>
      </c>
      <c r="I695" s="53">
        <v>-8.0000000000000071E-2</v>
      </c>
      <c r="J695" s="54">
        <v>231</v>
      </c>
      <c r="K695" s="54">
        <v>-231</v>
      </c>
      <c r="AN695" s="38" t="s">
        <v>218</v>
      </c>
      <c r="AO695" s="14">
        <v>1100</v>
      </c>
      <c r="AP695" s="14">
        <v>0</v>
      </c>
      <c r="AQ695" s="8">
        <f t="shared" si="346"/>
        <v>-100</v>
      </c>
      <c r="BA695" s="38" t="s">
        <v>218</v>
      </c>
      <c r="BB695" s="14">
        <v>1100</v>
      </c>
      <c r="BC695" s="14">
        <v>0</v>
      </c>
      <c r="BD695" s="8">
        <f t="shared" si="347"/>
        <v>-100</v>
      </c>
      <c r="BO695" s="38" t="s">
        <v>218</v>
      </c>
      <c r="BP695" s="14">
        <v>1100</v>
      </c>
      <c r="BQ695" s="14">
        <v>0</v>
      </c>
      <c r="BR695" s="8">
        <f t="shared" si="348"/>
        <v>-100</v>
      </c>
    </row>
    <row r="696" spans="1:70" x14ac:dyDescent="0.25">
      <c r="A696" s="38" t="s">
        <v>221</v>
      </c>
      <c r="B696" s="14">
        <v>0</v>
      </c>
      <c r="C696" s="14">
        <v>9654.7999999999993</v>
      </c>
      <c r="D696" s="8">
        <v>100</v>
      </c>
      <c r="F696" s="50"/>
      <c r="G696" s="53">
        <v>0.15</v>
      </c>
      <c r="H696" s="53">
        <v>0.15</v>
      </c>
      <c r="I696" s="53">
        <v>0</v>
      </c>
      <c r="J696" s="54">
        <v>4</v>
      </c>
      <c r="K696" s="54">
        <v>4</v>
      </c>
      <c r="AN696" s="38" t="s">
        <v>221</v>
      </c>
      <c r="AO696" s="14">
        <v>0</v>
      </c>
      <c r="AP696" s="14">
        <v>9654.7999999999993</v>
      </c>
      <c r="AQ696" s="8">
        <v>100</v>
      </c>
      <c r="BA696" s="38" t="s">
        <v>221</v>
      </c>
      <c r="BB696" s="14">
        <v>0</v>
      </c>
      <c r="BC696" s="14">
        <v>9654.7999999999993</v>
      </c>
      <c r="BD696" s="8">
        <v>100</v>
      </c>
      <c r="BO696" s="38" t="s">
        <v>221</v>
      </c>
      <c r="BP696" s="14">
        <v>0</v>
      </c>
      <c r="BQ696" s="14">
        <v>9654.7999999999993</v>
      </c>
      <c r="BR696" s="8">
        <v>100</v>
      </c>
    </row>
    <row r="697" spans="1:70" x14ac:dyDescent="0.25">
      <c r="A697" s="38" t="s">
        <v>224</v>
      </c>
      <c r="B697" s="14">
        <v>0</v>
      </c>
      <c r="C697" s="14">
        <v>4221.8</v>
      </c>
      <c r="D697" s="8">
        <v>100</v>
      </c>
      <c r="F697" s="50"/>
      <c r="G697" s="53">
        <v>2.14</v>
      </c>
      <c r="H697" s="53">
        <v>0.8899999999999999</v>
      </c>
      <c r="I697" s="53">
        <v>1.2500000000000002</v>
      </c>
      <c r="J697" s="54">
        <v>575</v>
      </c>
      <c r="K697" s="54">
        <v>575</v>
      </c>
      <c r="AN697" s="38" t="s">
        <v>224</v>
      </c>
      <c r="AO697" s="14">
        <v>0</v>
      </c>
      <c r="AP697" s="14">
        <v>4221.8</v>
      </c>
      <c r="AQ697" s="8">
        <v>100</v>
      </c>
      <c r="BA697" s="38" t="s">
        <v>224</v>
      </c>
      <c r="BB697" s="14">
        <v>0</v>
      </c>
      <c r="BC697" s="14">
        <v>4221.8</v>
      </c>
      <c r="BD697" s="8">
        <v>100</v>
      </c>
      <c r="BO697" s="38" t="s">
        <v>224</v>
      </c>
      <c r="BP697" s="14">
        <v>0</v>
      </c>
      <c r="BQ697" s="14">
        <v>4221.8</v>
      </c>
      <c r="BR697" s="8">
        <v>100</v>
      </c>
    </row>
    <row r="698" spans="1:70" ht="30" x14ac:dyDescent="0.25">
      <c r="A698" s="42" t="s">
        <v>227</v>
      </c>
      <c r="B698" s="43">
        <v>0</v>
      </c>
      <c r="C698" s="44">
        <v>3.6909999999999998</v>
      </c>
      <c r="D698" s="8">
        <v>100</v>
      </c>
      <c r="F698" s="50"/>
      <c r="G698" s="53">
        <v>4.8</v>
      </c>
      <c r="H698" s="53">
        <v>0</v>
      </c>
      <c r="I698" s="53">
        <v>4.8</v>
      </c>
      <c r="J698" s="54">
        <v>740</v>
      </c>
      <c r="K698" s="54">
        <v>740</v>
      </c>
      <c r="AN698" s="42" t="s">
        <v>227</v>
      </c>
      <c r="AO698" s="43">
        <v>0</v>
      </c>
      <c r="AP698" s="44">
        <v>3.6909999999999998</v>
      </c>
      <c r="AQ698" s="8">
        <v>100</v>
      </c>
      <c r="BA698" s="42" t="s">
        <v>227</v>
      </c>
      <c r="BB698" s="43">
        <v>0</v>
      </c>
      <c r="BC698" s="44">
        <v>3.6909999999999998</v>
      </c>
      <c r="BD698" s="8">
        <v>100</v>
      </c>
      <c r="BO698" s="42" t="s">
        <v>227</v>
      </c>
      <c r="BP698" s="43">
        <v>0</v>
      </c>
      <c r="BQ698" s="44">
        <v>3.6909999999999998</v>
      </c>
      <c r="BR698" s="8">
        <v>100</v>
      </c>
    </row>
    <row r="699" spans="1:70" x14ac:dyDescent="0.25">
      <c r="A699" s="10" t="s">
        <v>77</v>
      </c>
      <c r="B699" s="12">
        <v>0.3</v>
      </c>
      <c r="C699" s="11">
        <v>0</v>
      </c>
      <c r="D699" s="8">
        <f t="shared" ref="D699:D704" si="349">IFERROR((100*(C699-B699)/B699), "")</f>
        <v>-100</v>
      </c>
      <c r="F699" s="50"/>
      <c r="G699" s="53">
        <v>30</v>
      </c>
      <c r="H699" s="53">
        <v>0</v>
      </c>
      <c r="I699" s="53">
        <v>30</v>
      </c>
      <c r="J699" s="54">
        <v>917.5</v>
      </c>
      <c r="K699" s="54">
        <v>917.5</v>
      </c>
      <c r="AN699" s="10" t="s">
        <v>77</v>
      </c>
      <c r="AO699" s="12">
        <v>0.3</v>
      </c>
      <c r="AP699" s="11">
        <v>0</v>
      </c>
      <c r="AQ699" s="8">
        <f t="shared" ref="AQ699:AQ704" si="350">IFERROR((100*(AP699-AO699)/AO699), "")</f>
        <v>-100</v>
      </c>
      <c r="BA699" s="10" t="s">
        <v>77</v>
      </c>
      <c r="BB699" s="12">
        <v>0.3</v>
      </c>
      <c r="BC699" s="11">
        <v>0</v>
      </c>
      <c r="BD699" s="8">
        <f t="shared" ref="BD699:BD704" si="351">IFERROR((100*(BC699-BB699)/BB699), "")</f>
        <v>-100</v>
      </c>
      <c r="BO699" s="10" t="s">
        <v>77</v>
      </c>
      <c r="BP699" s="12">
        <v>0.3</v>
      </c>
      <c r="BQ699" s="11">
        <v>0</v>
      </c>
      <c r="BR699" s="8">
        <f t="shared" ref="BR699:BR704" si="352">IFERROR((100*(BQ699-BP699)/BP699), "")</f>
        <v>-100</v>
      </c>
    </row>
    <row r="700" spans="1:70" x14ac:dyDescent="0.25">
      <c r="A700" s="13" t="s">
        <v>78</v>
      </c>
      <c r="B700" s="14">
        <v>12.1</v>
      </c>
      <c r="C700" s="14">
        <v>0</v>
      </c>
      <c r="D700" s="8">
        <f t="shared" si="349"/>
        <v>-100</v>
      </c>
      <c r="F700" s="50"/>
      <c r="G700" s="53">
        <v>10</v>
      </c>
      <c r="H700" s="53">
        <v>0</v>
      </c>
      <c r="I700" s="53">
        <v>10</v>
      </c>
      <c r="J700" s="54">
        <v>816.5</v>
      </c>
      <c r="K700" s="54">
        <v>816.5</v>
      </c>
      <c r="AN700" s="13" t="s">
        <v>78</v>
      </c>
      <c r="AO700" s="14">
        <v>12.1</v>
      </c>
      <c r="AP700" s="14">
        <v>0</v>
      </c>
      <c r="AQ700" s="8">
        <f t="shared" si="350"/>
        <v>-100</v>
      </c>
      <c r="BA700" s="13" t="s">
        <v>78</v>
      </c>
      <c r="BB700" s="14">
        <v>12.1</v>
      </c>
      <c r="BC700" s="14">
        <v>0</v>
      </c>
      <c r="BD700" s="8">
        <f t="shared" si="351"/>
        <v>-100</v>
      </c>
      <c r="BO700" s="13" t="s">
        <v>78</v>
      </c>
      <c r="BP700" s="14">
        <v>12.1</v>
      </c>
      <c r="BQ700" s="14">
        <v>0</v>
      </c>
      <c r="BR700" s="8">
        <f t="shared" si="352"/>
        <v>-100</v>
      </c>
    </row>
    <row r="701" spans="1:70" x14ac:dyDescent="0.25">
      <c r="A701" s="13" t="s">
        <v>82</v>
      </c>
      <c r="B701" s="14">
        <v>7.8</v>
      </c>
      <c r="C701" s="14">
        <v>0</v>
      </c>
      <c r="D701" s="8">
        <f t="shared" si="349"/>
        <v>-100</v>
      </c>
      <c r="F701" s="50"/>
      <c r="G701" s="53">
        <v>1100</v>
      </c>
      <c r="H701" s="53">
        <v>0</v>
      </c>
      <c r="I701" s="53">
        <v>1100</v>
      </c>
      <c r="J701" s="54">
        <v>1076</v>
      </c>
      <c r="K701" s="54">
        <v>1076</v>
      </c>
      <c r="AN701" s="13" t="s">
        <v>82</v>
      </c>
      <c r="AO701" s="14">
        <v>7.8</v>
      </c>
      <c r="AP701" s="14">
        <v>0</v>
      </c>
      <c r="AQ701" s="8">
        <f t="shared" si="350"/>
        <v>-100</v>
      </c>
      <c r="BA701" s="13" t="s">
        <v>82</v>
      </c>
      <c r="BB701" s="14">
        <v>7.8</v>
      </c>
      <c r="BC701" s="14">
        <v>0</v>
      </c>
      <c r="BD701" s="8">
        <f t="shared" si="351"/>
        <v>-100</v>
      </c>
      <c r="BO701" s="13" t="s">
        <v>82</v>
      </c>
      <c r="BP701" s="14">
        <v>7.8</v>
      </c>
      <c r="BQ701" s="14">
        <v>0</v>
      </c>
      <c r="BR701" s="8">
        <f t="shared" si="352"/>
        <v>-100</v>
      </c>
    </row>
    <row r="702" spans="1:70" x14ac:dyDescent="0.25">
      <c r="A702" s="13" t="s">
        <v>87</v>
      </c>
      <c r="B702" s="14">
        <v>5.9</v>
      </c>
      <c r="C702" s="14">
        <v>0</v>
      </c>
      <c r="D702" s="8">
        <f t="shared" si="349"/>
        <v>-100</v>
      </c>
      <c r="F702" s="50"/>
      <c r="G702" s="53">
        <v>0</v>
      </c>
      <c r="H702" s="53">
        <v>9654.7999999999993</v>
      </c>
      <c r="I702" s="53">
        <v>-9654.7999999999993</v>
      </c>
      <c r="J702" s="54">
        <v>1093</v>
      </c>
      <c r="K702" s="54">
        <v>-1093</v>
      </c>
      <c r="AN702" s="13" t="s">
        <v>87</v>
      </c>
      <c r="AO702" s="14">
        <v>5.9</v>
      </c>
      <c r="AP702" s="14">
        <v>0</v>
      </c>
      <c r="AQ702" s="8">
        <f t="shared" si="350"/>
        <v>-100</v>
      </c>
      <c r="BA702" s="13" t="s">
        <v>87</v>
      </c>
      <c r="BB702" s="14">
        <v>5.9</v>
      </c>
      <c r="BC702" s="14">
        <v>0</v>
      </c>
      <c r="BD702" s="8">
        <f t="shared" si="351"/>
        <v>-100</v>
      </c>
      <c r="BO702" s="13" t="s">
        <v>87</v>
      </c>
      <c r="BP702" s="14">
        <v>5.9</v>
      </c>
      <c r="BQ702" s="14">
        <v>0</v>
      </c>
      <c r="BR702" s="8">
        <f t="shared" si="352"/>
        <v>-100</v>
      </c>
    </row>
    <row r="703" spans="1:70" x14ac:dyDescent="0.25">
      <c r="A703" s="13" t="s">
        <v>89</v>
      </c>
      <c r="B703" s="14">
        <v>47.2</v>
      </c>
      <c r="C703" s="14">
        <v>22.2</v>
      </c>
      <c r="D703" s="8">
        <f t="shared" si="349"/>
        <v>-52.96610169491526</v>
      </c>
      <c r="F703" s="50"/>
      <c r="G703" s="53">
        <v>0</v>
      </c>
      <c r="H703" s="53">
        <v>4221.8</v>
      </c>
      <c r="I703" s="53">
        <v>-4221.8</v>
      </c>
      <c r="J703" s="54">
        <v>1086</v>
      </c>
      <c r="K703" s="54">
        <v>-1086</v>
      </c>
      <c r="AN703" s="13" t="s">
        <v>89</v>
      </c>
      <c r="AO703" s="14">
        <v>47.2</v>
      </c>
      <c r="AP703" s="14">
        <v>22.2</v>
      </c>
      <c r="AQ703" s="8">
        <f t="shared" si="350"/>
        <v>-52.96610169491526</v>
      </c>
      <c r="BA703" s="13" t="s">
        <v>89</v>
      </c>
      <c r="BB703" s="14">
        <v>47.2</v>
      </c>
      <c r="BC703" s="14">
        <v>22.2</v>
      </c>
      <c r="BD703" s="8">
        <f t="shared" si="351"/>
        <v>-52.96610169491526</v>
      </c>
      <c r="BO703" s="13" t="s">
        <v>89</v>
      </c>
      <c r="BP703" s="14">
        <v>47.2</v>
      </c>
      <c r="BQ703" s="14">
        <v>22.2</v>
      </c>
      <c r="BR703" s="8">
        <f t="shared" si="352"/>
        <v>-52.96610169491526</v>
      </c>
    </row>
    <row r="704" spans="1:70" x14ac:dyDescent="0.25">
      <c r="A704" s="13" t="s">
        <v>96</v>
      </c>
      <c r="B704" s="14">
        <v>45.9</v>
      </c>
      <c r="C704" s="14">
        <v>26.7</v>
      </c>
      <c r="D704" s="8">
        <f t="shared" si="349"/>
        <v>-41.830065359477125</v>
      </c>
      <c r="F704" s="50"/>
      <c r="G704" s="53">
        <v>0</v>
      </c>
      <c r="H704" s="53">
        <v>3.6909999999999998</v>
      </c>
      <c r="I704" s="53">
        <v>-3.6909999999999998</v>
      </c>
      <c r="J704" s="54">
        <v>712</v>
      </c>
      <c r="K704" s="54">
        <v>-712</v>
      </c>
      <c r="AN704" s="13" t="s">
        <v>96</v>
      </c>
      <c r="AO704" s="14">
        <v>45.9</v>
      </c>
      <c r="AP704" s="14">
        <v>26.7</v>
      </c>
      <c r="AQ704" s="8">
        <f t="shared" si="350"/>
        <v>-41.830065359477125</v>
      </c>
      <c r="BA704" s="13" t="s">
        <v>96</v>
      </c>
      <c r="BB704" s="14">
        <v>45.9</v>
      </c>
      <c r="BC704" s="14">
        <v>26.7</v>
      </c>
      <c r="BD704" s="8">
        <f t="shared" si="351"/>
        <v>-41.830065359477125</v>
      </c>
      <c r="BO704" s="13" t="s">
        <v>96</v>
      </c>
      <c r="BP704" s="14">
        <v>45.9</v>
      </c>
      <c r="BQ704" s="14">
        <v>26.7</v>
      </c>
      <c r="BR704" s="8">
        <f t="shared" si="352"/>
        <v>-41.830065359477125</v>
      </c>
    </row>
    <row r="705" spans="1:70" x14ac:dyDescent="0.25">
      <c r="A705" t="s">
        <v>109</v>
      </c>
      <c r="B705" s="24">
        <v>1.47</v>
      </c>
      <c r="C705" s="24">
        <v>1.48</v>
      </c>
      <c r="D705" s="8">
        <f>IFERROR((100*(C705-B705)/B705), "")</f>
        <v>0.68027210884353806</v>
      </c>
      <c r="F705" s="50"/>
      <c r="G705" s="53">
        <v>0.3</v>
      </c>
      <c r="H705" s="53">
        <v>0</v>
      </c>
      <c r="I705" s="53">
        <v>0.3</v>
      </c>
      <c r="J705" s="54">
        <v>401.5</v>
      </c>
      <c r="K705" s="54">
        <v>401.5</v>
      </c>
      <c r="AN705" t="s">
        <v>109</v>
      </c>
      <c r="AO705" s="24">
        <v>1.47</v>
      </c>
      <c r="AP705" s="24">
        <v>1.48</v>
      </c>
      <c r="AQ705" s="8">
        <f>IFERROR((100*(AP705-AO705)/AO705), "")</f>
        <v>0.68027210884353806</v>
      </c>
      <c r="BA705" t="s">
        <v>109</v>
      </c>
      <c r="BB705" s="24">
        <v>1.47</v>
      </c>
      <c r="BC705" s="24">
        <v>1.48</v>
      </c>
      <c r="BD705" s="8">
        <f>IFERROR((100*(BC705-BB705)/BB705), "")</f>
        <v>0.68027210884353806</v>
      </c>
      <c r="BO705" t="s">
        <v>109</v>
      </c>
      <c r="BP705" s="24">
        <v>1.47</v>
      </c>
      <c r="BQ705" s="24">
        <v>1.48</v>
      </c>
      <c r="BR705" s="8">
        <f>IFERROR((100*(BQ705-BP705)/BP705), "")</f>
        <v>0.68027210884353806</v>
      </c>
    </row>
    <row r="706" spans="1:70" x14ac:dyDescent="0.25">
      <c r="A706" t="s">
        <v>112</v>
      </c>
      <c r="B706" s="24">
        <v>2.82</v>
      </c>
      <c r="C706" s="24">
        <v>2.86</v>
      </c>
      <c r="D706" s="8">
        <f t="shared" ref="D706:D714" si="353">IFERROR((100*(C706-B706)/B706), "")</f>
        <v>1.4184397163120581</v>
      </c>
      <c r="F706" s="50"/>
      <c r="G706" s="53">
        <v>12.1</v>
      </c>
      <c r="H706" s="53">
        <v>0</v>
      </c>
      <c r="I706" s="53">
        <v>12.1</v>
      </c>
      <c r="J706" s="54">
        <v>844</v>
      </c>
      <c r="K706" s="54">
        <v>844</v>
      </c>
      <c r="AN706" t="s">
        <v>112</v>
      </c>
      <c r="AO706" s="24">
        <v>2.82</v>
      </c>
      <c r="AP706" s="24">
        <v>2.86</v>
      </c>
      <c r="AQ706" s="8">
        <f t="shared" ref="AQ706:AQ714" si="354">IFERROR((100*(AP706-AO706)/AO706), "")</f>
        <v>1.4184397163120581</v>
      </c>
      <c r="BA706" t="s">
        <v>112</v>
      </c>
      <c r="BB706" s="24">
        <v>2.82</v>
      </c>
      <c r="BC706" s="24">
        <v>2.86</v>
      </c>
      <c r="BD706" s="8">
        <f t="shared" ref="BD706:BD714" si="355">IFERROR((100*(BC706-BB706)/BB706), "")</f>
        <v>1.4184397163120581</v>
      </c>
      <c r="BO706" t="s">
        <v>112</v>
      </c>
      <c r="BP706" s="24">
        <v>2.82</v>
      </c>
      <c r="BQ706" s="24">
        <v>2.86</v>
      </c>
      <c r="BR706" s="8">
        <f t="shared" ref="BR706:BR714" si="356">IFERROR((100*(BQ706-BP706)/BP706), "")</f>
        <v>1.4184397163120581</v>
      </c>
    </row>
    <row r="707" spans="1:70" x14ac:dyDescent="0.25">
      <c r="A707" t="s">
        <v>114</v>
      </c>
      <c r="B707" s="25">
        <v>0.28299999999999997</v>
      </c>
      <c r="C707" s="25">
        <v>0.28899999999999998</v>
      </c>
      <c r="D707" s="8">
        <f t="shared" si="353"/>
        <v>2.1201413427561859</v>
      </c>
      <c r="F707" s="50"/>
      <c r="G707" s="53">
        <v>7.8</v>
      </c>
      <c r="H707" s="53">
        <v>0</v>
      </c>
      <c r="I707" s="53">
        <v>7.8</v>
      </c>
      <c r="J707" s="54">
        <v>792</v>
      </c>
      <c r="K707" s="54">
        <v>792</v>
      </c>
      <c r="AN707" t="s">
        <v>114</v>
      </c>
      <c r="AO707" s="25">
        <v>0.28299999999999997</v>
      </c>
      <c r="AP707" s="25">
        <v>0.28899999999999998</v>
      </c>
      <c r="AQ707" s="8">
        <f t="shared" si="354"/>
        <v>2.1201413427561859</v>
      </c>
      <c r="BA707" t="s">
        <v>114</v>
      </c>
      <c r="BB707" s="25">
        <v>0.28299999999999997</v>
      </c>
      <c r="BC707" s="25">
        <v>0.28899999999999998</v>
      </c>
      <c r="BD707" s="8">
        <f t="shared" si="355"/>
        <v>2.1201413427561859</v>
      </c>
      <c r="BO707" t="s">
        <v>114</v>
      </c>
      <c r="BP707" s="25">
        <v>0.28299999999999997</v>
      </c>
      <c r="BQ707" s="25">
        <v>0.28899999999999998</v>
      </c>
      <c r="BR707" s="8">
        <f t="shared" si="356"/>
        <v>2.1201413427561859</v>
      </c>
    </row>
    <row r="708" spans="1:70" x14ac:dyDescent="0.25">
      <c r="A708" t="s">
        <v>118</v>
      </c>
      <c r="B708" s="24">
        <v>1.1299999999999999</v>
      </c>
      <c r="C708" s="25">
        <v>0</v>
      </c>
      <c r="D708" s="8">
        <f t="shared" si="353"/>
        <v>-100</v>
      </c>
      <c r="F708" s="50"/>
      <c r="G708" s="53">
        <v>5.9</v>
      </c>
      <c r="H708" s="53">
        <v>0</v>
      </c>
      <c r="I708" s="53">
        <v>5.9</v>
      </c>
      <c r="J708" s="54">
        <v>760.5</v>
      </c>
      <c r="K708" s="54">
        <v>760.5</v>
      </c>
      <c r="AN708" t="s">
        <v>118</v>
      </c>
      <c r="AO708" s="24">
        <v>1.1299999999999999</v>
      </c>
      <c r="AP708" s="25">
        <v>0</v>
      </c>
      <c r="AQ708" s="8">
        <f t="shared" si="354"/>
        <v>-100</v>
      </c>
      <c r="BA708" t="s">
        <v>118</v>
      </c>
      <c r="BB708" s="24">
        <v>1.1299999999999999</v>
      </c>
      <c r="BC708" s="25">
        <v>0</v>
      </c>
      <c r="BD708" s="8">
        <f t="shared" si="355"/>
        <v>-100</v>
      </c>
      <c r="BO708" t="s">
        <v>118</v>
      </c>
      <c r="BP708" s="24">
        <v>1.1299999999999999</v>
      </c>
      <c r="BQ708" s="25">
        <v>0</v>
      </c>
      <c r="BR708" s="8">
        <f t="shared" si="356"/>
        <v>-100</v>
      </c>
    </row>
    <row r="709" spans="1:70" x14ac:dyDescent="0.25">
      <c r="A709" t="s">
        <v>120</v>
      </c>
      <c r="B709" s="25">
        <v>0.80800000000000005</v>
      </c>
      <c r="C709" s="25">
        <v>0.85899999999999999</v>
      </c>
      <c r="D709" s="8">
        <f t="shared" si="353"/>
        <v>6.3118811881188037</v>
      </c>
      <c r="F709" s="50"/>
      <c r="G709" s="53">
        <v>47.2</v>
      </c>
      <c r="H709" s="53">
        <v>22.2</v>
      </c>
      <c r="I709" s="53">
        <v>25.000000000000004</v>
      </c>
      <c r="J709" s="54">
        <v>893.5</v>
      </c>
      <c r="K709" s="54">
        <v>893.5</v>
      </c>
      <c r="AN709" t="s">
        <v>120</v>
      </c>
      <c r="AO709" s="25">
        <v>0.80800000000000005</v>
      </c>
      <c r="AP709" s="25">
        <v>0.85899999999999999</v>
      </c>
      <c r="AQ709" s="8">
        <f t="shared" si="354"/>
        <v>6.3118811881188037</v>
      </c>
      <c r="BA709" t="s">
        <v>120</v>
      </c>
      <c r="BB709" s="25">
        <v>0.80800000000000005</v>
      </c>
      <c r="BC709" s="25">
        <v>0.85899999999999999</v>
      </c>
      <c r="BD709" s="8">
        <f t="shared" si="355"/>
        <v>6.3118811881188037</v>
      </c>
      <c r="BO709" t="s">
        <v>120</v>
      </c>
      <c r="BP709" s="25">
        <v>0.80800000000000005</v>
      </c>
      <c r="BQ709" s="25">
        <v>0.85899999999999999</v>
      </c>
      <c r="BR709" s="8">
        <f t="shared" si="356"/>
        <v>6.3118811881188037</v>
      </c>
    </row>
    <row r="710" spans="1:70" x14ac:dyDescent="0.25">
      <c r="A710" t="s">
        <v>122</v>
      </c>
      <c r="B710" s="24">
        <v>2.12</v>
      </c>
      <c r="C710" s="24">
        <v>2.3199999999999998</v>
      </c>
      <c r="D710" s="8">
        <f t="shared" si="353"/>
        <v>9.4339622641509298</v>
      </c>
      <c r="F710" s="50"/>
      <c r="G710" s="53">
        <v>45.9</v>
      </c>
      <c r="H710" s="53">
        <v>26.7</v>
      </c>
      <c r="I710" s="53">
        <v>19.2</v>
      </c>
      <c r="J710" s="54">
        <v>873</v>
      </c>
      <c r="K710" s="54">
        <v>873</v>
      </c>
      <c r="AN710" t="s">
        <v>122</v>
      </c>
      <c r="AO710" s="24">
        <v>2.12</v>
      </c>
      <c r="AP710" s="24">
        <v>2.3199999999999998</v>
      </c>
      <c r="AQ710" s="8">
        <f t="shared" si="354"/>
        <v>9.4339622641509298</v>
      </c>
      <c r="BA710" t="s">
        <v>122</v>
      </c>
      <c r="BB710" s="24">
        <v>2.12</v>
      </c>
      <c r="BC710" s="24">
        <v>2.3199999999999998</v>
      </c>
      <c r="BD710" s="8">
        <f t="shared" si="355"/>
        <v>9.4339622641509298</v>
      </c>
      <c r="BO710" t="s">
        <v>122</v>
      </c>
      <c r="BP710" s="24">
        <v>2.12</v>
      </c>
      <c r="BQ710" s="24">
        <v>2.3199999999999998</v>
      </c>
      <c r="BR710" s="8">
        <f t="shared" si="356"/>
        <v>9.4339622641509298</v>
      </c>
    </row>
    <row r="711" spans="1:70" x14ac:dyDescent="0.25">
      <c r="A711" t="s">
        <v>124</v>
      </c>
      <c r="B711" s="25">
        <v>0.86</v>
      </c>
      <c r="C711" s="25">
        <v>0.90900000000000003</v>
      </c>
      <c r="D711" s="8">
        <f t="shared" si="353"/>
        <v>5.697674418604656</v>
      </c>
      <c r="F711" s="50"/>
      <c r="G711" s="53">
        <v>1.47</v>
      </c>
      <c r="H711" s="53">
        <v>1.48</v>
      </c>
      <c r="I711" s="53">
        <v>-1.0000000000000009E-2</v>
      </c>
      <c r="J711" s="54">
        <v>48.5</v>
      </c>
      <c r="K711" s="54">
        <v>-48.5</v>
      </c>
      <c r="AN711" t="s">
        <v>124</v>
      </c>
      <c r="AO711" s="25">
        <v>0.86</v>
      </c>
      <c r="AP711" s="25">
        <v>0.90900000000000003</v>
      </c>
      <c r="AQ711" s="8">
        <f t="shared" si="354"/>
        <v>5.697674418604656</v>
      </c>
      <c r="BA711" t="s">
        <v>124</v>
      </c>
      <c r="BB711" s="25">
        <v>0.86</v>
      </c>
      <c r="BC711" s="25">
        <v>0.90900000000000003</v>
      </c>
      <c r="BD711" s="8">
        <f t="shared" si="355"/>
        <v>5.697674418604656</v>
      </c>
      <c r="BO711" t="s">
        <v>124</v>
      </c>
      <c r="BP711" s="25">
        <v>0.86</v>
      </c>
      <c r="BQ711" s="25">
        <v>0.90900000000000003</v>
      </c>
      <c r="BR711" s="8">
        <f t="shared" si="356"/>
        <v>5.697674418604656</v>
      </c>
    </row>
    <row r="712" spans="1:70" x14ac:dyDescent="0.25">
      <c r="A712" t="s">
        <v>126</v>
      </c>
      <c r="B712" s="24">
        <v>2.75</v>
      </c>
      <c r="C712" s="24">
        <v>2.71</v>
      </c>
      <c r="D712" s="8">
        <f t="shared" si="353"/>
        <v>-1.4545454545454559</v>
      </c>
      <c r="F712" s="50"/>
      <c r="G712" s="53">
        <v>2.82</v>
      </c>
      <c r="H712" s="53">
        <v>2.86</v>
      </c>
      <c r="I712" s="53">
        <v>-4.0000000000000036E-2</v>
      </c>
      <c r="J712" s="54">
        <v>146.5</v>
      </c>
      <c r="K712" s="54">
        <v>-146.5</v>
      </c>
      <c r="AN712" t="s">
        <v>126</v>
      </c>
      <c r="AO712" s="24">
        <v>2.75</v>
      </c>
      <c r="AP712" s="24">
        <v>2.71</v>
      </c>
      <c r="AQ712" s="8">
        <f t="shared" si="354"/>
        <v>-1.4545454545454559</v>
      </c>
      <c r="BA712" t="s">
        <v>126</v>
      </c>
      <c r="BB712" s="24">
        <v>2.75</v>
      </c>
      <c r="BC712" s="24">
        <v>2.71</v>
      </c>
      <c r="BD712" s="8">
        <f t="shared" si="355"/>
        <v>-1.4545454545454559</v>
      </c>
      <c r="BO712" t="s">
        <v>126</v>
      </c>
      <c r="BP712" s="24">
        <v>2.75</v>
      </c>
      <c r="BQ712" s="24">
        <v>2.71</v>
      </c>
      <c r="BR712" s="8">
        <f t="shared" si="356"/>
        <v>-1.4545454545454559</v>
      </c>
    </row>
    <row r="713" spans="1:70" x14ac:dyDescent="0.25">
      <c r="A713" t="s">
        <v>128</v>
      </c>
      <c r="B713" s="26">
        <v>20.3</v>
      </c>
      <c r="C713" s="26">
        <v>19</v>
      </c>
      <c r="D713" s="8">
        <f t="shared" si="353"/>
        <v>-6.4039408866995098</v>
      </c>
      <c r="F713" s="50"/>
      <c r="G713" s="53">
        <v>0.28299999999999997</v>
      </c>
      <c r="H713" s="53">
        <v>0.28899999999999998</v>
      </c>
      <c r="I713" s="53">
        <v>-6.0000000000000053E-3</v>
      </c>
      <c r="J713" s="54">
        <v>32.5</v>
      </c>
      <c r="K713" s="54">
        <v>-32.5</v>
      </c>
      <c r="AN713" t="s">
        <v>128</v>
      </c>
      <c r="AO713" s="26">
        <v>20.3</v>
      </c>
      <c r="AP713" s="26">
        <v>19</v>
      </c>
      <c r="AQ713" s="8">
        <f t="shared" si="354"/>
        <v>-6.4039408866995098</v>
      </c>
      <c r="BA713" t="s">
        <v>128</v>
      </c>
      <c r="BB713" s="26">
        <v>20.3</v>
      </c>
      <c r="BC713" s="26">
        <v>19</v>
      </c>
      <c r="BD713" s="8">
        <f t="shared" si="355"/>
        <v>-6.4039408866995098</v>
      </c>
      <c r="BO713" t="s">
        <v>128</v>
      </c>
      <c r="BP713" s="26">
        <v>20.3</v>
      </c>
      <c r="BQ713" s="26">
        <v>19</v>
      </c>
      <c r="BR713" s="8">
        <f t="shared" si="356"/>
        <v>-6.4039408866995098</v>
      </c>
    </row>
    <row r="714" spans="1:70" x14ac:dyDescent="0.25">
      <c r="A714" t="s">
        <v>130</v>
      </c>
      <c r="B714" s="24">
        <v>1.73</v>
      </c>
      <c r="C714" s="24">
        <v>1.73</v>
      </c>
      <c r="D714" s="8">
        <f t="shared" si="353"/>
        <v>0</v>
      </c>
      <c r="F714" s="50"/>
      <c r="G714" s="53">
        <v>1.1299999999999999</v>
      </c>
      <c r="H714" s="53">
        <v>0</v>
      </c>
      <c r="I714" s="53">
        <v>1.1299999999999999</v>
      </c>
      <c r="J714" s="54">
        <v>560.5</v>
      </c>
      <c r="K714" s="54">
        <v>560.5</v>
      </c>
      <c r="AN714" t="s">
        <v>130</v>
      </c>
      <c r="AO714" s="24">
        <v>1.73</v>
      </c>
      <c r="AP714" s="24">
        <v>1.73</v>
      </c>
      <c r="AQ714" s="8">
        <f t="shared" si="354"/>
        <v>0</v>
      </c>
      <c r="BA714" t="s">
        <v>130</v>
      </c>
      <c r="BB714" s="24">
        <v>1.73</v>
      </c>
      <c r="BC714" s="24">
        <v>1.73</v>
      </c>
      <c r="BD714" s="8">
        <f t="shared" si="355"/>
        <v>0</v>
      </c>
      <c r="BO714" t="s">
        <v>130</v>
      </c>
      <c r="BP714" s="24">
        <v>1.73</v>
      </c>
      <c r="BQ714" s="24">
        <v>1.73</v>
      </c>
      <c r="BR714" s="8">
        <f t="shared" si="356"/>
        <v>0</v>
      </c>
    </row>
    <row r="715" spans="1:70" x14ac:dyDescent="0.25">
      <c r="A715" s="6" t="s">
        <v>134</v>
      </c>
      <c r="B715" s="8">
        <v>323.2731</v>
      </c>
      <c r="C715" s="8">
        <v>269.74374999999998</v>
      </c>
      <c r="D715" s="8">
        <f>IFERROR((100*(C715-B715)/B715), "")</f>
        <v>-16.558553742949854</v>
      </c>
      <c r="F715" s="50"/>
      <c r="G715" s="53">
        <v>0.80800000000000005</v>
      </c>
      <c r="H715" s="53">
        <v>0.85899999999999999</v>
      </c>
      <c r="I715" s="53">
        <v>-5.0999999999999934E-2</v>
      </c>
      <c r="J715" s="54">
        <v>181.5</v>
      </c>
      <c r="K715" s="54">
        <v>-181.5</v>
      </c>
      <c r="AN715" s="6" t="s">
        <v>134</v>
      </c>
      <c r="AO715" s="8">
        <v>323.2731</v>
      </c>
      <c r="AP715" s="8">
        <v>269.74374999999998</v>
      </c>
      <c r="AQ715" s="8">
        <f>IFERROR((100*(AP715-AO715)/AO715), "")</f>
        <v>-16.558553742949854</v>
      </c>
      <c r="BA715" s="6" t="s">
        <v>134</v>
      </c>
      <c r="BB715" s="8">
        <v>323.2731</v>
      </c>
      <c r="BC715" s="8">
        <v>269.74374999999998</v>
      </c>
      <c r="BD715" s="8">
        <f>IFERROR((100*(BC715-BB715)/BB715), "")</f>
        <v>-16.558553742949854</v>
      </c>
      <c r="BO715" s="6" t="s">
        <v>134</v>
      </c>
      <c r="BP715" s="8">
        <v>323.2731</v>
      </c>
      <c r="BQ715" s="8">
        <v>269.74374999999998</v>
      </c>
      <c r="BR715" s="8">
        <f>IFERROR((100*(BQ715-BP715)/BP715), "")</f>
        <v>-16.558553742949854</v>
      </c>
    </row>
    <row r="716" spans="1:70" x14ac:dyDescent="0.25">
      <c r="A716" s="6" t="s">
        <v>135</v>
      </c>
      <c r="B716" s="8">
        <v>269.8297600846991</v>
      </c>
      <c r="C716" s="8">
        <v>0</v>
      </c>
      <c r="D716" s="8">
        <f t="shared" ref="D716:D718" si="357">IFERROR((100*(C716-B716)/B716), "")</f>
        <v>-100</v>
      </c>
      <c r="F716" s="50"/>
      <c r="G716" s="53">
        <v>2.12</v>
      </c>
      <c r="H716" s="53">
        <v>2.3199999999999998</v>
      </c>
      <c r="I716" s="53">
        <v>-0.19999999999999973</v>
      </c>
      <c r="J716" s="54">
        <v>350.5</v>
      </c>
      <c r="K716" s="54">
        <v>-350.5</v>
      </c>
      <c r="AN716" s="6" t="s">
        <v>135</v>
      </c>
      <c r="AO716" s="8">
        <v>269.8297600846991</v>
      </c>
      <c r="AP716" s="8">
        <v>0</v>
      </c>
      <c r="AQ716" s="8">
        <f t="shared" ref="AQ716" si="358">IFERROR((100*(AP716-AO716)/AO716), "")</f>
        <v>-100</v>
      </c>
      <c r="BA716" s="6" t="s">
        <v>135</v>
      </c>
      <c r="BB716" s="8">
        <v>269.8297600846991</v>
      </c>
      <c r="BC716" s="8">
        <v>0</v>
      </c>
      <c r="BD716" s="8">
        <f t="shared" ref="BD716" si="359">IFERROR((100*(BC716-BB716)/BB716), "")</f>
        <v>-100</v>
      </c>
      <c r="BO716" s="6" t="s">
        <v>135</v>
      </c>
      <c r="BP716" s="8">
        <v>269.8297600846991</v>
      </c>
      <c r="BQ716" s="8">
        <v>0</v>
      </c>
      <c r="BR716" s="8">
        <f t="shared" ref="BR716" si="360">IFERROR((100*(BQ716-BP716)/BP716), "")</f>
        <v>-100</v>
      </c>
    </row>
    <row r="717" spans="1:70" x14ac:dyDescent="0.25">
      <c r="A717" s="6" t="s">
        <v>140</v>
      </c>
      <c r="B717" s="8">
        <v>0</v>
      </c>
      <c r="C717" s="8">
        <v>54</v>
      </c>
      <c r="D717" s="8">
        <v>100</v>
      </c>
      <c r="F717" s="50"/>
      <c r="G717" s="53">
        <v>0.86</v>
      </c>
      <c r="H717" s="53">
        <v>0.90900000000000003</v>
      </c>
      <c r="I717" s="53">
        <v>-4.9000000000000044E-2</v>
      </c>
      <c r="J717" s="54">
        <v>167.5</v>
      </c>
      <c r="K717" s="54">
        <v>-167.5</v>
      </c>
      <c r="AN717" s="6" t="s">
        <v>140</v>
      </c>
      <c r="AO717" s="8">
        <v>0</v>
      </c>
      <c r="AP717" s="8">
        <v>54</v>
      </c>
      <c r="AQ717" s="8">
        <v>100</v>
      </c>
      <c r="BA717" s="6" t="s">
        <v>140</v>
      </c>
      <c r="BB717" s="8">
        <v>0</v>
      </c>
      <c r="BC717" s="8">
        <v>54</v>
      </c>
      <c r="BD717" s="8">
        <v>100</v>
      </c>
      <c r="BO717" s="6" t="s">
        <v>140</v>
      </c>
      <c r="BP717" s="8">
        <v>0</v>
      </c>
      <c r="BQ717" s="8">
        <v>54</v>
      </c>
      <c r="BR717" s="8">
        <v>100</v>
      </c>
    </row>
    <row r="718" spans="1:70" x14ac:dyDescent="0.25">
      <c r="A718" s="6" t="s">
        <v>143</v>
      </c>
      <c r="B718" s="8">
        <v>130</v>
      </c>
      <c r="C718" s="8">
        <v>100</v>
      </c>
      <c r="D718" s="8">
        <f t="shared" si="357"/>
        <v>-23.076923076923077</v>
      </c>
      <c r="F718" s="50"/>
      <c r="G718" s="53">
        <v>2.75</v>
      </c>
      <c r="H718" s="53">
        <v>2.71</v>
      </c>
      <c r="I718" s="53">
        <v>4.0000000000000036E-2</v>
      </c>
      <c r="J718" s="54">
        <v>146.5</v>
      </c>
      <c r="K718" s="54">
        <v>146.5</v>
      </c>
      <c r="AN718" s="6" t="s">
        <v>143</v>
      </c>
      <c r="AO718" s="8">
        <v>130</v>
      </c>
      <c r="AP718" s="8">
        <v>100</v>
      </c>
      <c r="AQ718" s="8">
        <f t="shared" ref="AQ718" si="361">IFERROR((100*(AP718-AO718)/AO718), "")</f>
        <v>-23.076923076923077</v>
      </c>
      <c r="BA718" s="6" t="s">
        <v>143</v>
      </c>
      <c r="BB718" s="8">
        <v>130</v>
      </c>
      <c r="BC718" s="8">
        <v>100</v>
      </c>
      <c r="BD718" s="8">
        <f t="shared" ref="BD718" si="362">IFERROR((100*(BC718-BB718)/BB718), "")</f>
        <v>-23.076923076923077</v>
      </c>
      <c r="BO718" s="6" t="s">
        <v>143</v>
      </c>
      <c r="BP718" s="8">
        <v>130</v>
      </c>
      <c r="BQ718" s="8">
        <v>100</v>
      </c>
      <c r="BR718" s="8">
        <f t="shared" ref="BR718" si="363">IFERROR((100*(BQ718-BP718)/BP718), "")</f>
        <v>-23.076923076923077</v>
      </c>
    </row>
    <row r="719" spans="1:70" x14ac:dyDescent="0.25">
      <c r="A719" s="13" t="s">
        <v>147</v>
      </c>
      <c r="B719" s="14">
        <v>127.6</v>
      </c>
      <c r="C719" s="14">
        <v>12.200000000000001</v>
      </c>
      <c r="D719" s="8">
        <f>IFERROR((100*(C719-B719)/B719), "")</f>
        <v>-90.43887147335424</v>
      </c>
      <c r="F719" s="50"/>
      <c r="G719" s="53">
        <v>20.3</v>
      </c>
      <c r="H719" s="53">
        <v>19</v>
      </c>
      <c r="I719" s="53">
        <v>1.3000000000000007</v>
      </c>
      <c r="J719" s="54">
        <v>579</v>
      </c>
      <c r="K719" s="54">
        <v>579</v>
      </c>
      <c r="AN719" s="13" t="s">
        <v>147</v>
      </c>
      <c r="AO719" s="14">
        <v>127.6</v>
      </c>
      <c r="AP719" s="14">
        <v>12.200000000000001</v>
      </c>
      <c r="AQ719" s="8">
        <f>IFERROR((100*(AP719-AO719)/AO719), "")</f>
        <v>-90.43887147335424</v>
      </c>
      <c r="BA719" s="13" t="s">
        <v>147</v>
      </c>
      <c r="BB719" s="14">
        <v>127.6</v>
      </c>
      <c r="BC719" s="14">
        <v>12.200000000000001</v>
      </c>
      <c r="BD719" s="8">
        <f>IFERROR((100*(BC719-BB719)/BB719), "")</f>
        <v>-90.43887147335424</v>
      </c>
      <c r="BO719" s="13" t="s">
        <v>147</v>
      </c>
      <c r="BP719" s="14">
        <v>127.6</v>
      </c>
      <c r="BQ719" s="14">
        <v>12.200000000000001</v>
      </c>
      <c r="BR719" s="8">
        <f>IFERROR((100*(BQ719-BP719)/BP719), "")</f>
        <v>-90.43887147335424</v>
      </c>
    </row>
    <row r="720" spans="1:70" x14ac:dyDescent="0.25">
      <c r="A720" s="13" t="s">
        <v>150</v>
      </c>
      <c r="B720" s="14">
        <v>5.3999999999999999E-2</v>
      </c>
      <c r="C720" s="14">
        <v>0</v>
      </c>
      <c r="D720" s="8">
        <f t="shared" ref="D720:D748" si="364">IFERROR((100*(C720-B720)/B720), "")</f>
        <v>-100.00000000000001</v>
      </c>
      <c r="F720" s="50"/>
      <c r="G720" s="53">
        <v>1.73</v>
      </c>
      <c r="H720" s="53">
        <v>1.73</v>
      </c>
      <c r="I720" s="53">
        <v>0</v>
      </c>
      <c r="J720" s="54">
        <v>4</v>
      </c>
      <c r="K720" s="54">
        <v>4</v>
      </c>
      <c r="AN720" s="13" t="s">
        <v>150</v>
      </c>
      <c r="AO720" s="14">
        <v>5.3999999999999999E-2</v>
      </c>
      <c r="AP720" s="14">
        <v>0</v>
      </c>
      <c r="AQ720" s="8">
        <f t="shared" ref="AQ720:AQ738" si="365">IFERROR((100*(AP720-AO720)/AO720), "")</f>
        <v>-100.00000000000001</v>
      </c>
      <c r="BA720" s="13" t="s">
        <v>150</v>
      </c>
      <c r="BB720" s="14">
        <v>5.3999999999999999E-2</v>
      </c>
      <c r="BC720" s="14">
        <v>0</v>
      </c>
      <c r="BD720" s="8">
        <f t="shared" ref="BD720:BD738" si="366">IFERROR((100*(BC720-BB720)/BB720), "")</f>
        <v>-100.00000000000001</v>
      </c>
      <c r="BO720" s="13" t="s">
        <v>150</v>
      </c>
      <c r="BP720" s="14">
        <v>5.3999999999999999E-2</v>
      </c>
      <c r="BQ720" s="14">
        <v>0</v>
      </c>
      <c r="BR720" s="8">
        <f t="shared" ref="BR720:BR738" si="367">IFERROR((100*(BQ720-BP720)/BP720), "")</f>
        <v>-100.00000000000001</v>
      </c>
    </row>
    <row r="721" spans="1:70" x14ac:dyDescent="0.25">
      <c r="A721" s="35" t="s">
        <v>154</v>
      </c>
      <c r="B721" s="14">
        <v>0.80999999999999994</v>
      </c>
      <c r="C721" s="14">
        <v>0.36000000000000004</v>
      </c>
      <c r="D721" s="8">
        <f t="shared" si="364"/>
        <v>-55.55555555555555</v>
      </c>
      <c r="F721" s="50"/>
      <c r="G721" s="53">
        <v>323.2731</v>
      </c>
      <c r="H721" s="53">
        <v>269.74374999999998</v>
      </c>
      <c r="I721" s="53">
        <v>53.529350000000022</v>
      </c>
      <c r="J721" s="54">
        <v>957</v>
      </c>
      <c r="K721" s="54">
        <v>957</v>
      </c>
      <c r="AN721" s="35" t="s">
        <v>154</v>
      </c>
      <c r="AO721" s="14">
        <v>0.80999999999999994</v>
      </c>
      <c r="AP721" s="14">
        <v>0.36000000000000004</v>
      </c>
      <c r="AQ721" s="8">
        <f t="shared" si="365"/>
        <v>-55.55555555555555</v>
      </c>
      <c r="BA721" s="35" t="s">
        <v>154</v>
      </c>
      <c r="BB721" s="14">
        <v>0.80999999999999994</v>
      </c>
      <c r="BC721" s="14">
        <v>0.36000000000000004</v>
      </c>
      <c r="BD721" s="8">
        <f t="shared" si="366"/>
        <v>-55.55555555555555</v>
      </c>
      <c r="BO721" s="35" t="s">
        <v>154</v>
      </c>
      <c r="BP721" s="14">
        <v>0.80999999999999994</v>
      </c>
      <c r="BQ721" s="14">
        <v>0.36000000000000004</v>
      </c>
      <c r="BR721" s="8">
        <f t="shared" si="367"/>
        <v>-55.55555555555555</v>
      </c>
    </row>
    <row r="722" spans="1:70" x14ac:dyDescent="0.25">
      <c r="A722" s="13" t="s">
        <v>156</v>
      </c>
      <c r="B722" s="14">
        <v>53.5</v>
      </c>
      <c r="C722" s="14">
        <v>50.6</v>
      </c>
      <c r="D722" s="8">
        <f t="shared" si="364"/>
        <v>-5.4205607476635489</v>
      </c>
      <c r="F722" s="50"/>
      <c r="G722" s="53">
        <v>269.8297600846991</v>
      </c>
      <c r="H722" s="53">
        <v>0</v>
      </c>
      <c r="I722" s="53">
        <v>269.8297600846991</v>
      </c>
      <c r="J722" s="54">
        <v>1041</v>
      </c>
      <c r="K722" s="54">
        <v>1041</v>
      </c>
      <c r="AN722" s="13" t="s">
        <v>156</v>
      </c>
      <c r="AO722" s="14">
        <v>53.5</v>
      </c>
      <c r="AP722" s="14">
        <v>50.6</v>
      </c>
      <c r="AQ722" s="8">
        <f t="shared" si="365"/>
        <v>-5.4205607476635489</v>
      </c>
      <c r="BA722" s="13" t="s">
        <v>156</v>
      </c>
      <c r="BB722" s="14">
        <v>53.5</v>
      </c>
      <c r="BC722" s="14">
        <v>50.6</v>
      </c>
      <c r="BD722" s="8">
        <f t="shared" si="366"/>
        <v>-5.4205607476635489</v>
      </c>
      <c r="BO722" s="13" t="s">
        <v>156</v>
      </c>
      <c r="BP722" s="14">
        <v>53.5</v>
      </c>
      <c r="BQ722" s="14">
        <v>50.6</v>
      </c>
      <c r="BR722" s="8">
        <f t="shared" si="367"/>
        <v>-5.4205607476635489</v>
      </c>
    </row>
    <row r="723" spans="1:70" x14ac:dyDescent="0.25">
      <c r="A723" s="13" t="s">
        <v>160</v>
      </c>
      <c r="B723" s="14">
        <v>7.0699999999999999E-2</v>
      </c>
      <c r="C723" s="14">
        <v>1.5900000000000001E-2</v>
      </c>
      <c r="D723" s="8">
        <f t="shared" si="364"/>
        <v>-77.510608203677521</v>
      </c>
      <c r="F723" s="50"/>
      <c r="G723" s="53">
        <v>0</v>
      </c>
      <c r="H723" s="53">
        <v>54</v>
      </c>
      <c r="I723" s="53">
        <v>-54</v>
      </c>
      <c r="J723" s="54">
        <v>958</v>
      </c>
      <c r="K723" s="54">
        <v>-958</v>
      </c>
      <c r="AN723" s="13" t="s">
        <v>160</v>
      </c>
      <c r="AO723" s="14">
        <v>7.0699999999999999E-2</v>
      </c>
      <c r="AP723" s="14">
        <v>1.5900000000000001E-2</v>
      </c>
      <c r="AQ723" s="8">
        <f t="shared" si="365"/>
        <v>-77.510608203677521</v>
      </c>
      <c r="BA723" s="13" t="s">
        <v>160</v>
      </c>
      <c r="BB723" s="14">
        <v>7.0699999999999999E-2</v>
      </c>
      <c r="BC723" s="14">
        <v>1.5900000000000001E-2</v>
      </c>
      <c r="BD723" s="8">
        <f t="shared" si="366"/>
        <v>-77.510608203677521</v>
      </c>
      <c r="BO723" s="13" t="s">
        <v>160</v>
      </c>
      <c r="BP723" s="14">
        <v>7.0699999999999999E-2</v>
      </c>
      <c r="BQ723" s="14">
        <v>1.5900000000000001E-2</v>
      </c>
      <c r="BR723" s="8">
        <f t="shared" si="367"/>
        <v>-77.510608203677521</v>
      </c>
    </row>
    <row r="724" spans="1:70" x14ac:dyDescent="0.25">
      <c r="A724" s="13" t="s">
        <v>162</v>
      </c>
      <c r="B724" s="14">
        <v>39.840000000000003</v>
      </c>
      <c r="C724" s="14">
        <v>39.950000000000003</v>
      </c>
      <c r="D724" s="8">
        <f t="shared" si="364"/>
        <v>0.27610441767068128</v>
      </c>
      <c r="F724" s="50"/>
      <c r="G724" s="53">
        <v>130</v>
      </c>
      <c r="H724" s="53">
        <v>100</v>
      </c>
      <c r="I724" s="53">
        <v>30</v>
      </c>
      <c r="J724" s="54">
        <v>917.5</v>
      </c>
      <c r="K724" s="54">
        <v>917.5</v>
      </c>
      <c r="AN724" s="13" t="s">
        <v>162</v>
      </c>
      <c r="AO724" s="14">
        <v>39.840000000000003</v>
      </c>
      <c r="AP724" s="14">
        <v>39.950000000000003</v>
      </c>
      <c r="AQ724" s="8">
        <f t="shared" si="365"/>
        <v>0.27610441767068128</v>
      </c>
      <c r="BA724" s="13" t="s">
        <v>162</v>
      </c>
      <c r="BB724" s="14">
        <v>39.840000000000003</v>
      </c>
      <c r="BC724" s="14">
        <v>39.950000000000003</v>
      </c>
      <c r="BD724" s="8">
        <f t="shared" si="366"/>
        <v>0.27610441767068128</v>
      </c>
      <c r="BO724" s="13" t="s">
        <v>162</v>
      </c>
      <c r="BP724" s="14">
        <v>39.840000000000003</v>
      </c>
      <c r="BQ724" s="14">
        <v>39.950000000000003</v>
      </c>
      <c r="BR724" s="8">
        <f t="shared" si="367"/>
        <v>0.27610441767068128</v>
      </c>
    </row>
    <row r="725" spans="1:70" x14ac:dyDescent="0.25">
      <c r="A725" s="13" t="s">
        <v>164</v>
      </c>
      <c r="B725" s="14">
        <v>7.0000000000000007E-2</v>
      </c>
      <c r="C725" s="14">
        <v>0.02</v>
      </c>
      <c r="D725" s="8">
        <f t="shared" si="364"/>
        <v>-71.428571428571416</v>
      </c>
      <c r="F725" s="50"/>
      <c r="G725" s="53">
        <v>127.6</v>
      </c>
      <c r="H725" s="53">
        <v>12.200000000000001</v>
      </c>
      <c r="I725" s="53">
        <v>115.39999999999999</v>
      </c>
      <c r="J725" s="54">
        <v>1005</v>
      </c>
      <c r="K725" s="54">
        <v>1005</v>
      </c>
      <c r="AN725" s="13" t="s">
        <v>164</v>
      </c>
      <c r="AO725" s="14">
        <v>7.0000000000000007E-2</v>
      </c>
      <c r="AP725" s="14">
        <v>0.02</v>
      </c>
      <c r="AQ725" s="8">
        <f t="shared" si="365"/>
        <v>-71.428571428571416</v>
      </c>
      <c r="BA725" s="13" t="s">
        <v>164</v>
      </c>
      <c r="BB725" s="14">
        <v>7.0000000000000007E-2</v>
      </c>
      <c r="BC725" s="14">
        <v>0.02</v>
      </c>
      <c r="BD725" s="8">
        <f t="shared" si="366"/>
        <v>-71.428571428571416</v>
      </c>
      <c r="BO725" s="13" t="s">
        <v>164</v>
      </c>
      <c r="BP725" s="14">
        <v>7.0000000000000007E-2</v>
      </c>
      <c r="BQ725" s="14">
        <v>0.02</v>
      </c>
      <c r="BR725" s="8">
        <f t="shared" si="367"/>
        <v>-71.428571428571416</v>
      </c>
    </row>
    <row r="726" spans="1:70" x14ac:dyDescent="0.25">
      <c r="A726" s="13" t="s">
        <v>165</v>
      </c>
      <c r="B726" s="14">
        <v>28.151800000000001</v>
      </c>
      <c r="C726" s="14">
        <v>35.186300000000003</v>
      </c>
      <c r="D726" s="8">
        <f t="shared" si="364"/>
        <v>24.987745010976212</v>
      </c>
      <c r="F726" s="50"/>
      <c r="G726" s="53">
        <v>5.3999999999999999E-2</v>
      </c>
      <c r="H726" s="53">
        <v>0</v>
      </c>
      <c r="I726" s="53">
        <v>5.3999999999999999E-2</v>
      </c>
      <c r="J726" s="54">
        <v>185.5</v>
      </c>
      <c r="K726" s="54">
        <v>185.5</v>
      </c>
      <c r="AN726" s="13" t="s">
        <v>165</v>
      </c>
      <c r="AO726" s="14">
        <v>28.151800000000001</v>
      </c>
      <c r="AP726" s="14">
        <v>35.186300000000003</v>
      </c>
      <c r="AQ726" s="8">
        <f t="shared" si="365"/>
        <v>24.987745010976212</v>
      </c>
      <c r="BA726" s="13" t="s">
        <v>165</v>
      </c>
      <c r="BB726" s="14">
        <v>28.151800000000001</v>
      </c>
      <c r="BC726" s="14">
        <v>35.186300000000003</v>
      </c>
      <c r="BD726" s="8">
        <f t="shared" si="366"/>
        <v>24.987745010976212</v>
      </c>
      <c r="BO726" s="13" t="s">
        <v>165</v>
      </c>
      <c r="BP726" s="14">
        <v>28.151800000000001</v>
      </c>
      <c r="BQ726" s="14">
        <v>35.186300000000003</v>
      </c>
      <c r="BR726" s="8">
        <f t="shared" si="367"/>
        <v>24.987745010976212</v>
      </c>
    </row>
    <row r="727" spans="1:70" x14ac:dyDescent="0.25">
      <c r="A727" s="13" t="s">
        <v>170</v>
      </c>
      <c r="B727" s="14">
        <v>2.4</v>
      </c>
      <c r="C727" s="14">
        <v>109.10000000000001</v>
      </c>
      <c r="D727" s="8">
        <f t="shared" si="364"/>
        <v>4445.8333333333339</v>
      </c>
      <c r="F727" s="50"/>
      <c r="G727" s="53">
        <v>0.80999999999999994</v>
      </c>
      <c r="H727" s="53">
        <v>0.36000000000000004</v>
      </c>
      <c r="I727" s="53">
        <v>0.4499999999999999</v>
      </c>
      <c r="J727" s="54">
        <v>455</v>
      </c>
      <c r="K727" s="54">
        <v>455</v>
      </c>
      <c r="AN727" s="13" t="s">
        <v>170</v>
      </c>
      <c r="AO727" s="14">
        <v>2.4</v>
      </c>
      <c r="AP727" s="14">
        <v>109.10000000000001</v>
      </c>
      <c r="AQ727" s="8">
        <f t="shared" si="365"/>
        <v>4445.8333333333339</v>
      </c>
      <c r="BA727" s="13" t="s">
        <v>170</v>
      </c>
      <c r="BB727" s="14">
        <v>2.4</v>
      </c>
      <c r="BC727" s="14">
        <v>109.10000000000001</v>
      </c>
      <c r="BD727" s="8">
        <f t="shared" si="366"/>
        <v>4445.8333333333339</v>
      </c>
      <c r="BO727" s="13" t="s">
        <v>170</v>
      </c>
      <c r="BP727" s="14">
        <v>2.4</v>
      </c>
      <c r="BQ727" s="14">
        <v>109.10000000000001</v>
      </c>
      <c r="BR727" s="8">
        <f t="shared" si="367"/>
        <v>4445.8333333333339</v>
      </c>
    </row>
    <row r="728" spans="1:70" x14ac:dyDescent="0.25">
      <c r="A728" s="13" t="s">
        <v>172</v>
      </c>
      <c r="B728" s="14">
        <v>0.2014</v>
      </c>
      <c r="C728" s="14">
        <v>0.98180000000000001</v>
      </c>
      <c r="D728" s="8">
        <f t="shared" si="364"/>
        <v>387.48758689175764</v>
      </c>
      <c r="F728" s="50"/>
      <c r="G728" s="53">
        <v>53.5</v>
      </c>
      <c r="H728" s="53">
        <v>50.6</v>
      </c>
      <c r="I728" s="53">
        <v>2.8999999999999986</v>
      </c>
      <c r="J728" s="54">
        <v>686</v>
      </c>
      <c r="K728" s="54">
        <v>686</v>
      </c>
      <c r="AN728" s="13" t="s">
        <v>172</v>
      </c>
      <c r="AO728" s="14">
        <v>0.2014</v>
      </c>
      <c r="AP728" s="14">
        <v>0.98180000000000001</v>
      </c>
      <c r="AQ728" s="8">
        <f t="shared" si="365"/>
        <v>387.48758689175764</v>
      </c>
      <c r="BA728" s="13" t="s">
        <v>172</v>
      </c>
      <c r="BB728" s="14">
        <v>0.2014</v>
      </c>
      <c r="BC728" s="14">
        <v>0.98180000000000001</v>
      </c>
      <c r="BD728" s="8">
        <f t="shared" si="366"/>
        <v>387.48758689175764</v>
      </c>
      <c r="BO728" s="13" t="s">
        <v>172</v>
      </c>
      <c r="BP728" s="14">
        <v>0.2014</v>
      </c>
      <c r="BQ728" s="14">
        <v>0.98180000000000001</v>
      </c>
      <c r="BR728" s="8">
        <f t="shared" si="367"/>
        <v>387.48758689175764</v>
      </c>
    </row>
    <row r="729" spans="1:70" x14ac:dyDescent="0.25">
      <c r="A729" s="13" t="s">
        <v>174</v>
      </c>
      <c r="B729" s="14">
        <v>206.4</v>
      </c>
      <c r="C729" s="14">
        <v>2.2000000000000002</v>
      </c>
      <c r="D729" s="8">
        <f t="shared" si="364"/>
        <v>-98.934108527131784</v>
      </c>
      <c r="F729" s="50"/>
      <c r="G729" s="53">
        <v>7.0699999999999999E-2</v>
      </c>
      <c r="H729" s="53">
        <v>1.5900000000000001E-2</v>
      </c>
      <c r="I729" s="53">
        <v>5.4800000000000001E-2</v>
      </c>
      <c r="J729" s="54">
        <v>188</v>
      </c>
      <c r="K729" s="54">
        <v>188</v>
      </c>
      <c r="AN729" s="13" t="s">
        <v>174</v>
      </c>
      <c r="AO729" s="14">
        <v>206.4</v>
      </c>
      <c r="AP729" s="14">
        <v>2.2000000000000002</v>
      </c>
      <c r="AQ729" s="8">
        <f t="shared" si="365"/>
        <v>-98.934108527131784</v>
      </c>
      <c r="BA729" s="13" t="s">
        <v>174</v>
      </c>
      <c r="BB729" s="14">
        <v>206.4</v>
      </c>
      <c r="BC729" s="14">
        <v>2.2000000000000002</v>
      </c>
      <c r="BD729" s="8">
        <f t="shared" si="366"/>
        <v>-98.934108527131784</v>
      </c>
      <c r="BO729" s="13" t="s">
        <v>174</v>
      </c>
      <c r="BP729" s="14">
        <v>206.4</v>
      </c>
      <c r="BQ729" s="14">
        <v>2.2000000000000002</v>
      </c>
      <c r="BR729" s="8">
        <f t="shared" si="367"/>
        <v>-98.934108527131784</v>
      </c>
    </row>
    <row r="730" spans="1:70" x14ac:dyDescent="0.25">
      <c r="A730" s="13" t="s">
        <v>176</v>
      </c>
      <c r="B730" s="14">
        <v>0.23</v>
      </c>
      <c r="C730" s="14">
        <v>0</v>
      </c>
      <c r="D730" s="8">
        <f t="shared" si="364"/>
        <v>-100</v>
      </c>
      <c r="F730" s="50"/>
      <c r="G730" s="53">
        <v>39.840000000000003</v>
      </c>
      <c r="H730" s="53">
        <v>39.950000000000003</v>
      </c>
      <c r="I730" s="53">
        <v>-0.10999999999999943</v>
      </c>
      <c r="J730" s="54">
        <v>272.5</v>
      </c>
      <c r="K730" s="54">
        <v>-272.5</v>
      </c>
      <c r="AN730" s="13" t="s">
        <v>176</v>
      </c>
      <c r="AO730" s="14">
        <v>0.23</v>
      </c>
      <c r="AP730" s="14">
        <v>0</v>
      </c>
      <c r="AQ730" s="8">
        <f t="shared" si="365"/>
        <v>-100</v>
      </c>
      <c r="BA730" s="13" t="s">
        <v>176</v>
      </c>
      <c r="BB730" s="14">
        <v>0.23</v>
      </c>
      <c r="BC730" s="14">
        <v>0</v>
      </c>
      <c r="BD730" s="8">
        <f t="shared" si="366"/>
        <v>-100</v>
      </c>
      <c r="BO730" s="13" t="s">
        <v>176</v>
      </c>
      <c r="BP730" s="14">
        <v>0.23</v>
      </c>
      <c r="BQ730" s="14">
        <v>0</v>
      </c>
      <c r="BR730" s="8">
        <f t="shared" si="367"/>
        <v>-100</v>
      </c>
    </row>
    <row r="731" spans="1:70" x14ac:dyDescent="0.25">
      <c r="A731" s="13" t="s">
        <v>178</v>
      </c>
      <c r="B731" s="14">
        <v>13.21</v>
      </c>
      <c r="C731" s="14">
        <v>13.24</v>
      </c>
      <c r="D731" s="8">
        <f t="shared" si="364"/>
        <v>0.22710068130203906</v>
      </c>
      <c r="F731" s="50"/>
      <c r="G731" s="53">
        <v>7.0000000000000007E-2</v>
      </c>
      <c r="H731" s="53">
        <v>0.02</v>
      </c>
      <c r="I731" s="53">
        <v>0.05</v>
      </c>
      <c r="J731" s="54">
        <v>174.5</v>
      </c>
      <c r="K731" s="54">
        <v>174.5</v>
      </c>
      <c r="AN731" s="13" t="s">
        <v>178</v>
      </c>
      <c r="AO731" s="14">
        <v>13.21</v>
      </c>
      <c r="AP731" s="14">
        <v>13.24</v>
      </c>
      <c r="AQ731" s="8">
        <f t="shared" si="365"/>
        <v>0.22710068130203906</v>
      </c>
      <c r="BA731" s="13" t="s">
        <v>178</v>
      </c>
      <c r="BB731" s="14">
        <v>13.21</v>
      </c>
      <c r="BC731" s="14">
        <v>13.24</v>
      </c>
      <c r="BD731" s="8">
        <f t="shared" si="366"/>
        <v>0.22710068130203906</v>
      </c>
      <c r="BO731" s="13" t="s">
        <v>178</v>
      </c>
      <c r="BP731" s="14">
        <v>13.21</v>
      </c>
      <c r="BQ731" s="14">
        <v>13.24</v>
      </c>
      <c r="BR731" s="8">
        <f t="shared" si="367"/>
        <v>0.22710068130203906</v>
      </c>
    </row>
    <row r="732" spans="1:70" x14ac:dyDescent="0.25">
      <c r="A732" s="13" t="s">
        <v>180</v>
      </c>
      <c r="B732" s="14">
        <v>35.799999999999997</v>
      </c>
      <c r="C732" s="14">
        <v>1.5</v>
      </c>
      <c r="D732" s="8">
        <f t="shared" si="364"/>
        <v>-95.810055865921782</v>
      </c>
      <c r="F732" s="50"/>
      <c r="G732" s="53">
        <v>28.151800000000001</v>
      </c>
      <c r="H732" s="53">
        <v>35.186300000000003</v>
      </c>
      <c r="I732" s="53">
        <v>-7.0345000000000013</v>
      </c>
      <c r="J732" s="54">
        <v>783</v>
      </c>
      <c r="K732" s="54">
        <v>-783</v>
      </c>
      <c r="AN732" s="13" t="s">
        <v>180</v>
      </c>
      <c r="AO732" s="14">
        <v>35.799999999999997</v>
      </c>
      <c r="AP732" s="14">
        <v>1.5</v>
      </c>
      <c r="AQ732" s="8">
        <f t="shared" si="365"/>
        <v>-95.810055865921782</v>
      </c>
      <c r="BA732" s="13" t="s">
        <v>180</v>
      </c>
      <c r="BB732" s="14">
        <v>35.799999999999997</v>
      </c>
      <c r="BC732" s="14">
        <v>1.5</v>
      </c>
      <c r="BD732" s="8">
        <f t="shared" si="366"/>
        <v>-95.810055865921782</v>
      </c>
      <c r="BO732" s="13" t="s">
        <v>180</v>
      </c>
      <c r="BP732" s="14">
        <v>35.799999999999997</v>
      </c>
      <c r="BQ732" s="14">
        <v>1.5</v>
      </c>
      <c r="BR732" s="8">
        <f t="shared" si="367"/>
        <v>-95.810055865921782</v>
      </c>
    </row>
    <row r="733" spans="1:70" x14ac:dyDescent="0.25">
      <c r="A733" s="13" t="s">
        <v>182</v>
      </c>
      <c r="B733" s="14">
        <v>1.4</v>
      </c>
      <c r="C733" s="14">
        <v>0</v>
      </c>
      <c r="D733" s="8">
        <f t="shared" si="364"/>
        <v>-100</v>
      </c>
      <c r="F733" s="50"/>
      <c r="G733" s="53">
        <v>2.4</v>
      </c>
      <c r="H733" s="53">
        <v>109.10000000000001</v>
      </c>
      <c r="I733" s="53">
        <v>-106.7</v>
      </c>
      <c r="J733" s="54">
        <v>1001</v>
      </c>
      <c r="K733" s="54">
        <v>-1001</v>
      </c>
      <c r="AN733" s="13" t="s">
        <v>182</v>
      </c>
      <c r="AO733" s="14">
        <v>1.4</v>
      </c>
      <c r="AP733" s="14">
        <v>0</v>
      </c>
      <c r="AQ733" s="8">
        <f t="shared" si="365"/>
        <v>-100</v>
      </c>
      <c r="BA733" s="13" t="s">
        <v>182</v>
      </c>
      <c r="BB733" s="14">
        <v>1.4</v>
      </c>
      <c r="BC733" s="14">
        <v>0</v>
      </c>
      <c r="BD733" s="8">
        <f t="shared" si="366"/>
        <v>-100</v>
      </c>
      <c r="BO733" s="13" t="s">
        <v>182</v>
      </c>
      <c r="BP733" s="14">
        <v>1.4</v>
      </c>
      <c r="BQ733" s="14">
        <v>0</v>
      </c>
      <c r="BR733" s="8">
        <f t="shared" si="367"/>
        <v>-100</v>
      </c>
    </row>
    <row r="734" spans="1:70" x14ac:dyDescent="0.25">
      <c r="A734" s="13" t="s">
        <v>184</v>
      </c>
      <c r="B734" s="14">
        <v>0.90400000000000003</v>
      </c>
      <c r="C734" s="14">
        <v>0.85899999999999999</v>
      </c>
      <c r="D734" s="8">
        <f t="shared" si="364"/>
        <v>-4.9778761061946941</v>
      </c>
      <c r="F734" s="50"/>
      <c r="G734" s="53">
        <v>0.2014</v>
      </c>
      <c r="H734" s="53">
        <v>0.98180000000000001</v>
      </c>
      <c r="I734" s="53">
        <v>-0.78039999999999998</v>
      </c>
      <c r="J734" s="54">
        <v>524</v>
      </c>
      <c r="K734" s="54">
        <v>-524</v>
      </c>
      <c r="AN734" s="13" t="s">
        <v>184</v>
      </c>
      <c r="AO734" s="14">
        <v>0.90400000000000003</v>
      </c>
      <c r="AP734" s="14">
        <v>0.85899999999999999</v>
      </c>
      <c r="AQ734" s="8">
        <f t="shared" si="365"/>
        <v>-4.9778761061946941</v>
      </c>
      <c r="BA734" s="13" t="s">
        <v>184</v>
      </c>
      <c r="BB734" s="14">
        <v>0.90400000000000003</v>
      </c>
      <c r="BC734" s="14">
        <v>0.85899999999999999</v>
      </c>
      <c r="BD734" s="8">
        <f t="shared" si="366"/>
        <v>-4.9778761061946941</v>
      </c>
      <c r="BO734" s="13" t="s">
        <v>184</v>
      </c>
      <c r="BP734" s="14">
        <v>0.90400000000000003</v>
      </c>
      <c r="BQ734" s="14">
        <v>0.85899999999999999</v>
      </c>
      <c r="BR734" s="8">
        <f t="shared" si="367"/>
        <v>-4.9778761061946941</v>
      </c>
    </row>
    <row r="735" spans="1:70" x14ac:dyDescent="0.25">
      <c r="A735" s="13" t="s">
        <v>186</v>
      </c>
      <c r="B735" s="14">
        <v>4.2000000000000003E-2</v>
      </c>
      <c r="C735" s="14">
        <v>0</v>
      </c>
      <c r="D735" s="8">
        <f t="shared" si="364"/>
        <v>-100</v>
      </c>
      <c r="F735" s="50"/>
      <c r="G735" s="53">
        <v>206.4</v>
      </c>
      <c r="H735" s="53">
        <v>2.2000000000000002</v>
      </c>
      <c r="I735" s="53">
        <v>204.20000000000002</v>
      </c>
      <c r="J735" s="54">
        <v>1025</v>
      </c>
      <c r="K735" s="54">
        <v>1025</v>
      </c>
      <c r="AN735" s="13" t="s">
        <v>186</v>
      </c>
      <c r="AO735" s="14">
        <v>4.2000000000000003E-2</v>
      </c>
      <c r="AP735" s="14">
        <v>0</v>
      </c>
      <c r="AQ735" s="8">
        <f t="shared" si="365"/>
        <v>-100</v>
      </c>
      <c r="BA735" s="13" t="s">
        <v>186</v>
      </c>
      <c r="BB735" s="14">
        <v>4.2000000000000003E-2</v>
      </c>
      <c r="BC735" s="14">
        <v>0</v>
      </c>
      <c r="BD735" s="8">
        <f t="shared" si="366"/>
        <v>-100</v>
      </c>
      <c r="BO735" s="13" t="s">
        <v>186</v>
      </c>
      <c r="BP735" s="14">
        <v>4.2000000000000003E-2</v>
      </c>
      <c r="BQ735" s="14">
        <v>0</v>
      </c>
      <c r="BR735" s="8">
        <f t="shared" si="367"/>
        <v>-100</v>
      </c>
    </row>
    <row r="736" spans="1:70" x14ac:dyDescent="0.25">
      <c r="A736" s="13" t="s">
        <v>188</v>
      </c>
      <c r="B736" s="14">
        <v>8.2000000000000003E-2</v>
      </c>
      <c r="C736" s="14">
        <v>0.22</v>
      </c>
      <c r="D736" s="8">
        <f t="shared" si="364"/>
        <v>168.29268292682926</v>
      </c>
      <c r="F736" s="50"/>
      <c r="G736" s="53">
        <v>0.23</v>
      </c>
      <c r="H736" s="53">
        <v>0</v>
      </c>
      <c r="I736" s="53">
        <v>0.23</v>
      </c>
      <c r="J736" s="54">
        <v>364.5</v>
      </c>
      <c r="K736" s="54">
        <v>364.5</v>
      </c>
      <c r="AN736" s="13" t="s">
        <v>188</v>
      </c>
      <c r="AO736" s="14">
        <v>8.2000000000000003E-2</v>
      </c>
      <c r="AP736" s="14">
        <v>0.22</v>
      </c>
      <c r="AQ736" s="8">
        <f t="shared" si="365"/>
        <v>168.29268292682926</v>
      </c>
      <c r="BA736" s="13" t="s">
        <v>188</v>
      </c>
      <c r="BB736" s="14">
        <v>8.2000000000000003E-2</v>
      </c>
      <c r="BC736" s="14">
        <v>0.22</v>
      </c>
      <c r="BD736" s="8">
        <f t="shared" si="366"/>
        <v>168.29268292682926</v>
      </c>
      <c r="BO736" s="13" t="s">
        <v>188</v>
      </c>
      <c r="BP736" s="14">
        <v>8.2000000000000003E-2</v>
      </c>
      <c r="BQ736" s="14">
        <v>0.22</v>
      </c>
      <c r="BR736" s="8">
        <f t="shared" si="367"/>
        <v>168.29268292682926</v>
      </c>
    </row>
    <row r="737" spans="1:70" x14ac:dyDescent="0.25">
      <c r="A737" s="13" t="s">
        <v>190</v>
      </c>
      <c r="B737" s="37">
        <v>1.89E-2</v>
      </c>
      <c r="C737" s="37">
        <v>0.1978</v>
      </c>
      <c r="D737" s="8">
        <f t="shared" si="364"/>
        <v>946.56084656084658</v>
      </c>
      <c r="F737" s="50"/>
      <c r="G737" s="53">
        <v>13.21</v>
      </c>
      <c r="H737" s="53">
        <v>13.24</v>
      </c>
      <c r="I737" s="53">
        <v>-2.9999999999999361E-2</v>
      </c>
      <c r="J737" s="54">
        <v>120.5</v>
      </c>
      <c r="K737" s="54">
        <v>-120.5</v>
      </c>
      <c r="AN737" s="13" t="s">
        <v>190</v>
      </c>
      <c r="AO737" s="37">
        <v>1.89E-2</v>
      </c>
      <c r="AP737" s="37">
        <v>0.1978</v>
      </c>
      <c r="AQ737" s="8">
        <f t="shared" si="365"/>
        <v>946.56084656084658</v>
      </c>
      <c r="BA737" s="13" t="s">
        <v>190</v>
      </c>
      <c r="BB737" s="37">
        <v>1.89E-2</v>
      </c>
      <c r="BC737" s="37">
        <v>0.1978</v>
      </c>
      <c r="BD737" s="8">
        <f t="shared" si="366"/>
        <v>946.56084656084658</v>
      </c>
      <c r="BO737" s="13" t="s">
        <v>190</v>
      </c>
      <c r="BP737" s="37">
        <v>1.89E-2</v>
      </c>
      <c r="BQ737" s="37">
        <v>0.1978</v>
      </c>
      <c r="BR737" s="8">
        <f t="shared" si="367"/>
        <v>946.56084656084658</v>
      </c>
    </row>
    <row r="738" spans="1:70" x14ac:dyDescent="0.25">
      <c r="A738" s="13" t="s">
        <v>192</v>
      </c>
      <c r="B738" s="14">
        <v>3.044</v>
      </c>
      <c r="C738" s="14">
        <v>3.0710000000000002</v>
      </c>
      <c r="D738" s="8">
        <f t="shared" si="364"/>
        <v>0.88699080157687693</v>
      </c>
      <c r="F738" s="50"/>
      <c r="G738" s="53">
        <v>35.799999999999997</v>
      </c>
      <c r="H738" s="53">
        <v>1.5</v>
      </c>
      <c r="I738" s="53">
        <v>34.299999999999997</v>
      </c>
      <c r="J738" s="54">
        <v>929</v>
      </c>
      <c r="K738" s="54">
        <v>929</v>
      </c>
      <c r="AN738" s="13" t="s">
        <v>192</v>
      </c>
      <c r="AO738" s="14">
        <v>3.044</v>
      </c>
      <c r="AP738" s="14">
        <v>3.0710000000000002</v>
      </c>
      <c r="AQ738" s="8">
        <f t="shared" si="365"/>
        <v>0.88699080157687693</v>
      </c>
      <c r="BA738" s="13" t="s">
        <v>192</v>
      </c>
      <c r="BB738" s="14">
        <v>3.044</v>
      </c>
      <c r="BC738" s="14">
        <v>3.0710000000000002</v>
      </c>
      <c r="BD738" s="8">
        <f t="shared" si="366"/>
        <v>0.88699080157687693</v>
      </c>
      <c r="BO738" s="13" t="s">
        <v>192</v>
      </c>
      <c r="BP738" s="14">
        <v>3.044</v>
      </c>
      <c r="BQ738" s="14">
        <v>3.0710000000000002</v>
      </c>
      <c r="BR738" s="8">
        <f t="shared" si="367"/>
        <v>0.88699080157687693</v>
      </c>
    </row>
    <row r="739" spans="1:70" x14ac:dyDescent="0.25">
      <c r="A739" s="13" t="s">
        <v>194</v>
      </c>
      <c r="B739" s="14">
        <v>0</v>
      </c>
      <c r="C739" s="14">
        <v>1.01</v>
      </c>
      <c r="D739" s="8">
        <v>100</v>
      </c>
      <c r="F739" s="50"/>
      <c r="G739" s="53">
        <v>1.4</v>
      </c>
      <c r="H739" s="53">
        <v>0</v>
      </c>
      <c r="I739" s="53">
        <v>1.4</v>
      </c>
      <c r="J739" s="54">
        <v>587</v>
      </c>
      <c r="K739" s="54">
        <v>587</v>
      </c>
      <c r="AN739" s="13" t="s">
        <v>194</v>
      </c>
      <c r="AO739" s="14">
        <v>0</v>
      </c>
      <c r="AP739" s="14">
        <v>1.01</v>
      </c>
      <c r="AQ739" s="8">
        <v>100</v>
      </c>
      <c r="BA739" s="13" t="s">
        <v>194</v>
      </c>
      <c r="BB739" s="14">
        <v>0</v>
      </c>
      <c r="BC739" s="14">
        <v>1.01</v>
      </c>
      <c r="BD739" s="8">
        <v>100</v>
      </c>
      <c r="BO739" s="13" t="s">
        <v>194</v>
      </c>
      <c r="BP739" s="14">
        <v>0</v>
      </c>
      <c r="BQ739" s="14">
        <v>1.01</v>
      </c>
      <c r="BR739" s="8">
        <v>100</v>
      </c>
    </row>
    <row r="740" spans="1:70" x14ac:dyDescent="0.25">
      <c r="A740" s="13" t="s">
        <v>196</v>
      </c>
      <c r="B740" s="14">
        <v>1.8480000000000001</v>
      </c>
      <c r="C740" s="14">
        <v>1.593</v>
      </c>
      <c r="D740" s="8">
        <f t="shared" si="364"/>
        <v>-13.798701298701303</v>
      </c>
      <c r="F740" s="50"/>
      <c r="G740" s="53">
        <v>0.90400000000000003</v>
      </c>
      <c r="H740" s="53">
        <v>0.85899999999999999</v>
      </c>
      <c r="I740" s="53">
        <v>4.500000000000004E-2</v>
      </c>
      <c r="J740" s="54">
        <v>158.5</v>
      </c>
      <c r="K740" s="54">
        <v>158.5</v>
      </c>
      <c r="AN740" s="13" t="s">
        <v>196</v>
      </c>
      <c r="AO740" s="14">
        <v>1.8480000000000001</v>
      </c>
      <c r="AP740" s="14">
        <v>1.593</v>
      </c>
      <c r="AQ740" s="8">
        <f t="shared" ref="AQ740:AQ748" si="368">IFERROR((100*(AP740-AO740)/AO740), "")</f>
        <v>-13.798701298701303</v>
      </c>
      <c r="BA740" s="13" t="s">
        <v>196</v>
      </c>
      <c r="BB740" s="14">
        <v>1.8480000000000001</v>
      </c>
      <c r="BC740" s="14">
        <v>1.593</v>
      </c>
      <c r="BD740" s="8">
        <f t="shared" ref="BD740:BD748" si="369">IFERROR((100*(BC740-BB740)/BB740), "")</f>
        <v>-13.798701298701303</v>
      </c>
      <c r="BO740" s="13" t="s">
        <v>196</v>
      </c>
      <c r="BP740" s="14">
        <v>1.8480000000000001</v>
      </c>
      <c r="BQ740" s="14">
        <v>1.593</v>
      </c>
      <c r="BR740" s="8">
        <f t="shared" ref="BR740:BR748" si="370">IFERROR((100*(BQ740-BP740)/BP740), "")</f>
        <v>-13.798701298701303</v>
      </c>
    </row>
    <row r="741" spans="1:70" x14ac:dyDescent="0.25">
      <c r="A741" s="13" t="s">
        <v>198</v>
      </c>
      <c r="B741" s="14">
        <v>23.52</v>
      </c>
      <c r="C741" s="14">
        <v>33.82</v>
      </c>
      <c r="D741" s="8">
        <f t="shared" si="364"/>
        <v>43.792517006802719</v>
      </c>
      <c r="F741" s="50"/>
      <c r="G741" s="53">
        <v>4.2000000000000003E-2</v>
      </c>
      <c r="H741" s="53">
        <v>0</v>
      </c>
      <c r="I741" s="53">
        <v>4.2000000000000003E-2</v>
      </c>
      <c r="J741" s="54">
        <v>153</v>
      </c>
      <c r="K741" s="54">
        <v>153</v>
      </c>
      <c r="AN741" s="13" t="s">
        <v>198</v>
      </c>
      <c r="AO741" s="14">
        <v>23.52</v>
      </c>
      <c r="AP741" s="14">
        <v>33.82</v>
      </c>
      <c r="AQ741" s="8">
        <f t="shared" si="368"/>
        <v>43.792517006802719</v>
      </c>
      <c r="BA741" s="13" t="s">
        <v>198</v>
      </c>
      <c r="BB741" s="14">
        <v>23.52</v>
      </c>
      <c r="BC741" s="14">
        <v>33.82</v>
      </c>
      <c r="BD741" s="8">
        <f t="shared" si="369"/>
        <v>43.792517006802719</v>
      </c>
      <c r="BO741" s="13" t="s">
        <v>198</v>
      </c>
      <c r="BP741" s="14">
        <v>23.52</v>
      </c>
      <c r="BQ741" s="14">
        <v>33.82</v>
      </c>
      <c r="BR741" s="8">
        <f t="shared" si="370"/>
        <v>43.792517006802719</v>
      </c>
    </row>
    <row r="742" spans="1:70" x14ac:dyDescent="0.25">
      <c r="A742" s="13" t="s">
        <v>200</v>
      </c>
      <c r="B742" s="14">
        <v>299</v>
      </c>
      <c r="C742" s="14">
        <v>302</v>
      </c>
      <c r="D742" s="8">
        <f t="shared" si="364"/>
        <v>1.0033444816053512</v>
      </c>
      <c r="F742" s="50"/>
      <c r="G742" s="53">
        <v>8.2000000000000003E-2</v>
      </c>
      <c r="H742" s="53">
        <v>0.22</v>
      </c>
      <c r="I742" s="53">
        <v>-0.13800000000000001</v>
      </c>
      <c r="J742" s="54">
        <v>300</v>
      </c>
      <c r="K742" s="54">
        <v>-300</v>
      </c>
      <c r="AN742" s="13" t="s">
        <v>200</v>
      </c>
      <c r="AO742" s="14">
        <v>299</v>
      </c>
      <c r="AP742" s="14">
        <v>302</v>
      </c>
      <c r="AQ742" s="8">
        <f t="shared" si="368"/>
        <v>1.0033444816053512</v>
      </c>
      <c r="BA742" s="13" t="s">
        <v>200</v>
      </c>
      <c r="BB742" s="14">
        <v>299</v>
      </c>
      <c r="BC742" s="14">
        <v>302</v>
      </c>
      <c r="BD742" s="8">
        <f t="shared" si="369"/>
        <v>1.0033444816053512</v>
      </c>
      <c r="BO742" s="13" t="s">
        <v>200</v>
      </c>
      <c r="BP742" s="14">
        <v>299</v>
      </c>
      <c r="BQ742" s="14">
        <v>302</v>
      </c>
      <c r="BR742" s="8">
        <f t="shared" si="370"/>
        <v>1.0033444816053512</v>
      </c>
    </row>
    <row r="743" spans="1:70" x14ac:dyDescent="0.25">
      <c r="A743" s="13" t="s">
        <v>202</v>
      </c>
      <c r="B743" s="14">
        <v>63.873199999999997</v>
      </c>
      <c r="C743" s="14">
        <v>65.837999999999994</v>
      </c>
      <c r="D743" s="8">
        <f t="shared" si="364"/>
        <v>3.0760945122523951</v>
      </c>
      <c r="F743" s="50"/>
      <c r="G743" s="53">
        <v>1.89E-2</v>
      </c>
      <c r="H743" s="53">
        <v>0.1978</v>
      </c>
      <c r="I743" s="53">
        <v>-0.1789</v>
      </c>
      <c r="J743" s="54">
        <v>329</v>
      </c>
      <c r="K743" s="54">
        <v>-329</v>
      </c>
      <c r="AN743" s="13" t="s">
        <v>202</v>
      </c>
      <c r="AO743" s="14">
        <v>63.873199999999997</v>
      </c>
      <c r="AP743" s="14">
        <v>65.837999999999994</v>
      </c>
      <c r="AQ743" s="8">
        <f t="shared" si="368"/>
        <v>3.0760945122523951</v>
      </c>
      <c r="BA743" s="13" t="s">
        <v>202</v>
      </c>
      <c r="BB743" s="14">
        <v>63.873199999999997</v>
      </c>
      <c r="BC743" s="14">
        <v>65.837999999999994</v>
      </c>
      <c r="BD743" s="8">
        <f t="shared" si="369"/>
        <v>3.0760945122523951</v>
      </c>
      <c r="BO743" s="13" t="s">
        <v>202</v>
      </c>
      <c r="BP743" s="14">
        <v>63.873199999999997</v>
      </c>
      <c r="BQ743" s="14">
        <v>65.837999999999994</v>
      </c>
      <c r="BR743" s="8">
        <f t="shared" si="370"/>
        <v>3.0760945122523951</v>
      </c>
    </row>
    <row r="744" spans="1:70" x14ac:dyDescent="0.25">
      <c r="A744" s="13" t="s">
        <v>204</v>
      </c>
      <c r="B744" s="14">
        <v>27.95</v>
      </c>
      <c r="C744" s="14">
        <v>34.799999999999997</v>
      </c>
      <c r="D744" s="8">
        <f t="shared" si="364"/>
        <v>24.50805008944543</v>
      </c>
      <c r="F744" s="50"/>
      <c r="G744" s="53">
        <v>3.044</v>
      </c>
      <c r="H744" s="53">
        <v>3.0710000000000002</v>
      </c>
      <c r="I744" s="53">
        <v>-2.7000000000000135E-2</v>
      </c>
      <c r="J744" s="54">
        <v>108.5</v>
      </c>
      <c r="K744" s="54">
        <v>-108.5</v>
      </c>
      <c r="AN744" s="13" t="s">
        <v>204</v>
      </c>
      <c r="AO744" s="14">
        <v>27.95</v>
      </c>
      <c r="AP744" s="14">
        <v>34.799999999999997</v>
      </c>
      <c r="AQ744" s="8">
        <f t="shared" si="368"/>
        <v>24.50805008944543</v>
      </c>
      <c r="BA744" s="13" t="s">
        <v>204</v>
      </c>
      <c r="BB744" s="14">
        <v>27.95</v>
      </c>
      <c r="BC744" s="14">
        <v>34.799999999999997</v>
      </c>
      <c r="BD744" s="8">
        <f t="shared" si="369"/>
        <v>24.50805008944543</v>
      </c>
      <c r="BO744" s="13" t="s">
        <v>204</v>
      </c>
      <c r="BP744" s="14">
        <v>27.95</v>
      </c>
      <c r="BQ744" s="14">
        <v>34.799999999999997</v>
      </c>
      <c r="BR744" s="8">
        <f t="shared" si="370"/>
        <v>24.50805008944543</v>
      </c>
    </row>
    <row r="745" spans="1:70" x14ac:dyDescent="0.25">
      <c r="A745" s="13" t="s">
        <v>206</v>
      </c>
      <c r="B745" s="14">
        <v>2.6</v>
      </c>
      <c r="C745" s="14">
        <v>0</v>
      </c>
      <c r="D745" s="8">
        <f t="shared" si="364"/>
        <v>-100</v>
      </c>
      <c r="F745" s="50"/>
      <c r="G745" s="53">
        <v>0</v>
      </c>
      <c r="H745" s="53">
        <v>1.01</v>
      </c>
      <c r="I745" s="53">
        <v>-1.01</v>
      </c>
      <c r="J745" s="54">
        <v>548</v>
      </c>
      <c r="K745" s="54">
        <v>-548</v>
      </c>
      <c r="AN745" s="13" t="s">
        <v>206</v>
      </c>
      <c r="AO745" s="14">
        <v>2.6</v>
      </c>
      <c r="AP745" s="14">
        <v>0</v>
      </c>
      <c r="AQ745" s="8">
        <f t="shared" si="368"/>
        <v>-100</v>
      </c>
      <c r="BA745" s="13" t="s">
        <v>206</v>
      </c>
      <c r="BB745" s="14">
        <v>2.6</v>
      </c>
      <c r="BC745" s="14">
        <v>0</v>
      </c>
      <c r="BD745" s="8">
        <f t="shared" si="369"/>
        <v>-100</v>
      </c>
      <c r="BO745" s="13" t="s">
        <v>206</v>
      </c>
      <c r="BP745" s="14">
        <v>2.6</v>
      </c>
      <c r="BQ745" s="14">
        <v>0</v>
      </c>
      <c r="BR745" s="8">
        <f t="shared" si="370"/>
        <v>-100</v>
      </c>
    </row>
    <row r="746" spans="1:70" x14ac:dyDescent="0.25">
      <c r="A746" s="13" t="s">
        <v>207</v>
      </c>
      <c r="B746" s="14">
        <v>1.1100000000000001</v>
      </c>
      <c r="C746" s="14">
        <v>0.96</v>
      </c>
      <c r="D746" s="8">
        <f t="shared" si="364"/>
        <v>-13.513513513513525</v>
      </c>
      <c r="F746" s="50"/>
      <c r="G746" s="53">
        <v>1.8480000000000001</v>
      </c>
      <c r="H746" s="53">
        <v>1.593</v>
      </c>
      <c r="I746" s="53">
        <v>0.25500000000000012</v>
      </c>
      <c r="J746" s="54">
        <v>380</v>
      </c>
      <c r="K746" s="54">
        <v>380</v>
      </c>
      <c r="AN746" s="13" t="s">
        <v>207</v>
      </c>
      <c r="AO746" s="14">
        <v>1.1100000000000001</v>
      </c>
      <c r="AP746" s="14">
        <v>0.96</v>
      </c>
      <c r="AQ746" s="8">
        <f t="shared" si="368"/>
        <v>-13.513513513513525</v>
      </c>
      <c r="BA746" s="13" t="s">
        <v>207</v>
      </c>
      <c r="BB746" s="14">
        <v>1.1100000000000001</v>
      </c>
      <c r="BC746" s="14">
        <v>0.96</v>
      </c>
      <c r="BD746" s="8">
        <f t="shared" si="369"/>
        <v>-13.513513513513525</v>
      </c>
      <c r="BO746" s="13" t="s">
        <v>207</v>
      </c>
      <c r="BP746" s="14">
        <v>1.1100000000000001</v>
      </c>
      <c r="BQ746" s="14">
        <v>0.96</v>
      </c>
      <c r="BR746" s="8">
        <f t="shared" si="370"/>
        <v>-13.513513513513525</v>
      </c>
    </row>
    <row r="747" spans="1:70" x14ac:dyDescent="0.25">
      <c r="A747" s="13" t="s">
        <v>208</v>
      </c>
      <c r="B747" s="14">
        <v>0.41</v>
      </c>
      <c r="C747" s="14">
        <v>6.9999999999999993E-2</v>
      </c>
      <c r="D747" s="8">
        <f t="shared" si="364"/>
        <v>-82.926829268292693</v>
      </c>
      <c r="F747" s="50"/>
      <c r="G747" s="53">
        <v>23.52</v>
      </c>
      <c r="H747" s="53">
        <v>33.82</v>
      </c>
      <c r="I747" s="53">
        <v>-10.3</v>
      </c>
      <c r="J747" s="54">
        <v>830</v>
      </c>
      <c r="K747" s="54">
        <v>-830</v>
      </c>
      <c r="AN747" s="13" t="s">
        <v>208</v>
      </c>
      <c r="AO747" s="14">
        <v>0.41</v>
      </c>
      <c r="AP747" s="14">
        <v>6.9999999999999993E-2</v>
      </c>
      <c r="AQ747" s="8">
        <f t="shared" si="368"/>
        <v>-82.926829268292693</v>
      </c>
      <c r="BA747" s="13" t="s">
        <v>208</v>
      </c>
      <c r="BB747" s="14">
        <v>0.41</v>
      </c>
      <c r="BC747" s="14">
        <v>6.9999999999999993E-2</v>
      </c>
      <c r="BD747" s="8">
        <f t="shared" si="369"/>
        <v>-82.926829268292693</v>
      </c>
      <c r="BO747" s="13" t="s">
        <v>208</v>
      </c>
      <c r="BP747" s="14">
        <v>0.41</v>
      </c>
      <c r="BQ747" s="14">
        <v>6.9999999999999993E-2</v>
      </c>
      <c r="BR747" s="8">
        <f t="shared" si="370"/>
        <v>-82.926829268292693</v>
      </c>
    </row>
    <row r="748" spans="1:70" x14ac:dyDescent="0.25">
      <c r="A748" s="13" t="s">
        <v>212</v>
      </c>
      <c r="B748" s="14">
        <v>3.8</v>
      </c>
      <c r="C748" s="14">
        <v>1.2</v>
      </c>
      <c r="D748" s="8">
        <f t="shared" si="364"/>
        <v>-68.421052631578931</v>
      </c>
      <c r="F748" s="50"/>
      <c r="G748" s="53">
        <v>299</v>
      </c>
      <c r="H748" s="53">
        <v>302</v>
      </c>
      <c r="I748" s="53">
        <v>-3</v>
      </c>
      <c r="J748" s="54">
        <v>689.5</v>
      </c>
      <c r="K748" s="54">
        <v>-689.5</v>
      </c>
      <c r="AN748" s="13" t="s">
        <v>212</v>
      </c>
      <c r="AO748" s="14">
        <v>3.8</v>
      </c>
      <c r="AP748" s="14">
        <v>1.2</v>
      </c>
      <c r="AQ748" s="8">
        <f t="shared" si="368"/>
        <v>-68.421052631578931</v>
      </c>
      <c r="BA748" s="13" t="s">
        <v>212</v>
      </c>
      <c r="BB748" s="14">
        <v>3.8</v>
      </c>
      <c r="BC748" s="14">
        <v>1.2</v>
      </c>
      <c r="BD748" s="8">
        <f t="shared" si="369"/>
        <v>-68.421052631578931</v>
      </c>
      <c r="BO748" s="13" t="s">
        <v>212</v>
      </c>
      <c r="BP748" s="14">
        <v>3.8</v>
      </c>
      <c r="BQ748" s="14">
        <v>1.2</v>
      </c>
      <c r="BR748" s="8">
        <f t="shared" si="370"/>
        <v>-68.421052631578931</v>
      </c>
    </row>
    <row r="749" spans="1:70" x14ac:dyDescent="0.25">
      <c r="A749" s="38" t="s">
        <v>214</v>
      </c>
      <c r="B749" s="14">
        <v>10</v>
      </c>
      <c r="C749" s="14">
        <v>0</v>
      </c>
      <c r="D749" s="8">
        <f>IFERROR((100*(C749-B749)/B749), "")</f>
        <v>-100</v>
      </c>
      <c r="F749" s="50"/>
      <c r="G749" s="53">
        <v>63.873199999999997</v>
      </c>
      <c r="H749" s="53">
        <v>65.837999999999994</v>
      </c>
      <c r="I749" s="53">
        <v>-1.9647999999999968</v>
      </c>
      <c r="J749" s="54">
        <v>631</v>
      </c>
      <c r="K749" s="54">
        <v>-631</v>
      </c>
      <c r="AN749" s="38" t="s">
        <v>214</v>
      </c>
      <c r="AO749" s="14">
        <v>10</v>
      </c>
      <c r="AP749" s="14">
        <v>0</v>
      </c>
      <c r="AQ749" s="8">
        <f>IFERROR((100*(AP749-AO749)/AO749), "")</f>
        <v>-100</v>
      </c>
      <c r="BA749" s="38" t="s">
        <v>214</v>
      </c>
      <c r="BB749" s="14">
        <v>10</v>
      </c>
      <c r="BC749" s="14">
        <v>0</v>
      </c>
      <c r="BD749" s="8">
        <f>IFERROR((100*(BC749-BB749)/BB749), "")</f>
        <v>-100</v>
      </c>
      <c r="BO749" s="38" t="s">
        <v>214</v>
      </c>
      <c r="BP749" s="14">
        <v>10</v>
      </c>
      <c r="BQ749" s="14">
        <v>0</v>
      </c>
      <c r="BR749" s="8">
        <f>IFERROR((100*(BQ749-BP749)/BP749), "")</f>
        <v>-100</v>
      </c>
    </row>
    <row r="750" spans="1:70" x14ac:dyDescent="0.25">
      <c r="A750" s="6" t="s">
        <v>59</v>
      </c>
      <c r="B750" s="8">
        <v>5.0064000000000002</v>
      </c>
      <c r="C750" s="8">
        <v>0</v>
      </c>
      <c r="D750" s="8">
        <f t="shared" ref="D750:D760" si="371">IFERROR((100*(C750-B750)/B750), "")</f>
        <v>-100</v>
      </c>
      <c r="F750" s="50"/>
      <c r="G750" s="53">
        <v>27.95</v>
      </c>
      <c r="H750" s="53">
        <v>34.799999999999997</v>
      </c>
      <c r="I750" s="53">
        <v>-6.8499999999999979</v>
      </c>
      <c r="J750" s="54">
        <v>777</v>
      </c>
      <c r="K750" s="54">
        <v>-777</v>
      </c>
      <c r="AN750" s="6" t="s">
        <v>59</v>
      </c>
      <c r="AO750" s="8">
        <v>5.0064000000000002</v>
      </c>
      <c r="AP750" s="8">
        <v>0</v>
      </c>
      <c r="AQ750" s="8">
        <f t="shared" ref="AQ750:AQ760" si="372">IFERROR((100*(AP750-AO750)/AO750), "")</f>
        <v>-100</v>
      </c>
      <c r="BA750" s="6" t="s">
        <v>59</v>
      </c>
      <c r="BB750" s="8">
        <v>5.0064000000000002</v>
      </c>
      <c r="BC750" s="8">
        <v>0</v>
      </c>
      <c r="BD750" s="8">
        <f t="shared" ref="BD750:BD760" si="373">IFERROR((100*(BC750-BB750)/BB750), "")</f>
        <v>-100</v>
      </c>
      <c r="BO750" s="6" t="s">
        <v>59</v>
      </c>
      <c r="BP750" s="8">
        <v>5.0064000000000002</v>
      </c>
      <c r="BQ750" s="8">
        <v>0</v>
      </c>
      <c r="BR750" s="8">
        <f t="shared" ref="BR750:BR760" si="374">IFERROR((100*(BQ750-BP750)/BP750), "")</f>
        <v>-100</v>
      </c>
    </row>
    <row r="751" spans="1:70" x14ac:dyDescent="0.25">
      <c r="A751" s="6" t="s">
        <v>61</v>
      </c>
      <c r="B751" s="8">
        <v>2.7826499999999998</v>
      </c>
      <c r="C751" s="8">
        <v>0</v>
      </c>
      <c r="D751" s="8">
        <f t="shared" si="371"/>
        <v>-100</v>
      </c>
      <c r="F751" s="50"/>
      <c r="G751" s="53">
        <v>2.6</v>
      </c>
      <c r="H751" s="53">
        <v>0</v>
      </c>
      <c r="I751" s="53">
        <v>2.6</v>
      </c>
      <c r="J751" s="54">
        <v>670</v>
      </c>
      <c r="K751" s="54">
        <v>670</v>
      </c>
      <c r="AN751" s="6" t="s">
        <v>61</v>
      </c>
      <c r="AO751" s="8">
        <v>2.7826499999999998</v>
      </c>
      <c r="AP751" s="8">
        <v>0</v>
      </c>
      <c r="AQ751" s="8">
        <f t="shared" si="372"/>
        <v>-100</v>
      </c>
      <c r="BA751" s="6" t="s">
        <v>61</v>
      </c>
      <c r="BB751" s="8">
        <v>2.7826499999999998</v>
      </c>
      <c r="BC751" s="8">
        <v>0</v>
      </c>
      <c r="BD751" s="8">
        <f t="shared" si="373"/>
        <v>-100</v>
      </c>
      <c r="BO751" s="6" t="s">
        <v>61</v>
      </c>
      <c r="BP751" s="8">
        <v>2.7826499999999998</v>
      </c>
      <c r="BQ751" s="8">
        <v>0</v>
      </c>
      <c r="BR751" s="8">
        <f t="shared" si="374"/>
        <v>-100</v>
      </c>
    </row>
    <row r="752" spans="1:70" x14ac:dyDescent="0.25">
      <c r="A752" s="6" t="s">
        <v>64</v>
      </c>
      <c r="B752" s="8">
        <v>33.673749999999998</v>
      </c>
      <c r="C752" s="8">
        <v>0</v>
      </c>
      <c r="D752" s="8">
        <f t="shared" si="371"/>
        <v>-100</v>
      </c>
      <c r="F752" s="50"/>
      <c r="G752" s="53">
        <v>1.1100000000000001</v>
      </c>
      <c r="H752" s="53">
        <v>0.96</v>
      </c>
      <c r="I752" s="53">
        <v>0.15000000000000013</v>
      </c>
      <c r="J752" s="54">
        <v>308.5</v>
      </c>
      <c r="K752" s="54">
        <v>308.5</v>
      </c>
      <c r="AN752" s="6" t="s">
        <v>64</v>
      </c>
      <c r="AO752" s="8">
        <v>33.673749999999998</v>
      </c>
      <c r="AP752" s="8">
        <v>0</v>
      </c>
      <c r="AQ752" s="8">
        <f t="shared" si="372"/>
        <v>-100</v>
      </c>
      <c r="BA752" s="6" t="s">
        <v>64</v>
      </c>
      <c r="BB752" s="8">
        <v>33.673749999999998</v>
      </c>
      <c r="BC752" s="8">
        <v>0</v>
      </c>
      <c r="BD752" s="8">
        <f t="shared" si="373"/>
        <v>-100</v>
      </c>
      <c r="BO752" s="6" t="s">
        <v>64</v>
      </c>
      <c r="BP752" s="8">
        <v>33.673749999999998</v>
      </c>
      <c r="BQ752" s="8">
        <v>0</v>
      </c>
      <c r="BR752" s="8">
        <f t="shared" si="374"/>
        <v>-100</v>
      </c>
    </row>
    <row r="753" spans="1:70" x14ac:dyDescent="0.25">
      <c r="A753" s="6" t="s">
        <v>67</v>
      </c>
      <c r="B753" s="8">
        <v>14.182650000000001</v>
      </c>
      <c r="C753" s="8">
        <v>0</v>
      </c>
      <c r="D753" s="8">
        <f t="shared" si="371"/>
        <v>-100</v>
      </c>
      <c r="F753" s="50"/>
      <c r="G753" s="53">
        <v>0.41</v>
      </c>
      <c r="H753" s="53">
        <v>6.9999999999999993E-2</v>
      </c>
      <c r="I753" s="53">
        <v>0.33999999999999997</v>
      </c>
      <c r="J753" s="54">
        <v>419.5</v>
      </c>
      <c r="K753" s="54">
        <v>419.5</v>
      </c>
      <c r="AN753" s="6" t="s">
        <v>67</v>
      </c>
      <c r="AO753" s="8">
        <v>14.182650000000001</v>
      </c>
      <c r="AP753" s="8">
        <v>0</v>
      </c>
      <c r="AQ753" s="8">
        <f t="shared" si="372"/>
        <v>-100</v>
      </c>
      <c r="BA753" s="6" t="s">
        <v>67</v>
      </c>
      <c r="BB753" s="8">
        <v>14.182650000000001</v>
      </c>
      <c r="BC753" s="8">
        <v>0</v>
      </c>
      <c r="BD753" s="8">
        <f t="shared" si="373"/>
        <v>-100</v>
      </c>
      <c r="BO753" s="6" t="s">
        <v>67</v>
      </c>
      <c r="BP753" s="8">
        <v>14.182650000000001</v>
      </c>
      <c r="BQ753" s="8">
        <v>0</v>
      </c>
      <c r="BR753" s="8">
        <f t="shared" si="374"/>
        <v>-100</v>
      </c>
    </row>
    <row r="754" spans="1:70" x14ac:dyDescent="0.25">
      <c r="A754" s="6" t="s">
        <v>68</v>
      </c>
      <c r="B754" s="8">
        <v>25.917149999999999</v>
      </c>
      <c r="C754" s="8">
        <v>0</v>
      </c>
      <c r="D754" s="8">
        <f t="shared" si="371"/>
        <v>-100.00000000000001</v>
      </c>
      <c r="F754" s="50"/>
      <c r="G754" s="53">
        <v>3.8</v>
      </c>
      <c r="H754" s="53">
        <v>1.2</v>
      </c>
      <c r="I754" s="53">
        <v>2.5999999999999996</v>
      </c>
      <c r="J754" s="54">
        <v>670</v>
      </c>
      <c r="K754" s="54">
        <v>670</v>
      </c>
      <c r="AN754" s="6" t="s">
        <v>68</v>
      </c>
      <c r="AO754" s="8">
        <v>25.917149999999999</v>
      </c>
      <c r="AP754" s="8">
        <v>0</v>
      </c>
      <c r="AQ754" s="8">
        <f t="shared" si="372"/>
        <v>-100.00000000000001</v>
      </c>
      <c r="BA754" s="6" t="s">
        <v>68</v>
      </c>
      <c r="BB754" s="8">
        <v>25.917149999999999</v>
      </c>
      <c r="BC754" s="8">
        <v>0</v>
      </c>
      <c r="BD754" s="8">
        <f t="shared" si="373"/>
        <v>-100.00000000000001</v>
      </c>
      <c r="BO754" s="6" t="s">
        <v>68</v>
      </c>
      <c r="BP754" s="8">
        <v>25.917149999999999</v>
      </c>
      <c r="BQ754" s="8">
        <v>0</v>
      </c>
      <c r="BR754" s="8">
        <f t="shared" si="374"/>
        <v>-100.00000000000001</v>
      </c>
    </row>
    <row r="755" spans="1:70" x14ac:dyDescent="0.25">
      <c r="A755" s="6" t="s">
        <v>73</v>
      </c>
      <c r="B755" s="8">
        <v>6.9919499999999992</v>
      </c>
      <c r="C755" s="8">
        <v>0</v>
      </c>
      <c r="D755" s="8">
        <f t="shared" si="371"/>
        <v>-100</v>
      </c>
      <c r="F755" s="50"/>
      <c r="G755" s="53">
        <v>10</v>
      </c>
      <c r="H755" s="53">
        <v>0</v>
      </c>
      <c r="I755" s="53">
        <v>10</v>
      </c>
      <c r="J755" s="54">
        <v>816.5</v>
      </c>
      <c r="K755" s="54">
        <v>816.5</v>
      </c>
      <c r="AN755" s="6" t="s">
        <v>73</v>
      </c>
      <c r="AO755" s="8">
        <v>6.9919499999999992</v>
      </c>
      <c r="AP755" s="8">
        <v>0</v>
      </c>
      <c r="AQ755" s="8">
        <f t="shared" si="372"/>
        <v>-100</v>
      </c>
      <c r="BA755" s="6" t="s">
        <v>73</v>
      </c>
      <c r="BB755" s="8">
        <v>6.9919499999999992</v>
      </c>
      <c r="BC755" s="8">
        <v>0</v>
      </c>
      <c r="BD755" s="8">
        <f t="shared" si="373"/>
        <v>-100</v>
      </c>
      <c r="BO755" s="6" t="s">
        <v>73</v>
      </c>
      <c r="BP755" s="8">
        <v>6.9919499999999992</v>
      </c>
      <c r="BQ755" s="8">
        <v>0</v>
      </c>
      <c r="BR755" s="8">
        <f t="shared" si="374"/>
        <v>-100</v>
      </c>
    </row>
    <row r="756" spans="1:70" x14ac:dyDescent="0.25">
      <c r="A756" s="6" t="s">
        <v>75</v>
      </c>
      <c r="B756" s="8">
        <v>11.29185</v>
      </c>
      <c r="C756" s="8">
        <v>0</v>
      </c>
      <c r="D756" s="8">
        <f t="shared" si="371"/>
        <v>-100</v>
      </c>
      <c r="F756" s="50"/>
      <c r="G756" s="53">
        <v>5.0064000000000002</v>
      </c>
      <c r="H756" s="53">
        <v>0</v>
      </c>
      <c r="I756" s="53">
        <v>5.0064000000000002</v>
      </c>
      <c r="J756" s="54">
        <v>748</v>
      </c>
      <c r="K756" s="54">
        <v>748</v>
      </c>
      <c r="AN756" s="6" t="s">
        <v>75</v>
      </c>
      <c r="AO756" s="8">
        <v>11.29185</v>
      </c>
      <c r="AP756" s="8">
        <v>0</v>
      </c>
      <c r="AQ756" s="8">
        <f t="shared" si="372"/>
        <v>-100</v>
      </c>
      <c r="BA756" s="6" t="s">
        <v>75</v>
      </c>
      <c r="BB756" s="8">
        <v>11.29185</v>
      </c>
      <c r="BC756" s="8">
        <v>0</v>
      </c>
      <c r="BD756" s="8">
        <f t="shared" si="373"/>
        <v>-100</v>
      </c>
      <c r="BO756" s="6" t="s">
        <v>75</v>
      </c>
      <c r="BP756" s="8">
        <v>11.29185</v>
      </c>
      <c r="BQ756" s="8">
        <v>0</v>
      </c>
      <c r="BR756" s="8">
        <f t="shared" si="374"/>
        <v>-100</v>
      </c>
    </row>
    <row r="757" spans="1:70" x14ac:dyDescent="0.25">
      <c r="A757" s="13" t="s">
        <v>79</v>
      </c>
      <c r="B757" s="14">
        <v>15.9</v>
      </c>
      <c r="C757" s="14">
        <v>0</v>
      </c>
      <c r="D757" s="8">
        <f t="shared" si="371"/>
        <v>-100</v>
      </c>
      <c r="F757" s="50"/>
      <c r="G757" s="53">
        <v>2.7826499999999998</v>
      </c>
      <c r="H757" s="53">
        <v>0</v>
      </c>
      <c r="I757" s="53">
        <v>2.7826499999999998</v>
      </c>
      <c r="J757" s="54">
        <v>679</v>
      </c>
      <c r="K757" s="54">
        <v>679</v>
      </c>
      <c r="AN757" s="13" t="s">
        <v>79</v>
      </c>
      <c r="AO757" s="14">
        <v>15.9</v>
      </c>
      <c r="AP757" s="14">
        <v>0</v>
      </c>
      <c r="AQ757" s="8">
        <f t="shared" si="372"/>
        <v>-100</v>
      </c>
      <c r="BA757" s="13" t="s">
        <v>79</v>
      </c>
      <c r="BB757" s="14">
        <v>15.9</v>
      </c>
      <c r="BC757" s="14">
        <v>0</v>
      </c>
      <c r="BD757" s="8">
        <f t="shared" si="373"/>
        <v>-100</v>
      </c>
      <c r="BO757" s="13" t="s">
        <v>79</v>
      </c>
      <c r="BP757" s="14">
        <v>15.9</v>
      </c>
      <c r="BQ757" s="14">
        <v>0</v>
      </c>
      <c r="BR757" s="8">
        <f t="shared" si="374"/>
        <v>-100</v>
      </c>
    </row>
    <row r="758" spans="1:70" x14ac:dyDescent="0.25">
      <c r="A758" s="13" t="s">
        <v>87</v>
      </c>
      <c r="B758" s="14">
        <v>16.3</v>
      </c>
      <c r="C758" s="14">
        <v>0</v>
      </c>
      <c r="D758" s="8">
        <f t="shared" si="371"/>
        <v>-100</v>
      </c>
      <c r="F758" s="50"/>
      <c r="G758" s="53">
        <v>33.673749999999998</v>
      </c>
      <c r="H758" s="53">
        <v>0</v>
      </c>
      <c r="I758" s="53">
        <v>33.673749999999998</v>
      </c>
      <c r="J758" s="54">
        <v>928</v>
      </c>
      <c r="K758" s="54">
        <v>928</v>
      </c>
      <c r="AN758" s="13" t="s">
        <v>87</v>
      </c>
      <c r="AO758" s="14">
        <v>16.3</v>
      </c>
      <c r="AP758" s="14">
        <v>0</v>
      </c>
      <c r="AQ758" s="8">
        <f t="shared" si="372"/>
        <v>-100</v>
      </c>
      <c r="BA758" s="13" t="s">
        <v>87</v>
      </c>
      <c r="BB758" s="14">
        <v>16.3</v>
      </c>
      <c r="BC758" s="14">
        <v>0</v>
      </c>
      <c r="BD758" s="8">
        <f t="shared" si="373"/>
        <v>-100</v>
      </c>
      <c r="BO758" s="13" t="s">
        <v>87</v>
      </c>
      <c r="BP758" s="14">
        <v>16.3</v>
      </c>
      <c r="BQ758" s="14">
        <v>0</v>
      </c>
      <c r="BR758" s="8">
        <f t="shared" si="374"/>
        <v>-100</v>
      </c>
    </row>
    <row r="759" spans="1:70" x14ac:dyDescent="0.25">
      <c r="A759" s="6" t="s">
        <v>102</v>
      </c>
      <c r="B759" s="8">
        <v>3.9241597667505674</v>
      </c>
      <c r="C759" s="8">
        <v>0.6869005938150694</v>
      </c>
      <c r="D759" s="8">
        <f t="shared" si="371"/>
        <v>-82.495600723620299</v>
      </c>
      <c r="F759" s="50"/>
      <c r="G759" s="53">
        <v>14.182650000000001</v>
      </c>
      <c r="H759" s="53">
        <v>0</v>
      </c>
      <c r="I759" s="53">
        <v>14.182650000000001</v>
      </c>
      <c r="J759" s="54">
        <v>856</v>
      </c>
      <c r="K759" s="54">
        <v>856</v>
      </c>
      <c r="AN759" s="6" t="s">
        <v>102</v>
      </c>
      <c r="AO759" s="8">
        <v>3.9241597667505674</v>
      </c>
      <c r="AP759" s="8">
        <v>0.6869005938150694</v>
      </c>
      <c r="AQ759" s="8">
        <f t="shared" si="372"/>
        <v>-82.495600723620299</v>
      </c>
      <c r="BA759" s="6" t="s">
        <v>102</v>
      </c>
      <c r="BB759" s="8">
        <v>3.9241597667505674</v>
      </c>
      <c r="BC759" s="8">
        <v>0.6869005938150694</v>
      </c>
      <c r="BD759" s="8">
        <f t="shared" si="373"/>
        <v>-82.495600723620299</v>
      </c>
      <c r="BO759" s="6" t="s">
        <v>102</v>
      </c>
      <c r="BP759" s="8">
        <v>3.9241597667505674</v>
      </c>
      <c r="BQ759" s="8">
        <v>0.6869005938150694</v>
      </c>
      <c r="BR759" s="8">
        <f t="shared" si="374"/>
        <v>-82.495600723620299</v>
      </c>
    </row>
    <row r="760" spans="1:70" x14ac:dyDescent="0.25">
      <c r="A760" s="13" t="s">
        <v>106</v>
      </c>
      <c r="B760" s="14">
        <v>7.4</v>
      </c>
      <c r="C760" s="14">
        <v>6.8</v>
      </c>
      <c r="D760" s="8">
        <f t="shared" si="371"/>
        <v>-8.1081081081081159</v>
      </c>
      <c r="F760" s="50"/>
      <c r="G760" s="53">
        <v>25.917149999999999</v>
      </c>
      <c r="H760" s="53">
        <v>0</v>
      </c>
      <c r="I760" s="53">
        <v>25.917149999999999</v>
      </c>
      <c r="J760" s="54">
        <v>900</v>
      </c>
      <c r="K760" s="54">
        <v>900</v>
      </c>
      <c r="AN760" s="13" t="s">
        <v>106</v>
      </c>
      <c r="AO760" s="14">
        <v>7.4</v>
      </c>
      <c r="AP760" s="14">
        <v>6.8</v>
      </c>
      <c r="AQ760" s="8">
        <f t="shared" si="372"/>
        <v>-8.1081081081081159</v>
      </c>
      <c r="BA760" s="13" t="s">
        <v>106</v>
      </c>
      <c r="BB760" s="14">
        <v>7.4</v>
      </c>
      <c r="BC760" s="14">
        <v>6.8</v>
      </c>
      <c r="BD760" s="8">
        <f t="shared" si="373"/>
        <v>-8.1081081081081159</v>
      </c>
      <c r="BO760" s="13" t="s">
        <v>106</v>
      </c>
      <c r="BP760" s="14">
        <v>7.4</v>
      </c>
      <c r="BQ760" s="14">
        <v>6.8</v>
      </c>
      <c r="BR760" s="8">
        <f t="shared" si="374"/>
        <v>-8.1081081081081159</v>
      </c>
    </row>
    <row r="761" spans="1:70" x14ac:dyDescent="0.25">
      <c r="A761" t="s">
        <v>109</v>
      </c>
      <c r="B761" s="24">
        <v>9.16</v>
      </c>
      <c r="C761" s="26">
        <v>11.9</v>
      </c>
      <c r="D761" s="8">
        <f>IFERROR((100*(C761-B761)/B761), "")</f>
        <v>29.912663755458514</v>
      </c>
      <c r="F761" s="50"/>
      <c r="G761" s="53">
        <v>6.9919499999999992</v>
      </c>
      <c r="H761" s="53">
        <v>0</v>
      </c>
      <c r="I761" s="53">
        <v>6.9919499999999992</v>
      </c>
      <c r="J761" s="54">
        <v>779</v>
      </c>
      <c r="K761" s="54">
        <v>779</v>
      </c>
      <c r="AN761" t="s">
        <v>109</v>
      </c>
      <c r="AO761" s="24">
        <v>9.16</v>
      </c>
      <c r="AP761" s="26">
        <v>11.9</v>
      </c>
      <c r="AQ761" s="8">
        <f>IFERROR((100*(AP761-AO761)/AO761), "")</f>
        <v>29.912663755458514</v>
      </c>
      <c r="BA761" t="s">
        <v>109</v>
      </c>
      <c r="BB761" s="24">
        <v>9.16</v>
      </c>
      <c r="BC761" s="26">
        <v>11.9</v>
      </c>
      <c r="BD761" s="8">
        <f>IFERROR((100*(BC761-BB761)/BB761), "")</f>
        <v>29.912663755458514</v>
      </c>
      <c r="BO761" t="s">
        <v>109</v>
      </c>
      <c r="BP761" s="24">
        <v>9.16</v>
      </c>
      <c r="BQ761" s="26">
        <v>11.9</v>
      </c>
      <c r="BR761" s="8">
        <f>IFERROR((100*(BQ761-BP761)/BP761), "")</f>
        <v>29.912663755458514</v>
      </c>
    </row>
    <row r="762" spans="1:70" x14ac:dyDescent="0.25">
      <c r="A762" t="s">
        <v>112</v>
      </c>
      <c r="B762" s="26">
        <v>96.8</v>
      </c>
      <c r="C762" s="22">
        <v>104</v>
      </c>
      <c r="D762" s="8">
        <f t="shared" ref="D762:D772" si="375">IFERROR((100*(C762-B762)/B762), "")</f>
        <v>7.4380165289256226</v>
      </c>
      <c r="F762" s="50"/>
      <c r="G762" s="53">
        <v>11.29185</v>
      </c>
      <c r="H762" s="53">
        <v>0</v>
      </c>
      <c r="I762" s="53">
        <v>11.29185</v>
      </c>
      <c r="J762" s="54">
        <v>837</v>
      </c>
      <c r="K762" s="54">
        <v>837</v>
      </c>
      <c r="AN762" t="s">
        <v>112</v>
      </c>
      <c r="AO762" s="26">
        <v>96.8</v>
      </c>
      <c r="AP762" s="22">
        <v>104</v>
      </c>
      <c r="AQ762" s="8">
        <f t="shared" ref="AQ762:AQ772" si="376">IFERROR((100*(AP762-AO762)/AO762), "")</f>
        <v>7.4380165289256226</v>
      </c>
      <c r="BA762" t="s">
        <v>112</v>
      </c>
      <c r="BB762" s="26">
        <v>96.8</v>
      </c>
      <c r="BC762" s="22">
        <v>104</v>
      </c>
      <c r="BD762" s="8">
        <f t="shared" ref="BD762:BD772" si="377">IFERROR((100*(BC762-BB762)/BB762), "")</f>
        <v>7.4380165289256226</v>
      </c>
      <c r="BO762" t="s">
        <v>112</v>
      </c>
      <c r="BP762" s="26">
        <v>96.8</v>
      </c>
      <c r="BQ762" s="22">
        <v>104</v>
      </c>
      <c r="BR762" s="8">
        <f t="shared" ref="BR762:BR772" si="378">IFERROR((100*(BQ762-BP762)/BP762), "")</f>
        <v>7.4380165289256226</v>
      </c>
    </row>
    <row r="763" spans="1:70" x14ac:dyDescent="0.25">
      <c r="A763" t="s">
        <v>114</v>
      </c>
      <c r="B763" s="26">
        <v>31.1</v>
      </c>
      <c r="C763" s="26">
        <v>24.7</v>
      </c>
      <c r="D763" s="8">
        <f t="shared" si="375"/>
        <v>-20.578778135048239</v>
      </c>
      <c r="F763" s="50"/>
      <c r="G763" s="53">
        <v>15.9</v>
      </c>
      <c r="H763" s="53">
        <v>0</v>
      </c>
      <c r="I763" s="53">
        <v>15.9</v>
      </c>
      <c r="J763" s="54">
        <v>861</v>
      </c>
      <c r="K763" s="54">
        <v>861</v>
      </c>
      <c r="AN763" t="s">
        <v>114</v>
      </c>
      <c r="AO763" s="26">
        <v>31.1</v>
      </c>
      <c r="AP763" s="26">
        <v>24.7</v>
      </c>
      <c r="AQ763" s="8">
        <f t="shared" si="376"/>
        <v>-20.578778135048239</v>
      </c>
      <c r="BA763" t="s">
        <v>114</v>
      </c>
      <c r="BB763" s="26">
        <v>31.1</v>
      </c>
      <c r="BC763" s="26">
        <v>24.7</v>
      </c>
      <c r="BD763" s="8">
        <f t="shared" si="377"/>
        <v>-20.578778135048239</v>
      </c>
      <c r="BO763" t="s">
        <v>114</v>
      </c>
      <c r="BP763" s="26">
        <v>31.1</v>
      </c>
      <c r="BQ763" s="26">
        <v>24.7</v>
      </c>
      <c r="BR763" s="8">
        <f t="shared" si="378"/>
        <v>-20.578778135048239</v>
      </c>
    </row>
    <row r="764" spans="1:70" x14ac:dyDescent="0.25">
      <c r="A764" t="s">
        <v>116</v>
      </c>
      <c r="B764" s="25">
        <v>0.27500000000000002</v>
      </c>
      <c r="C764" s="25">
        <v>0</v>
      </c>
      <c r="D764" s="8">
        <f t="shared" si="375"/>
        <v>-100</v>
      </c>
      <c r="F764" s="50"/>
      <c r="G764" s="53">
        <v>16.3</v>
      </c>
      <c r="H764" s="53">
        <v>0</v>
      </c>
      <c r="I764" s="53">
        <v>16.3</v>
      </c>
      <c r="J764" s="54">
        <v>862</v>
      </c>
      <c r="K764" s="54">
        <v>862</v>
      </c>
      <c r="AN764" t="s">
        <v>116</v>
      </c>
      <c r="AO764" s="25">
        <v>0.27500000000000002</v>
      </c>
      <c r="AP764" s="25">
        <v>0</v>
      </c>
      <c r="AQ764" s="8">
        <f t="shared" si="376"/>
        <v>-100</v>
      </c>
      <c r="BA764" t="s">
        <v>116</v>
      </c>
      <c r="BB764" s="25">
        <v>0.27500000000000002</v>
      </c>
      <c r="BC764" s="25">
        <v>0</v>
      </c>
      <c r="BD764" s="8">
        <f t="shared" si="377"/>
        <v>-100</v>
      </c>
      <c r="BO764" t="s">
        <v>116</v>
      </c>
      <c r="BP764" s="25">
        <v>0.27500000000000002</v>
      </c>
      <c r="BQ764" s="25">
        <v>0</v>
      </c>
      <c r="BR764" s="8">
        <f t="shared" si="378"/>
        <v>-100</v>
      </c>
    </row>
    <row r="765" spans="1:70" x14ac:dyDescent="0.25">
      <c r="A765" t="s">
        <v>118</v>
      </c>
      <c r="B765" s="22">
        <v>184</v>
      </c>
      <c r="C765" s="22">
        <v>177</v>
      </c>
      <c r="D765" s="8">
        <f t="shared" si="375"/>
        <v>-3.8043478260869565</v>
      </c>
      <c r="F765" s="50"/>
      <c r="G765" s="53">
        <v>3.9241597667505674</v>
      </c>
      <c r="H765" s="53">
        <v>0.6869005938150694</v>
      </c>
      <c r="I765" s="53">
        <v>3.2372591729354978</v>
      </c>
      <c r="J765" s="54">
        <v>702</v>
      </c>
      <c r="K765" s="54">
        <v>702</v>
      </c>
      <c r="AN765" t="s">
        <v>118</v>
      </c>
      <c r="AO765" s="22">
        <v>184</v>
      </c>
      <c r="AP765" s="22">
        <v>177</v>
      </c>
      <c r="AQ765" s="8">
        <f t="shared" si="376"/>
        <v>-3.8043478260869565</v>
      </c>
      <c r="BA765" t="s">
        <v>118</v>
      </c>
      <c r="BB765" s="22">
        <v>184</v>
      </c>
      <c r="BC765" s="22">
        <v>177</v>
      </c>
      <c r="BD765" s="8">
        <f t="shared" si="377"/>
        <v>-3.8043478260869565</v>
      </c>
      <c r="BO765" t="s">
        <v>118</v>
      </c>
      <c r="BP765" s="22">
        <v>184</v>
      </c>
      <c r="BQ765" s="22">
        <v>177</v>
      </c>
      <c r="BR765" s="8">
        <f t="shared" si="378"/>
        <v>-3.8043478260869565</v>
      </c>
    </row>
    <row r="766" spans="1:70" x14ac:dyDescent="0.25">
      <c r="A766" t="s">
        <v>120</v>
      </c>
      <c r="B766" s="26">
        <v>19.7</v>
      </c>
      <c r="C766" s="26">
        <v>21.1</v>
      </c>
      <c r="D766" s="8">
        <f t="shared" si="375"/>
        <v>7.1065989847715851</v>
      </c>
      <c r="F766" s="50"/>
      <c r="G766" s="53">
        <v>7.4</v>
      </c>
      <c r="H766" s="53">
        <v>6.8</v>
      </c>
      <c r="I766" s="53">
        <v>0.60000000000000053</v>
      </c>
      <c r="J766" s="54">
        <v>489.5</v>
      </c>
      <c r="K766" s="54">
        <v>489.5</v>
      </c>
      <c r="AN766" t="s">
        <v>120</v>
      </c>
      <c r="AO766" s="26">
        <v>19.7</v>
      </c>
      <c r="AP766" s="26">
        <v>21.1</v>
      </c>
      <c r="AQ766" s="8">
        <f t="shared" si="376"/>
        <v>7.1065989847715851</v>
      </c>
      <c r="BA766" t="s">
        <v>120</v>
      </c>
      <c r="BB766" s="26">
        <v>19.7</v>
      </c>
      <c r="BC766" s="26">
        <v>21.1</v>
      </c>
      <c r="BD766" s="8">
        <f t="shared" si="377"/>
        <v>7.1065989847715851</v>
      </c>
      <c r="BO766" t="s">
        <v>120</v>
      </c>
      <c r="BP766" s="26">
        <v>19.7</v>
      </c>
      <c r="BQ766" s="26">
        <v>21.1</v>
      </c>
      <c r="BR766" s="8">
        <f t="shared" si="378"/>
        <v>7.1065989847715851</v>
      </c>
    </row>
    <row r="767" spans="1:70" x14ac:dyDescent="0.25">
      <c r="A767" t="s">
        <v>122</v>
      </c>
      <c r="B767" s="26">
        <v>55.1</v>
      </c>
      <c r="C767" s="26">
        <v>60.8</v>
      </c>
      <c r="D767" s="8">
        <f t="shared" si="375"/>
        <v>10.344827586206888</v>
      </c>
      <c r="F767" s="50"/>
      <c r="G767" s="53">
        <v>9.16</v>
      </c>
      <c r="H767" s="53">
        <v>11.9</v>
      </c>
      <c r="I767" s="53">
        <v>-2.74</v>
      </c>
      <c r="J767" s="54">
        <v>676</v>
      </c>
      <c r="K767" s="54">
        <v>-676</v>
      </c>
      <c r="AN767" t="s">
        <v>122</v>
      </c>
      <c r="AO767" s="26">
        <v>55.1</v>
      </c>
      <c r="AP767" s="26">
        <v>60.8</v>
      </c>
      <c r="AQ767" s="8">
        <f t="shared" si="376"/>
        <v>10.344827586206888</v>
      </c>
      <c r="BA767" t="s">
        <v>122</v>
      </c>
      <c r="BB767" s="26">
        <v>55.1</v>
      </c>
      <c r="BC767" s="26">
        <v>60.8</v>
      </c>
      <c r="BD767" s="8">
        <f t="shared" si="377"/>
        <v>10.344827586206888</v>
      </c>
      <c r="BO767" t="s">
        <v>122</v>
      </c>
      <c r="BP767" s="26">
        <v>55.1</v>
      </c>
      <c r="BQ767" s="26">
        <v>60.8</v>
      </c>
      <c r="BR767" s="8">
        <f t="shared" si="378"/>
        <v>10.344827586206888</v>
      </c>
    </row>
    <row r="768" spans="1:70" x14ac:dyDescent="0.25">
      <c r="A768" t="s">
        <v>124</v>
      </c>
      <c r="B768" s="26">
        <v>41.4</v>
      </c>
      <c r="C768" s="29">
        <v>38.6</v>
      </c>
      <c r="D768" s="8">
        <f t="shared" si="375"/>
        <v>-6.763285024154583</v>
      </c>
      <c r="F768" s="50"/>
      <c r="G768" s="53">
        <v>96.8</v>
      </c>
      <c r="H768" s="53">
        <v>104</v>
      </c>
      <c r="I768" s="53">
        <v>-7.2000000000000028</v>
      </c>
      <c r="J768" s="54">
        <v>786.5</v>
      </c>
      <c r="K768" s="54">
        <v>-786.5</v>
      </c>
      <c r="AN768" t="s">
        <v>124</v>
      </c>
      <c r="AO768" s="26">
        <v>41.4</v>
      </c>
      <c r="AP768" s="29">
        <v>38.6</v>
      </c>
      <c r="AQ768" s="8">
        <f t="shared" si="376"/>
        <v>-6.763285024154583</v>
      </c>
      <c r="BA768" t="s">
        <v>124</v>
      </c>
      <c r="BB768" s="26">
        <v>41.4</v>
      </c>
      <c r="BC768" s="29">
        <v>38.6</v>
      </c>
      <c r="BD768" s="8">
        <f t="shared" si="377"/>
        <v>-6.763285024154583</v>
      </c>
      <c r="BO768" t="s">
        <v>124</v>
      </c>
      <c r="BP768" s="26">
        <v>41.4</v>
      </c>
      <c r="BQ768" s="29">
        <v>38.6</v>
      </c>
      <c r="BR768" s="8">
        <f t="shared" si="378"/>
        <v>-6.763285024154583</v>
      </c>
    </row>
    <row r="769" spans="1:70" x14ac:dyDescent="0.25">
      <c r="A769" t="s">
        <v>126</v>
      </c>
      <c r="B769" s="26">
        <v>48.3</v>
      </c>
      <c r="C769" s="29">
        <v>36.9</v>
      </c>
      <c r="D769" s="8">
        <f t="shared" si="375"/>
        <v>-23.602484472049685</v>
      </c>
      <c r="F769" s="50"/>
      <c r="G769" s="53">
        <v>31.1</v>
      </c>
      <c r="H769" s="53">
        <v>24.7</v>
      </c>
      <c r="I769" s="53">
        <v>6.4000000000000021</v>
      </c>
      <c r="J769" s="54">
        <v>771.5</v>
      </c>
      <c r="K769" s="54">
        <v>771.5</v>
      </c>
      <c r="AN769" t="s">
        <v>126</v>
      </c>
      <c r="AO769" s="26">
        <v>48.3</v>
      </c>
      <c r="AP769" s="29">
        <v>36.9</v>
      </c>
      <c r="AQ769" s="8">
        <f t="shared" si="376"/>
        <v>-23.602484472049685</v>
      </c>
      <c r="BA769" t="s">
        <v>126</v>
      </c>
      <c r="BB769" s="26">
        <v>48.3</v>
      </c>
      <c r="BC769" s="29">
        <v>36.9</v>
      </c>
      <c r="BD769" s="8">
        <f t="shared" si="377"/>
        <v>-23.602484472049685</v>
      </c>
      <c r="BO769" t="s">
        <v>126</v>
      </c>
      <c r="BP769" s="26">
        <v>48.3</v>
      </c>
      <c r="BQ769" s="29">
        <v>36.9</v>
      </c>
      <c r="BR769" s="8">
        <f t="shared" si="378"/>
        <v>-23.602484472049685</v>
      </c>
    </row>
    <row r="770" spans="1:70" x14ac:dyDescent="0.25">
      <c r="A770" t="s">
        <v>128</v>
      </c>
      <c r="B770" s="22">
        <v>112</v>
      </c>
      <c r="C770" s="7">
        <v>104</v>
      </c>
      <c r="D770" s="8">
        <f t="shared" si="375"/>
        <v>-7.1428571428571432</v>
      </c>
      <c r="F770" s="50"/>
      <c r="G770" s="53">
        <v>0.27500000000000002</v>
      </c>
      <c r="H770" s="53">
        <v>0</v>
      </c>
      <c r="I770" s="53">
        <v>0.27500000000000002</v>
      </c>
      <c r="J770" s="54">
        <v>391</v>
      </c>
      <c r="K770" s="54">
        <v>391</v>
      </c>
      <c r="AN770" t="s">
        <v>128</v>
      </c>
      <c r="AO770" s="22">
        <v>112</v>
      </c>
      <c r="AP770" s="7">
        <v>104</v>
      </c>
      <c r="AQ770" s="8">
        <f t="shared" si="376"/>
        <v>-7.1428571428571432</v>
      </c>
      <c r="BA770" t="s">
        <v>128</v>
      </c>
      <c r="BB770" s="22">
        <v>112</v>
      </c>
      <c r="BC770" s="7">
        <v>104</v>
      </c>
      <c r="BD770" s="8">
        <f t="shared" si="377"/>
        <v>-7.1428571428571432</v>
      </c>
      <c r="BO770" t="s">
        <v>128</v>
      </c>
      <c r="BP770" s="22">
        <v>112</v>
      </c>
      <c r="BQ770" s="7">
        <v>104</v>
      </c>
      <c r="BR770" s="8">
        <f t="shared" si="378"/>
        <v>-7.1428571428571432</v>
      </c>
    </row>
    <row r="771" spans="1:70" x14ac:dyDescent="0.25">
      <c r="A771" t="s">
        <v>130</v>
      </c>
      <c r="B771" s="7">
        <v>501</v>
      </c>
      <c r="C771" s="7">
        <v>514</v>
      </c>
      <c r="D771" s="8">
        <f t="shared" si="375"/>
        <v>2.5948103792415171</v>
      </c>
      <c r="F771" s="50"/>
      <c r="G771" s="53">
        <v>184</v>
      </c>
      <c r="H771" s="53">
        <v>177</v>
      </c>
      <c r="I771" s="53">
        <v>7</v>
      </c>
      <c r="J771" s="54">
        <v>780.5</v>
      </c>
      <c r="K771" s="54">
        <v>780.5</v>
      </c>
      <c r="AN771" t="s">
        <v>130</v>
      </c>
      <c r="AO771" s="7">
        <v>501</v>
      </c>
      <c r="AP771" s="7">
        <v>514</v>
      </c>
      <c r="AQ771" s="8">
        <f t="shared" si="376"/>
        <v>2.5948103792415171</v>
      </c>
      <c r="BA771" t="s">
        <v>130</v>
      </c>
      <c r="BB771" s="7">
        <v>501</v>
      </c>
      <c r="BC771" s="7">
        <v>514</v>
      </c>
      <c r="BD771" s="8">
        <f t="shared" si="377"/>
        <v>2.5948103792415171</v>
      </c>
      <c r="BO771" t="s">
        <v>130</v>
      </c>
      <c r="BP771" s="7">
        <v>501</v>
      </c>
      <c r="BQ771" s="7">
        <v>514</v>
      </c>
      <c r="BR771" s="8">
        <f t="shared" si="378"/>
        <v>2.5948103792415171</v>
      </c>
    </row>
    <row r="772" spans="1:70" x14ac:dyDescent="0.25">
      <c r="A772" t="s">
        <v>132</v>
      </c>
      <c r="B772" s="24">
        <v>2.9</v>
      </c>
      <c r="C772" s="24">
        <v>1.85</v>
      </c>
      <c r="D772" s="8">
        <f t="shared" si="375"/>
        <v>-36.206896551724135</v>
      </c>
      <c r="F772" s="50"/>
      <c r="G772" s="53">
        <v>19.7</v>
      </c>
      <c r="H772" s="53">
        <v>21.1</v>
      </c>
      <c r="I772" s="53">
        <v>-1.4000000000000021</v>
      </c>
      <c r="J772" s="54">
        <v>587</v>
      </c>
      <c r="K772" s="54">
        <v>-587</v>
      </c>
      <c r="AN772" t="s">
        <v>132</v>
      </c>
      <c r="AO772" s="24">
        <v>2.9</v>
      </c>
      <c r="AP772" s="24">
        <v>1.85</v>
      </c>
      <c r="AQ772" s="8">
        <f t="shared" si="376"/>
        <v>-36.206896551724135</v>
      </c>
      <c r="BA772" t="s">
        <v>132</v>
      </c>
      <c r="BB772" s="24">
        <v>2.9</v>
      </c>
      <c r="BC772" s="24">
        <v>1.85</v>
      </c>
      <c r="BD772" s="8">
        <f t="shared" si="377"/>
        <v>-36.206896551724135</v>
      </c>
      <c r="BO772" t="s">
        <v>132</v>
      </c>
      <c r="BP772" s="24">
        <v>2.9</v>
      </c>
      <c r="BQ772" s="24">
        <v>1.85</v>
      </c>
      <c r="BR772" s="8">
        <f t="shared" si="378"/>
        <v>-36.206896551724135</v>
      </c>
    </row>
    <row r="773" spans="1:70" x14ac:dyDescent="0.25">
      <c r="A773" s="6" t="s">
        <v>134</v>
      </c>
      <c r="B773" s="8">
        <v>23.377749999999999</v>
      </c>
      <c r="C773" s="8">
        <v>0</v>
      </c>
      <c r="D773" s="8">
        <f>IFERROR((100*(C773-B773)/B773), "")</f>
        <v>-100.00000000000001</v>
      </c>
      <c r="F773" s="50"/>
      <c r="G773" s="53">
        <v>55.1</v>
      </c>
      <c r="H773" s="53">
        <v>60.8</v>
      </c>
      <c r="I773" s="53">
        <v>-5.6999999999999957</v>
      </c>
      <c r="J773" s="54">
        <v>756</v>
      </c>
      <c r="K773" s="54">
        <v>-756</v>
      </c>
      <c r="AN773" s="6" t="s">
        <v>134</v>
      </c>
      <c r="AO773" s="8">
        <v>23.377749999999999</v>
      </c>
      <c r="AP773" s="8">
        <v>0</v>
      </c>
      <c r="AQ773" s="8">
        <f>IFERROR((100*(AP773-AO773)/AO773), "")</f>
        <v>-100.00000000000001</v>
      </c>
      <c r="BA773" s="6" t="s">
        <v>134</v>
      </c>
      <c r="BB773" s="8">
        <v>23.377749999999999</v>
      </c>
      <c r="BC773" s="8">
        <v>0</v>
      </c>
      <c r="BD773" s="8">
        <f>IFERROR((100*(BC773-BB773)/BB773), "")</f>
        <v>-100.00000000000001</v>
      </c>
      <c r="BO773" s="6" t="s">
        <v>134</v>
      </c>
      <c r="BP773" s="8">
        <v>23.377749999999999</v>
      </c>
      <c r="BQ773" s="8">
        <v>0</v>
      </c>
      <c r="BR773" s="8">
        <f>IFERROR((100*(BQ773-BP773)/BP773), "")</f>
        <v>-100.00000000000001</v>
      </c>
    </row>
    <row r="774" spans="1:70" x14ac:dyDescent="0.25">
      <c r="A774" s="6" t="s">
        <v>135</v>
      </c>
      <c r="B774" s="8">
        <v>440.07135</v>
      </c>
      <c r="C774" s="8">
        <v>0</v>
      </c>
      <c r="D774" s="8">
        <f t="shared" ref="D774:D775" si="379">IFERROR((100*(C774-B774)/B774), "")</f>
        <v>-100</v>
      </c>
      <c r="F774" s="50"/>
      <c r="G774" s="53">
        <v>41.4</v>
      </c>
      <c r="H774" s="53">
        <v>38.6</v>
      </c>
      <c r="I774" s="53">
        <v>2.7999999999999972</v>
      </c>
      <c r="J774" s="54">
        <v>682</v>
      </c>
      <c r="K774" s="54">
        <v>682</v>
      </c>
      <c r="AN774" s="6" t="s">
        <v>135</v>
      </c>
      <c r="AO774" s="8">
        <v>440.07135</v>
      </c>
      <c r="AP774" s="8">
        <v>0</v>
      </c>
      <c r="AQ774" s="8">
        <f t="shared" ref="AQ774:AQ775" si="380">IFERROR((100*(AP774-AO774)/AO774), "")</f>
        <v>-100</v>
      </c>
      <c r="BA774" s="6" t="s">
        <v>135</v>
      </c>
      <c r="BB774" s="8">
        <v>440.07135</v>
      </c>
      <c r="BC774" s="8">
        <v>0</v>
      </c>
      <c r="BD774" s="8">
        <f t="shared" ref="BD774:BD775" si="381">IFERROR((100*(BC774-BB774)/BB774), "")</f>
        <v>-100</v>
      </c>
      <c r="BO774" s="6" t="s">
        <v>135</v>
      </c>
      <c r="BP774" s="8">
        <v>440.07135</v>
      </c>
      <c r="BQ774" s="8">
        <v>0</v>
      </c>
      <c r="BR774" s="8">
        <f t="shared" ref="BR774:BR775" si="382">IFERROR((100*(BQ774-BP774)/BP774), "")</f>
        <v>-100</v>
      </c>
    </row>
    <row r="775" spans="1:70" x14ac:dyDescent="0.25">
      <c r="A775" s="6" t="s">
        <v>141</v>
      </c>
      <c r="B775" s="8">
        <v>21</v>
      </c>
      <c r="C775" s="8">
        <v>0</v>
      </c>
      <c r="D775" s="8">
        <f t="shared" si="379"/>
        <v>-100</v>
      </c>
      <c r="F775" s="50"/>
      <c r="G775" s="53">
        <v>48.3</v>
      </c>
      <c r="H775" s="53">
        <v>36.9</v>
      </c>
      <c r="I775" s="53">
        <v>11.399999999999999</v>
      </c>
      <c r="J775" s="54">
        <v>839.5</v>
      </c>
      <c r="K775" s="54">
        <v>839.5</v>
      </c>
      <c r="AN775" s="6" t="s">
        <v>141</v>
      </c>
      <c r="AO775" s="8">
        <v>21</v>
      </c>
      <c r="AP775" s="8">
        <v>0</v>
      </c>
      <c r="AQ775" s="8">
        <f t="shared" si="380"/>
        <v>-100</v>
      </c>
      <c r="BA775" s="6" t="s">
        <v>141</v>
      </c>
      <c r="BB775" s="8">
        <v>21</v>
      </c>
      <c r="BC775" s="8">
        <v>0</v>
      </c>
      <c r="BD775" s="8">
        <f t="shared" si="381"/>
        <v>-100</v>
      </c>
      <c r="BO775" s="6" t="s">
        <v>141</v>
      </c>
      <c r="BP775" s="8">
        <v>21</v>
      </c>
      <c r="BQ775" s="8">
        <v>0</v>
      </c>
      <c r="BR775" s="8">
        <f t="shared" si="382"/>
        <v>-100</v>
      </c>
    </row>
    <row r="776" spans="1:70" x14ac:dyDescent="0.25">
      <c r="A776" s="13" t="s">
        <v>147</v>
      </c>
      <c r="B776" s="14">
        <v>191.20000000000002</v>
      </c>
      <c r="C776" s="14">
        <v>36.799999999999997</v>
      </c>
      <c r="D776" s="8">
        <f>IFERROR((100*(C776-B776)/B776), "")</f>
        <v>-80.753138075313814</v>
      </c>
      <c r="F776" s="50"/>
      <c r="G776" s="53">
        <v>112</v>
      </c>
      <c r="H776" s="53">
        <v>104</v>
      </c>
      <c r="I776" s="53">
        <v>8</v>
      </c>
      <c r="J776" s="54">
        <v>793</v>
      </c>
      <c r="K776" s="54">
        <v>793</v>
      </c>
      <c r="AN776" s="13" t="s">
        <v>147</v>
      </c>
      <c r="AO776" s="14">
        <v>191.20000000000002</v>
      </c>
      <c r="AP776" s="14">
        <v>36.799999999999997</v>
      </c>
      <c r="AQ776" s="8">
        <f>IFERROR((100*(AP776-AO776)/AO776), "")</f>
        <v>-80.753138075313814</v>
      </c>
      <c r="BA776" s="13" t="s">
        <v>147</v>
      </c>
      <c r="BB776" s="14">
        <v>191.20000000000002</v>
      </c>
      <c r="BC776" s="14">
        <v>36.799999999999997</v>
      </c>
      <c r="BD776" s="8">
        <f>IFERROR((100*(BC776-BB776)/BB776), "")</f>
        <v>-80.753138075313814</v>
      </c>
      <c r="BO776" s="13" t="s">
        <v>147</v>
      </c>
      <c r="BP776" s="14">
        <v>191.20000000000002</v>
      </c>
      <c r="BQ776" s="14">
        <v>36.799999999999997</v>
      </c>
      <c r="BR776" s="8">
        <f>IFERROR((100*(BQ776-BP776)/BP776), "")</f>
        <v>-80.753138075313814</v>
      </c>
    </row>
    <row r="777" spans="1:70" x14ac:dyDescent="0.25">
      <c r="A777" s="13" t="s">
        <v>150</v>
      </c>
      <c r="B777" s="14">
        <v>4.5999999999999999E-2</v>
      </c>
      <c r="C777" s="14">
        <v>3.4000000000000002E-2</v>
      </c>
      <c r="D777" s="8">
        <f t="shared" ref="D777:D802" si="383">IFERROR((100*(C777-B777)/B777), "")</f>
        <v>-26.086956521739125</v>
      </c>
      <c r="F777" s="50"/>
      <c r="G777" s="53">
        <v>501</v>
      </c>
      <c r="H777" s="53">
        <v>514</v>
      </c>
      <c r="I777" s="53">
        <v>-13</v>
      </c>
      <c r="J777" s="54">
        <v>849</v>
      </c>
      <c r="K777" s="54">
        <v>-849</v>
      </c>
      <c r="AN777" s="13" t="s">
        <v>150</v>
      </c>
      <c r="AO777" s="14">
        <v>4.5999999999999999E-2</v>
      </c>
      <c r="AP777" s="14">
        <v>3.4000000000000002E-2</v>
      </c>
      <c r="AQ777" s="8">
        <f t="shared" ref="AQ777:AQ781" si="384">IFERROR((100*(AP777-AO777)/AO777), "")</f>
        <v>-26.086956521739125</v>
      </c>
      <c r="BA777" s="13" t="s">
        <v>150</v>
      </c>
      <c r="BB777" s="14">
        <v>4.5999999999999999E-2</v>
      </c>
      <c r="BC777" s="14">
        <v>3.4000000000000002E-2</v>
      </c>
      <c r="BD777" s="8">
        <f t="shared" ref="BD777:BD781" si="385">IFERROR((100*(BC777-BB777)/BB777), "")</f>
        <v>-26.086956521739125</v>
      </c>
      <c r="BO777" s="13" t="s">
        <v>150</v>
      </c>
      <c r="BP777" s="14">
        <v>4.5999999999999999E-2</v>
      </c>
      <c r="BQ777" s="14">
        <v>3.4000000000000002E-2</v>
      </c>
      <c r="BR777" s="8">
        <f t="shared" ref="BR777:BR781" si="386">IFERROR((100*(BQ777-BP777)/BP777), "")</f>
        <v>-26.086956521739125</v>
      </c>
    </row>
    <row r="778" spans="1:70" x14ac:dyDescent="0.25">
      <c r="A778" s="35" t="s">
        <v>154</v>
      </c>
      <c r="B778" s="14">
        <v>0.5</v>
      </c>
      <c r="C778" s="14">
        <v>0</v>
      </c>
      <c r="D778" s="8">
        <f t="shared" si="383"/>
        <v>-100</v>
      </c>
      <c r="F778" s="50"/>
      <c r="G778" s="53">
        <v>2.9</v>
      </c>
      <c r="H778" s="53">
        <v>1.85</v>
      </c>
      <c r="I778" s="53">
        <v>1.0499999999999998</v>
      </c>
      <c r="J778" s="54">
        <v>551.5</v>
      </c>
      <c r="K778" s="54">
        <v>551.5</v>
      </c>
      <c r="AN778" s="35" t="s">
        <v>154</v>
      </c>
      <c r="AO778" s="14">
        <v>0.5</v>
      </c>
      <c r="AP778" s="14">
        <v>0</v>
      </c>
      <c r="AQ778" s="8">
        <f t="shared" si="384"/>
        <v>-100</v>
      </c>
      <c r="BA778" s="35" t="s">
        <v>154</v>
      </c>
      <c r="BB778" s="14">
        <v>0.5</v>
      </c>
      <c r="BC778" s="14">
        <v>0</v>
      </c>
      <c r="BD778" s="8">
        <f t="shared" si="385"/>
        <v>-100</v>
      </c>
      <c r="BO778" s="35" t="s">
        <v>154</v>
      </c>
      <c r="BP778" s="14">
        <v>0.5</v>
      </c>
      <c r="BQ778" s="14">
        <v>0</v>
      </c>
      <c r="BR778" s="8">
        <f t="shared" si="386"/>
        <v>-100</v>
      </c>
    </row>
    <row r="779" spans="1:70" x14ac:dyDescent="0.25">
      <c r="A779" s="13" t="s">
        <v>156</v>
      </c>
      <c r="B779" s="14">
        <v>21.3</v>
      </c>
      <c r="C779" s="14">
        <v>21.6</v>
      </c>
      <c r="D779" s="8">
        <f t="shared" si="383"/>
        <v>1.4084507042253553</v>
      </c>
      <c r="F779" s="50"/>
      <c r="G779" s="53">
        <v>23.377749999999999</v>
      </c>
      <c r="H779" s="53">
        <v>0</v>
      </c>
      <c r="I779" s="53">
        <v>23.377749999999999</v>
      </c>
      <c r="J779" s="54">
        <v>890</v>
      </c>
      <c r="K779" s="54">
        <v>890</v>
      </c>
      <c r="AN779" s="13" t="s">
        <v>156</v>
      </c>
      <c r="AO779" s="14">
        <v>21.3</v>
      </c>
      <c r="AP779" s="14">
        <v>21.6</v>
      </c>
      <c r="AQ779" s="8">
        <f t="shared" si="384"/>
        <v>1.4084507042253553</v>
      </c>
      <c r="BA779" s="13" t="s">
        <v>156</v>
      </c>
      <c r="BB779" s="14">
        <v>21.3</v>
      </c>
      <c r="BC779" s="14">
        <v>21.6</v>
      </c>
      <c r="BD779" s="8">
        <f t="shared" si="385"/>
        <v>1.4084507042253553</v>
      </c>
      <c r="BO779" s="13" t="s">
        <v>156</v>
      </c>
      <c r="BP779" s="14">
        <v>21.3</v>
      </c>
      <c r="BQ779" s="14">
        <v>21.6</v>
      </c>
      <c r="BR779" s="8">
        <f t="shared" si="386"/>
        <v>1.4084507042253553</v>
      </c>
    </row>
    <row r="780" spans="1:70" x14ac:dyDescent="0.25">
      <c r="A780" s="13" t="s">
        <v>160</v>
      </c>
      <c r="B780" s="14">
        <v>0.13830000000000001</v>
      </c>
      <c r="C780" s="14">
        <v>0.13869999999999999</v>
      </c>
      <c r="D780" s="8">
        <f t="shared" si="383"/>
        <v>0.28922631959507134</v>
      </c>
      <c r="F780" s="50"/>
      <c r="G780" s="53">
        <v>440.07135</v>
      </c>
      <c r="H780" s="53">
        <v>0</v>
      </c>
      <c r="I780" s="53">
        <v>440.07135</v>
      </c>
      <c r="J780" s="54">
        <v>1054</v>
      </c>
      <c r="K780" s="54">
        <v>1054</v>
      </c>
      <c r="AN780" s="13" t="s">
        <v>160</v>
      </c>
      <c r="AO780" s="14">
        <v>0.13830000000000001</v>
      </c>
      <c r="AP780" s="14">
        <v>0.13869999999999999</v>
      </c>
      <c r="AQ780" s="8">
        <f t="shared" si="384"/>
        <v>0.28922631959507134</v>
      </c>
      <c r="BA780" s="13" t="s">
        <v>160</v>
      </c>
      <c r="BB780" s="14">
        <v>0.13830000000000001</v>
      </c>
      <c r="BC780" s="14">
        <v>0.13869999999999999</v>
      </c>
      <c r="BD780" s="8">
        <f t="shared" si="385"/>
        <v>0.28922631959507134</v>
      </c>
      <c r="BO780" s="13" t="s">
        <v>160</v>
      </c>
      <c r="BP780" s="14">
        <v>0.13830000000000001</v>
      </c>
      <c r="BQ780" s="14">
        <v>0.13869999999999999</v>
      </c>
      <c r="BR780" s="8">
        <f t="shared" si="386"/>
        <v>0.28922631959507134</v>
      </c>
    </row>
    <row r="781" spans="1:70" x14ac:dyDescent="0.25">
      <c r="A781" s="13" t="s">
        <v>162</v>
      </c>
      <c r="B781" s="14">
        <v>8.7360000000000007</v>
      </c>
      <c r="C781" s="14">
        <v>8.4770000000000003</v>
      </c>
      <c r="D781" s="8">
        <f t="shared" si="383"/>
        <v>-2.9647435897435934</v>
      </c>
      <c r="F781" s="50"/>
      <c r="G781" s="53">
        <v>21</v>
      </c>
      <c r="H781" s="53">
        <v>0</v>
      </c>
      <c r="I781" s="53">
        <v>21</v>
      </c>
      <c r="J781" s="54">
        <v>881.5</v>
      </c>
      <c r="K781" s="54">
        <v>881.5</v>
      </c>
      <c r="AN781" s="13" t="s">
        <v>162</v>
      </c>
      <c r="AO781" s="14">
        <v>8.7360000000000007</v>
      </c>
      <c r="AP781" s="14">
        <v>8.4770000000000003</v>
      </c>
      <c r="AQ781" s="8">
        <f t="shared" si="384"/>
        <v>-2.9647435897435934</v>
      </c>
      <c r="BA781" s="13" t="s">
        <v>162</v>
      </c>
      <c r="BB781" s="14">
        <v>8.7360000000000007</v>
      </c>
      <c r="BC781" s="14">
        <v>8.4770000000000003</v>
      </c>
      <c r="BD781" s="8">
        <f t="shared" si="385"/>
        <v>-2.9647435897435934</v>
      </c>
      <c r="BO781" s="13" t="s">
        <v>162</v>
      </c>
      <c r="BP781" s="14">
        <v>8.7360000000000007</v>
      </c>
      <c r="BQ781" s="14">
        <v>8.4770000000000003</v>
      </c>
      <c r="BR781" s="8">
        <f t="shared" si="386"/>
        <v>-2.9647435897435934</v>
      </c>
    </row>
    <row r="782" spans="1:70" x14ac:dyDescent="0.25">
      <c r="A782" s="13" t="s">
        <v>164</v>
      </c>
      <c r="B782" s="14">
        <v>0</v>
      </c>
      <c r="C782" s="14">
        <v>4.5900000000000003E-2</v>
      </c>
      <c r="D782" s="8">
        <v>100</v>
      </c>
      <c r="F782" s="50"/>
      <c r="G782" s="53">
        <v>191.20000000000002</v>
      </c>
      <c r="H782" s="53">
        <v>36.799999999999997</v>
      </c>
      <c r="I782" s="53">
        <v>154.40000000000003</v>
      </c>
      <c r="J782" s="54">
        <v>1014</v>
      </c>
      <c r="K782" s="54">
        <v>1014</v>
      </c>
      <c r="AN782" s="13" t="s">
        <v>164</v>
      </c>
      <c r="AO782" s="14">
        <v>0</v>
      </c>
      <c r="AP782" s="14">
        <v>4.5900000000000003E-2</v>
      </c>
      <c r="AQ782" s="8">
        <v>100</v>
      </c>
      <c r="BA782" s="13" t="s">
        <v>164</v>
      </c>
      <c r="BB782" s="14">
        <v>0</v>
      </c>
      <c r="BC782" s="14">
        <v>4.5900000000000003E-2</v>
      </c>
      <c r="BD782" s="8">
        <v>100</v>
      </c>
      <c r="BO782" s="13" t="s">
        <v>164</v>
      </c>
      <c r="BP782" s="14">
        <v>0</v>
      </c>
      <c r="BQ782" s="14">
        <v>4.5900000000000003E-2</v>
      </c>
      <c r="BR782" s="8">
        <v>100</v>
      </c>
    </row>
    <row r="783" spans="1:70" x14ac:dyDescent="0.25">
      <c r="A783" s="13" t="s">
        <v>165</v>
      </c>
      <c r="B783" s="14">
        <v>25.6981</v>
      </c>
      <c r="C783" s="14">
        <v>27.6799</v>
      </c>
      <c r="D783" s="8">
        <f t="shared" si="383"/>
        <v>7.7118541837723402</v>
      </c>
      <c r="F783" s="50"/>
      <c r="G783" s="53">
        <v>4.5999999999999999E-2</v>
      </c>
      <c r="H783" s="53">
        <v>3.4000000000000002E-2</v>
      </c>
      <c r="I783" s="53">
        <v>1.1999999999999997E-2</v>
      </c>
      <c r="J783" s="54">
        <v>55.5</v>
      </c>
      <c r="K783" s="54">
        <v>55.5</v>
      </c>
      <c r="AN783" s="13" t="s">
        <v>165</v>
      </c>
      <c r="AO783" s="14">
        <v>25.6981</v>
      </c>
      <c r="AP783" s="14">
        <v>27.6799</v>
      </c>
      <c r="AQ783" s="8">
        <f t="shared" ref="AQ783:AQ802" si="387">IFERROR((100*(AP783-AO783)/AO783), "")</f>
        <v>7.7118541837723402</v>
      </c>
      <c r="BA783" s="13" t="s">
        <v>165</v>
      </c>
      <c r="BB783" s="14">
        <v>25.6981</v>
      </c>
      <c r="BC783" s="14">
        <v>27.6799</v>
      </c>
      <c r="BD783" s="8">
        <f t="shared" ref="BD783:BD802" si="388">IFERROR((100*(BC783-BB783)/BB783), "")</f>
        <v>7.7118541837723402</v>
      </c>
      <c r="BO783" s="13" t="s">
        <v>165</v>
      </c>
      <c r="BP783" s="14">
        <v>25.6981</v>
      </c>
      <c r="BQ783" s="14">
        <v>27.6799</v>
      </c>
      <c r="BR783" s="8">
        <f t="shared" ref="BR783:BR802" si="389">IFERROR((100*(BQ783-BP783)/BP783), "")</f>
        <v>7.7118541837723402</v>
      </c>
    </row>
    <row r="784" spans="1:70" x14ac:dyDescent="0.25">
      <c r="A784" s="13" t="s">
        <v>170</v>
      </c>
      <c r="B784" s="14">
        <v>11.1</v>
      </c>
      <c r="C784" s="14">
        <v>1</v>
      </c>
      <c r="D784" s="8">
        <f t="shared" si="383"/>
        <v>-90.990990990990994</v>
      </c>
      <c r="F784" s="50"/>
      <c r="G784" s="53">
        <v>0.5</v>
      </c>
      <c r="H784" s="53">
        <v>0</v>
      </c>
      <c r="I784" s="53">
        <v>0.5</v>
      </c>
      <c r="J784" s="54">
        <v>469</v>
      </c>
      <c r="K784" s="54">
        <v>469</v>
      </c>
      <c r="AN784" s="13" t="s">
        <v>170</v>
      </c>
      <c r="AO784" s="14">
        <v>11.1</v>
      </c>
      <c r="AP784" s="14">
        <v>1</v>
      </c>
      <c r="AQ784" s="8">
        <f t="shared" si="387"/>
        <v>-90.990990990990994</v>
      </c>
      <c r="BA784" s="13" t="s">
        <v>170</v>
      </c>
      <c r="BB784" s="14">
        <v>11.1</v>
      </c>
      <c r="BC784" s="14">
        <v>1</v>
      </c>
      <c r="BD784" s="8">
        <f t="shared" si="388"/>
        <v>-90.990990990990994</v>
      </c>
      <c r="BO784" s="13" t="s">
        <v>170</v>
      </c>
      <c r="BP784" s="14">
        <v>11.1</v>
      </c>
      <c r="BQ784" s="14">
        <v>1</v>
      </c>
      <c r="BR784" s="8">
        <f t="shared" si="389"/>
        <v>-90.990990990990994</v>
      </c>
    </row>
    <row r="785" spans="1:70" x14ac:dyDescent="0.25">
      <c r="A785" s="13" t="s">
        <v>172</v>
      </c>
      <c r="B785" s="14">
        <v>0.31069999999999998</v>
      </c>
      <c r="C785" s="14">
        <v>0.66700000000000004</v>
      </c>
      <c r="D785" s="8">
        <f t="shared" si="383"/>
        <v>114.67653685226911</v>
      </c>
      <c r="F785" s="50"/>
      <c r="G785" s="53">
        <v>21.3</v>
      </c>
      <c r="H785" s="53">
        <v>21.6</v>
      </c>
      <c r="I785" s="53">
        <v>-0.30000000000000071</v>
      </c>
      <c r="J785" s="54">
        <v>401.5</v>
      </c>
      <c r="K785" s="54">
        <v>-401.5</v>
      </c>
      <c r="AN785" s="13" t="s">
        <v>172</v>
      </c>
      <c r="AO785" s="14">
        <v>0.31069999999999998</v>
      </c>
      <c r="AP785" s="14">
        <v>0.66700000000000004</v>
      </c>
      <c r="AQ785" s="8">
        <f t="shared" si="387"/>
        <v>114.67653685226911</v>
      </c>
      <c r="BA785" s="13" t="s">
        <v>172</v>
      </c>
      <c r="BB785" s="14">
        <v>0.31069999999999998</v>
      </c>
      <c r="BC785" s="14">
        <v>0.66700000000000004</v>
      </c>
      <c r="BD785" s="8">
        <f t="shared" si="388"/>
        <v>114.67653685226911</v>
      </c>
      <c r="BO785" s="13" t="s">
        <v>172</v>
      </c>
      <c r="BP785" s="14">
        <v>0.31069999999999998</v>
      </c>
      <c r="BQ785" s="14">
        <v>0.66700000000000004</v>
      </c>
      <c r="BR785" s="8">
        <f t="shared" si="389"/>
        <v>114.67653685226911</v>
      </c>
    </row>
    <row r="786" spans="1:70" x14ac:dyDescent="0.25">
      <c r="A786" s="13" t="s">
        <v>174</v>
      </c>
      <c r="B786" s="14">
        <v>351.4</v>
      </c>
      <c r="C786" s="14">
        <v>0</v>
      </c>
      <c r="D786" s="8">
        <f t="shared" si="383"/>
        <v>-100</v>
      </c>
      <c r="F786" s="50"/>
      <c r="G786" s="53">
        <v>0.13830000000000001</v>
      </c>
      <c r="H786" s="53">
        <v>0.13869999999999999</v>
      </c>
      <c r="I786" s="53">
        <v>-3.999999999999837E-4</v>
      </c>
      <c r="J786" s="54">
        <v>8</v>
      </c>
      <c r="K786" s="54">
        <v>-8</v>
      </c>
      <c r="AN786" s="13" t="s">
        <v>174</v>
      </c>
      <c r="AO786" s="14">
        <v>351.4</v>
      </c>
      <c r="AP786" s="14">
        <v>0</v>
      </c>
      <c r="AQ786" s="8">
        <f t="shared" si="387"/>
        <v>-100</v>
      </c>
      <c r="BA786" s="13" t="s">
        <v>174</v>
      </c>
      <c r="BB786" s="14">
        <v>351.4</v>
      </c>
      <c r="BC786" s="14">
        <v>0</v>
      </c>
      <c r="BD786" s="8">
        <f t="shared" si="388"/>
        <v>-100</v>
      </c>
      <c r="BO786" s="13" t="s">
        <v>174</v>
      </c>
      <c r="BP786" s="14">
        <v>351.4</v>
      </c>
      <c r="BQ786" s="14">
        <v>0</v>
      </c>
      <c r="BR786" s="8">
        <f t="shared" si="389"/>
        <v>-100</v>
      </c>
    </row>
    <row r="787" spans="1:70" x14ac:dyDescent="0.25">
      <c r="A787" s="13" t="s">
        <v>176</v>
      </c>
      <c r="B787" s="14">
        <v>0.5</v>
      </c>
      <c r="C787" s="14">
        <v>0</v>
      </c>
      <c r="D787" s="8">
        <f t="shared" si="383"/>
        <v>-100</v>
      </c>
      <c r="F787" s="50"/>
      <c r="G787" s="53">
        <v>8.7360000000000007</v>
      </c>
      <c r="H787" s="53">
        <v>8.4770000000000003</v>
      </c>
      <c r="I787" s="53">
        <v>0.25900000000000034</v>
      </c>
      <c r="J787" s="54">
        <v>382</v>
      </c>
      <c r="K787" s="54">
        <v>382</v>
      </c>
      <c r="AN787" s="13" t="s">
        <v>176</v>
      </c>
      <c r="AO787" s="14">
        <v>0.5</v>
      </c>
      <c r="AP787" s="14">
        <v>0</v>
      </c>
      <c r="AQ787" s="8">
        <f t="shared" si="387"/>
        <v>-100</v>
      </c>
      <c r="BA787" s="13" t="s">
        <v>176</v>
      </c>
      <c r="BB787" s="14">
        <v>0.5</v>
      </c>
      <c r="BC787" s="14">
        <v>0</v>
      </c>
      <c r="BD787" s="8">
        <f t="shared" si="388"/>
        <v>-100</v>
      </c>
      <c r="BO787" s="13" t="s">
        <v>176</v>
      </c>
      <c r="BP787" s="14">
        <v>0.5</v>
      </c>
      <c r="BQ787" s="14">
        <v>0</v>
      </c>
      <c r="BR787" s="8">
        <f t="shared" si="389"/>
        <v>-100</v>
      </c>
    </row>
    <row r="788" spans="1:70" x14ac:dyDescent="0.25">
      <c r="A788" s="13" t="s">
        <v>178</v>
      </c>
      <c r="B788" s="14">
        <v>3.1469999999999998</v>
      </c>
      <c r="C788" s="14">
        <v>3.0979999999999999</v>
      </c>
      <c r="D788" s="8">
        <f t="shared" si="383"/>
        <v>-1.5570384493168077</v>
      </c>
      <c r="F788" s="50"/>
      <c r="G788" s="53">
        <v>0</v>
      </c>
      <c r="H788" s="53">
        <v>4.5900000000000003E-2</v>
      </c>
      <c r="I788" s="53">
        <v>-4.5900000000000003E-2</v>
      </c>
      <c r="J788" s="54">
        <v>162</v>
      </c>
      <c r="K788" s="54">
        <v>-162</v>
      </c>
      <c r="AN788" s="13" t="s">
        <v>178</v>
      </c>
      <c r="AO788" s="14">
        <v>3.1469999999999998</v>
      </c>
      <c r="AP788" s="14">
        <v>3.0979999999999999</v>
      </c>
      <c r="AQ788" s="8">
        <f t="shared" si="387"/>
        <v>-1.5570384493168077</v>
      </c>
      <c r="BA788" s="13" t="s">
        <v>178</v>
      </c>
      <c r="BB788" s="14">
        <v>3.1469999999999998</v>
      </c>
      <c r="BC788" s="14">
        <v>3.0979999999999999</v>
      </c>
      <c r="BD788" s="8">
        <f t="shared" si="388"/>
        <v>-1.5570384493168077</v>
      </c>
      <c r="BO788" s="13" t="s">
        <v>178</v>
      </c>
      <c r="BP788" s="14">
        <v>3.1469999999999998</v>
      </c>
      <c r="BQ788" s="14">
        <v>3.0979999999999999</v>
      </c>
      <c r="BR788" s="8">
        <f t="shared" si="389"/>
        <v>-1.5570384493168077</v>
      </c>
    </row>
    <row r="789" spans="1:70" x14ac:dyDescent="0.25">
      <c r="A789" s="13" t="s">
        <v>180</v>
      </c>
      <c r="B789" s="14">
        <v>25.7</v>
      </c>
      <c r="C789" s="14">
        <v>0</v>
      </c>
      <c r="D789" s="8">
        <f t="shared" si="383"/>
        <v>-100</v>
      </c>
      <c r="F789" s="50"/>
      <c r="G789" s="53">
        <v>25.6981</v>
      </c>
      <c r="H789" s="53">
        <v>27.6799</v>
      </c>
      <c r="I789" s="53">
        <v>-1.9817999999999998</v>
      </c>
      <c r="J789" s="54">
        <v>632</v>
      </c>
      <c r="K789" s="54">
        <v>-632</v>
      </c>
      <c r="AN789" s="13" t="s">
        <v>180</v>
      </c>
      <c r="AO789" s="14">
        <v>25.7</v>
      </c>
      <c r="AP789" s="14">
        <v>0</v>
      </c>
      <c r="AQ789" s="8">
        <f t="shared" si="387"/>
        <v>-100</v>
      </c>
      <c r="BA789" s="13" t="s">
        <v>180</v>
      </c>
      <c r="BB789" s="14">
        <v>25.7</v>
      </c>
      <c r="BC789" s="14">
        <v>0</v>
      </c>
      <c r="BD789" s="8">
        <f t="shared" si="388"/>
        <v>-100</v>
      </c>
      <c r="BO789" s="13" t="s">
        <v>180</v>
      </c>
      <c r="BP789" s="14">
        <v>25.7</v>
      </c>
      <c r="BQ789" s="14">
        <v>0</v>
      </c>
      <c r="BR789" s="8">
        <f t="shared" si="389"/>
        <v>-100</v>
      </c>
    </row>
    <row r="790" spans="1:70" x14ac:dyDescent="0.25">
      <c r="A790" s="13" t="s">
        <v>182</v>
      </c>
      <c r="B790" s="14">
        <v>1</v>
      </c>
      <c r="C790" s="14">
        <v>1.2</v>
      </c>
      <c r="D790" s="8">
        <f t="shared" si="383"/>
        <v>19.999999999999996</v>
      </c>
      <c r="F790" s="50"/>
      <c r="G790" s="53">
        <v>11.1</v>
      </c>
      <c r="H790" s="53">
        <v>1</v>
      </c>
      <c r="I790" s="53">
        <v>10.1</v>
      </c>
      <c r="J790" s="54">
        <v>823.5</v>
      </c>
      <c r="K790" s="54">
        <v>823.5</v>
      </c>
      <c r="AN790" s="13" t="s">
        <v>182</v>
      </c>
      <c r="AO790" s="14">
        <v>1</v>
      </c>
      <c r="AP790" s="14">
        <v>1.2</v>
      </c>
      <c r="AQ790" s="8">
        <f t="shared" si="387"/>
        <v>19.999999999999996</v>
      </c>
      <c r="BA790" s="13" t="s">
        <v>182</v>
      </c>
      <c r="BB790" s="14">
        <v>1</v>
      </c>
      <c r="BC790" s="14">
        <v>1.2</v>
      </c>
      <c r="BD790" s="8">
        <f t="shared" si="388"/>
        <v>19.999999999999996</v>
      </c>
      <c r="BO790" s="13" t="s">
        <v>182</v>
      </c>
      <c r="BP790" s="14">
        <v>1</v>
      </c>
      <c r="BQ790" s="14">
        <v>1.2</v>
      </c>
      <c r="BR790" s="8">
        <f t="shared" si="389"/>
        <v>19.999999999999996</v>
      </c>
    </row>
    <row r="791" spans="1:70" x14ac:dyDescent="0.25">
      <c r="A791" s="13" t="s">
        <v>184</v>
      </c>
      <c r="B791" s="14">
        <v>1.3280000000000001</v>
      </c>
      <c r="C791" s="14">
        <v>1.3779999999999999</v>
      </c>
      <c r="D791" s="8">
        <f t="shared" si="383"/>
        <v>3.7650602409638418</v>
      </c>
      <c r="F791" s="50"/>
      <c r="G791" s="53">
        <v>0.31069999999999998</v>
      </c>
      <c r="H791" s="53">
        <v>0.66700000000000004</v>
      </c>
      <c r="I791" s="53">
        <v>-0.35630000000000006</v>
      </c>
      <c r="J791" s="54">
        <v>428</v>
      </c>
      <c r="K791" s="54">
        <v>-428</v>
      </c>
      <c r="AN791" s="13" t="s">
        <v>184</v>
      </c>
      <c r="AO791" s="14">
        <v>1.3280000000000001</v>
      </c>
      <c r="AP791" s="14">
        <v>1.3779999999999999</v>
      </c>
      <c r="AQ791" s="8">
        <f t="shared" si="387"/>
        <v>3.7650602409638418</v>
      </c>
      <c r="BA791" s="13" t="s">
        <v>184</v>
      </c>
      <c r="BB791" s="14">
        <v>1.3280000000000001</v>
      </c>
      <c r="BC791" s="14">
        <v>1.3779999999999999</v>
      </c>
      <c r="BD791" s="8">
        <f t="shared" si="388"/>
        <v>3.7650602409638418</v>
      </c>
      <c r="BO791" s="13" t="s">
        <v>184</v>
      </c>
      <c r="BP791" s="14">
        <v>1.3280000000000001</v>
      </c>
      <c r="BQ791" s="14">
        <v>1.3779999999999999</v>
      </c>
      <c r="BR791" s="8">
        <f t="shared" si="389"/>
        <v>3.7650602409638418</v>
      </c>
    </row>
    <row r="792" spans="1:70" x14ac:dyDescent="0.25">
      <c r="A792" s="13" t="s">
        <v>188</v>
      </c>
      <c r="B792" s="14">
        <v>0.38800000000000001</v>
      </c>
      <c r="C792" s="14">
        <v>0</v>
      </c>
      <c r="D792" s="8">
        <f t="shared" si="383"/>
        <v>-100.00000000000001</v>
      </c>
      <c r="F792" s="50"/>
      <c r="G792" s="53">
        <v>351.4</v>
      </c>
      <c r="H792" s="53">
        <v>0</v>
      </c>
      <c r="I792" s="53">
        <v>351.4</v>
      </c>
      <c r="J792" s="54">
        <v>1049</v>
      </c>
      <c r="K792" s="54">
        <v>1049</v>
      </c>
      <c r="AN792" s="13" t="s">
        <v>188</v>
      </c>
      <c r="AO792" s="14">
        <v>0.38800000000000001</v>
      </c>
      <c r="AP792" s="14">
        <v>0</v>
      </c>
      <c r="AQ792" s="8">
        <f t="shared" si="387"/>
        <v>-100.00000000000001</v>
      </c>
      <c r="BA792" s="13" t="s">
        <v>188</v>
      </c>
      <c r="BB792" s="14">
        <v>0.38800000000000001</v>
      </c>
      <c r="BC792" s="14">
        <v>0</v>
      </c>
      <c r="BD792" s="8">
        <f t="shared" si="388"/>
        <v>-100.00000000000001</v>
      </c>
      <c r="BO792" s="13" t="s">
        <v>188</v>
      </c>
      <c r="BP792" s="14">
        <v>0.38800000000000001</v>
      </c>
      <c r="BQ792" s="14">
        <v>0</v>
      </c>
      <c r="BR792" s="8">
        <f t="shared" si="389"/>
        <v>-100.00000000000001</v>
      </c>
    </row>
    <row r="793" spans="1:70" x14ac:dyDescent="0.25">
      <c r="A793" s="13" t="s">
        <v>190</v>
      </c>
      <c r="B793" s="37">
        <v>0.2024</v>
      </c>
      <c r="C793" s="37">
        <v>3.9100000000000003E-2</v>
      </c>
      <c r="D793" s="8">
        <f t="shared" si="383"/>
        <v>-80.681818181818173</v>
      </c>
      <c r="F793" s="50"/>
      <c r="G793" s="53">
        <v>0.5</v>
      </c>
      <c r="H793" s="53">
        <v>0</v>
      </c>
      <c r="I793" s="53">
        <v>0.5</v>
      </c>
      <c r="J793" s="54">
        <v>469</v>
      </c>
      <c r="K793" s="54">
        <v>469</v>
      </c>
      <c r="AN793" s="13" t="s">
        <v>190</v>
      </c>
      <c r="AO793" s="37">
        <v>0.2024</v>
      </c>
      <c r="AP793" s="37">
        <v>3.9100000000000003E-2</v>
      </c>
      <c r="AQ793" s="8">
        <f t="shared" si="387"/>
        <v>-80.681818181818173</v>
      </c>
      <c r="BA793" s="13" t="s">
        <v>190</v>
      </c>
      <c r="BB793" s="37">
        <v>0.2024</v>
      </c>
      <c r="BC793" s="37">
        <v>3.9100000000000003E-2</v>
      </c>
      <c r="BD793" s="8">
        <f t="shared" si="388"/>
        <v>-80.681818181818173</v>
      </c>
      <c r="BO793" s="13" t="s">
        <v>190</v>
      </c>
      <c r="BP793" s="37">
        <v>0.2024</v>
      </c>
      <c r="BQ793" s="37">
        <v>3.9100000000000003E-2</v>
      </c>
      <c r="BR793" s="8">
        <f t="shared" si="389"/>
        <v>-80.681818181818173</v>
      </c>
    </row>
    <row r="794" spans="1:70" x14ac:dyDescent="0.25">
      <c r="A794" s="13" t="s">
        <v>192</v>
      </c>
      <c r="B794" s="14">
        <v>5.8339999999999996</v>
      </c>
      <c r="C794" s="14">
        <v>5.8810000000000002</v>
      </c>
      <c r="D794" s="8">
        <f t="shared" si="383"/>
        <v>0.80562221460405559</v>
      </c>
      <c r="F794" s="50"/>
      <c r="G794" s="53">
        <v>3.1469999999999998</v>
      </c>
      <c r="H794" s="53">
        <v>3.0979999999999999</v>
      </c>
      <c r="I794" s="53">
        <v>4.8999999999999932E-2</v>
      </c>
      <c r="J794" s="54">
        <v>167.5</v>
      </c>
      <c r="K794" s="54">
        <v>167.5</v>
      </c>
      <c r="AN794" s="13" t="s">
        <v>192</v>
      </c>
      <c r="AO794" s="14">
        <v>5.8339999999999996</v>
      </c>
      <c r="AP794" s="14">
        <v>5.8810000000000002</v>
      </c>
      <c r="AQ794" s="8">
        <f t="shared" si="387"/>
        <v>0.80562221460405559</v>
      </c>
      <c r="BA794" s="13" t="s">
        <v>192</v>
      </c>
      <c r="BB794" s="14">
        <v>5.8339999999999996</v>
      </c>
      <c r="BC794" s="14">
        <v>5.8810000000000002</v>
      </c>
      <c r="BD794" s="8">
        <f t="shared" si="388"/>
        <v>0.80562221460405559</v>
      </c>
      <c r="BO794" s="13" t="s">
        <v>192</v>
      </c>
      <c r="BP794" s="14">
        <v>5.8339999999999996</v>
      </c>
      <c r="BQ794" s="14">
        <v>5.8810000000000002</v>
      </c>
      <c r="BR794" s="8">
        <f t="shared" si="389"/>
        <v>0.80562221460405559</v>
      </c>
    </row>
    <row r="795" spans="1:70" x14ac:dyDescent="0.25">
      <c r="A795" s="13" t="s">
        <v>196</v>
      </c>
      <c r="B795" s="14">
        <v>2.625</v>
      </c>
      <c r="C795" s="14">
        <v>2.4249999999999998</v>
      </c>
      <c r="D795" s="8">
        <f t="shared" si="383"/>
        <v>-7.6190476190476257</v>
      </c>
      <c r="F795" s="50"/>
      <c r="G795" s="53">
        <v>25.7</v>
      </c>
      <c r="H795" s="53">
        <v>0</v>
      </c>
      <c r="I795" s="53">
        <v>25.7</v>
      </c>
      <c r="J795" s="54">
        <v>899</v>
      </c>
      <c r="K795" s="54">
        <v>899</v>
      </c>
      <c r="AN795" s="13" t="s">
        <v>196</v>
      </c>
      <c r="AO795" s="14">
        <v>2.625</v>
      </c>
      <c r="AP795" s="14">
        <v>2.4249999999999998</v>
      </c>
      <c r="AQ795" s="8">
        <f t="shared" si="387"/>
        <v>-7.6190476190476257</v>
      </c>
      <c r="BA795" s="13" t="s">
        <v>196</v>
      </c>
      <c r="BB795" s="14">
        <v>2.625</v>
      </c>
      <c r="BC795" s="14">
        <v>2.4249999999999998</v>
      </c>
      <c r="BD795" s="8">
        <f t="shared" si="388"/>
        <v>-7.6190476190476257</v>
      </c>
      <c r="BO795" s="13" t="s">
        <v>196</v>
      </c>
      <c r="BP795" s="14">
        <v>2.625</v>
      </c>
      <c r="BQ795" s="14">
        <v>2.4249999999999998</v>
      </c>
      <c r="BR795" s="8">
        <f t="shared" si="389"/>
        <v>-7.6190476190476257</v>
      </c>
    </row>
    <row r="796" spans="1:70" x14ac:dyDescent="0.25">
      <c r="A796" s="13" t="s">
        <v>198</v>
      </c>
      <c r="B796" s="14">
        <v>27.75</v>
      </c>
      <c r="C796" s="14">
        <v>37.159999999999997</v>
      </c>
      <c r="D796" s="8">
        <f t="shared" si="383"/>
        <v>33.909909909909899</v>
      </c>
      <c r="F796" s="50"/>
      <c r="G796" s="53">
        <v>1</v>
      </c>
      <c r="H796" s="53">
        <v>1.2</v>
      </c>
      <c r="I796" s="53">
        <v>-0.19999999999999996</v>
      </c>
      <c r="J796" s="54">
        <v>350.5</v>
      </c>
      <c r="K796" s="54">
        <v>-350.5</v>
      </c>
      <c r="AN796" s="13" t="s">
        <v>198</v>
      </c>
      <c r="AO796" s="14">
        <v>27.75</v>
      </c>
      <c r="AP796" s="14">
        <v>37.159999999999997</v>
      </c>
      <c r="AQ796" s="8">
        <f t="shared" si="387"/>
        <v>33.909909909909899</v>
      </c>
      <c r="BA796" s="13" t="s">
        <v>198</v>
      </c>
      <c r="BB796" s="14">
        <v>27.75</v>
      </c>
      <c r="BC796" s="14">
        <v>37.159999999999997</v>
      </c>
      <c r="BD796" s="8">
        <f t="shared" si="388"/>
        <v>33.909909909909899</v>
      </c>
      <c r="BO796" s="13" t="s">
        <v>198</v>
      </c>
      <c r="BP796" s="14">
        <v>27.75</v>
      </c>
      <c r="BQ796" s="14">
        <v>37.159999999999997</v>
      </c>
      <c r="BR796" s="8">
        <f t="shared" si="389"/>
        <v>33.909909909909899</v>
      </c>
    </row>
    <row r="797" spans="1:70" x14ac:dyDescent="0.25">
      <c r="A797" s="13" t="s">
        <v>200</v>
      </c>
      <c r="B797" s="14">
        <v>63</v>
      </c>
      <c r="C797" s="14">
        <v>61.3</v>
      </c>
      <c r="D797" s="8">
        <f t="shared" si="383"/>
        <v>-2.698412698412703</v>
      </c>
      <c r="F797" s="50"/>
      <c r="G797" s="53">
        <v>1.3280000000000001</v>
      </c>
      <c r="H797" s="53">
        <v>1.3779999999999999</v>
      </c>
      <c r="I797" s="53">
        <v>-4.9999999999999822E-2</v>
      </c>
      <c r="J797" s="54">
        <v>174.5</v>
      </c>
      <c r="K797" s="54">
        <v>-174.5</v>
      </c>
      <c r="AN797" s="13" t="s">
        <v>200</v>
      </c>
      <c r="AO797" s="14">
        <v>63</v>
      </c>
      <c r="AP797" s="14">
        <v>61.3</v>
      </c>
      <c r="AQ797" s="8">
        <f t="shared" si="387"/>
        <v>-2.698412698412703</v>
      </c>
      <c r="BA797" s="13" t="s">
        <v>200</v>
      </c>
      <c r="BB797" s="14">
        <v>63</v>
      </c>
      <c r="BC797" s="14">
        <v>61.3</v>
      </c>
      <c r="BD797" s="8">
        <f t="shared" si="388"/>
        <v>-2.698412698412703</v>
      </c>
      <c r="BO797" s="13" t="s">
        <v>200</v>
      </c>
      <c r="BP797" s="14">
        <v>63</v>
      </c>
      <c r="BQ797" s="14">
        <v>61.3</v>
      </c>
      <c r="BR797" s="8">
        <f t="shared" si="389"/>
        <v>-2.698412698412703</v>
      </c>
    </row>
    <row r="798" spans="1:70" x14ac:dyDescent="0.25">
      <c r="A798" s="13" t="s">
        <v>202</v>
      </c>
      <c r="B798" s="14">
        <v>23.547000000000001</v>
      </c>
      <c r="C798" s="14">
        <v>38.966799999999999</v>
      </c>
      <c r="D798" s="8">
        <f t="shared" si="383"/>
        <v>65.485199813139673</v>
      </c>
      <c r="F798" s="50"/>
      <c r="G798" s="53">
        <v>0.38800000000000001</v>
      </c>
      <c r="H798" s="53">
        <v>0</v>
      </c>
      <c r="I798" s="53">
        <v>0.38800000000000001</v>
      </c>
      <c r="J798" s="54">
        <v>438</v>
      </c>
      <c r="K798" s="54">
        <v>438</v>
      </c>
      <c r="AN798" s="13" t="s">
        <v>202</v>
      </c>
      <c r="AO798" s="14">
        <v>23.547000000000001</v>
      </c>
      <c r="AP798" s="14">
        <v>38.966799999999999</v>
      </c>
      <c r="AQ798" s="8">
        <f t="shared" si="387"/>
        <v>65.485199813139673</v>
      </c>
      <c r="BA798" s="13" t="s">
        <v>202</v>
      </c>
      <c r="BB798" s="14">
        <v>23.547000000000001</v>
      </c>
      <c r="BC798" s="14">
        <v>38.966799999999999</v>
      </c>
      <c r="BD798" s="8">
        <f t="shared" si="388"/>
        <v>65.485199813139673</v>
      </c>
      <c r="BO798" s="13" t="s">
        <v>202</v>
      </c>
      <c r="BP798" s="14">
        <v>23.547000000000001</v>
      </c>
      <c r="BQ798" s="14">
        <v>38.966799999999999</v>
      </c>
      <c r="BR798" s="8">
        <f t="shared" si="389"/>
        <v>65.485199813139673</v>
      </c>
    </row>
    <row r="799" spans="1:70" x14ac:dyDescent="0.25">
      <c r="A799" s="13" t="s">
        <v>204</v>
      </c>
      <c r="B799" s="14">
        <v>8.42</v>
      </c>
      <c r="C799" s="14">
        <v>14.25</v>
      </c>
      <c r="D799" s="8">
        <f t="shared" si="383"/>
        <v>69.239904988123513</v>
      </c>
      <c r="F799" s="50"/>
      <c r="G799" s="53">
        <v>0.2024</v>
      </c>
      <c r="H799" s="53">
        <v>3.9100000000000003E-2</v>
      </c>
      <c r="I799" s="53">
        <v>0.1633</v>
      </c>
      <c r="J799" s="54">
        <v>320</v>
      </c>
      <c r="K799" s="54">
        <v>320</v>
      </c>
      <c r="AN799" s="13" t="s">
        <v>204</v>
      </c>
      <c r="AO799" s="14">
        <v>8.42</v>
      </c>
      <c r="AP799" s="14">
        <v>14.25</v>
      </c>
      <c r="AQ799" s="8">
        <f t="shared" si="387"/>
        <v>69.239904988123513</v>
      </c>
      <c r="BA799" s="13" t="s">
        <v>204</v>
      </c>
      <c r="BB799" s="14">
        <v>8.42</v>
      </c>
      <c r="BC799" s="14">
        <v>14.25</v>
      </c>
      <c r="BD799" s="8">
        <f t="shared" si="388"/>
        <v>69.239904988123513</v>
      </c>
      <c r="BO799" s="13" t="s">
        <v>204</v>
      </c>
      <c r="BP799" s="14">
        <v>8.42</v>
      </c>
      <c r="BQ799" s="14">
        <v>14.25</v>
      </c>
      <c r="BR799" s="8">
        <f t="shared" si="389"/>
        <v>69.239904988123513</v>
      </c>
    </row>
    <row r="800" spans="1:70" x14ac:dyDescent="0.25">
      <c r="A800" s="13" t="s">
        <v>207</v>
      </c>
      <c r="B800" s="14">
        <v>1.52</v>
      </c>
      <c r="C800" s="14">
        <v>1.44</v>
      </c>
      <c r="D800" s="8">
        <f t="shared" si="383"/>
        <v>-5.2631578947368469</v>
      </c>
      <c r="F800" s="50"/>
      <c r="G800" s="53">
        <v>5.8339999999999996</v>
      </c>
      <c r="H800" s="53">
        <v>5.8810000000000002</v>
      </c>
      <c r="I800" s="53">
        <v>-4.7000000000000597E-2</v>
      </c>
      <c r="J800" s="54">
        <v>164.5</v>
      </c>
      <c r="K800" s="54">
        <v>-164.5</v>
      </c>
      <c r="AN800" s="13" t="s">
        <v>207</v>
      </c>
      <c r="AO800" s="14">
        <v>1.52</v>
      </c>
      <c r="AP800" s="14">
        <v>1.44</v>
      </c>
      <c r="AQ800" s="8">
        <f t="shared" si="387"/>
        <v>-5.2631578947368469</v>
      </c>
      <c r="BA800" s="13" t="s">
        <v>207</v>
      </c>
      <c r="BB800" s="14">
        <v>1.52</v>
      </c>
      <c r="BC800" s="14">
        <v>1.44</v>
      </c>
      <c r="BD800" s="8">
        <f t="shared" si="388"/>
        <v>-5.2631578947368469</v>
      </c>
      <c r="BO800" s="13" t="s">
        <v>207</v>
      </c>
      <c r="BP800" s="14">
        <v>1.52</v>
      </c>
      <c r="BQ800" s="14">
        <v>1.44</v>
      </c>
      <c r="BR800" s="8">
        <f t="shared" si="389"/>
        <v>-5.2631578947368469</v>
      </c>
    </row>
    <row r="801" spans="1:70" x14ac:dyDescent="0.25">
      <c r="A801" s="13" t="s">
        <v>210</v>
      </c>
      <c r="B801" s="14">
        <v>1.1000000000000001</v>
      </c>
      <c r="C801" s="14">
        <v>0</v>
      </c>
      <c r="D801" s="8">
        <f t="shared" si="383"/>
        <v>-100</v>
      </c>
      <c r="F801" s="50"/>
      <c r="G801" s="53">
        <v>2.625</v>
      </c>
      <c r="H801" s="53">
        <v>2.4249999999999998</v>
      </c>
      <c r="I801" s="53">
        <v>0.20000000000000018</v>
      </c>
      <c r="J801" s="54">
        <v>350.5</v>
      </c>
      <c r="K801" s="54">
        <v>350.5</v>
      </c>
      <c r="AN801" s="13" t="s">
        <v>210</v>
      </c>
      <c r="AO801" s="14">
        <v>1.1000000000000001</v>
      </c>
      <c r="AP801" s="14">
        <v>0</v>
      </c>
      <c r="AQ801" s="8">
        <f t="shared" si="387"/>
        <v>-100</v>
      </c>
      <c r="BA801" s="13" t="s">
        <v>210</v>
      </c>
      <c r="BB801" s="14">
        <v>1.1000000000000001</v>
      </c>
      <c r="BC801" s="14">
        <v>0</v>
      </c>
      <c r="BD801" s="8">
        <f t="shared" si="388"/>
        <v>-100</v>
      </c>
      <c r="BO801" s="13" t="s">
        <v>210</v>
      </c>
      <c r="BP801" s="14">
        <v>1.1000000000000001</v>
      </c>
      <c r="BQ801" s="14">
        <v>0</v>
      </c>
      <c r="BR801" s="8">
        <f t="shared" si="389"/>
        <v>-100</v>
      </c>
    </row>
    <row r="802" spans="1:70" x14ac:dyDescent="0.25">
      <c r="A802" s="13" t="s">
        <v>212</v>
      </c>
      <c r="B802" s="14">
        <v>6.4</v>
      </c>
      <c r="C802" s="14">
        <v>1.3</v>
      </c>
      <c r="D802" s="8">
        <f t="shared" si="383"/>
        <v>-79.6875</v>
      </c>
      <c r="F802" s="50"/>
      <c r="G802" s="53">
        <v>27.75</v>
      </c>
      <c r="H802" s="53">
        <v>37.159999999999997</v>
      </c>
      <c r="I802" s="53">
        <v>-9.4099999999999966</v>
      </c>
      <c r="J802" s="54">
        <v>806</v>
      </c>
      <c r="K802" s="54">
        <v>-806</v>
      </c>
      <c r="AN802" s="13" t="s">
        <v>212</v>
      </c>
      <c r="AO802" s="14">
        <v>6.4</v>
      </c>
      <c r="AP802" s="14">
        <v>1.3</v>
      </c>
      <c r="AQ802" s="8">
        <f t="shared" si="387"/>
        <v>-79.6875</v>
      </c>
      <c r="BA802" s="13" t="s">
        <v>212</v>
      </c>
      <c r="BB802" s="14">
        <v>6.4</v>
      </c>
      <c r="BC802" s="14">
        <v>1.3</v>
      </c>
      <c r="BD802" s="8">
        <f t="shared" si="388"/>
        <v>-79.6875</v>
      </c>
      <c r="BO802" s="13" t="s">
        <v>212</v>
      </c>
      <c r="BP802" s="14">
        <v>6.4</v>
      </c>
      <c r="BQ802" s="14">
        <v>1.3</v>
      </c>
      <c r="BR802" s="8">
        <f t="shared" si="389"/>
        <v>-79.6875</v>
      </c>
    </row>
    <row r="803" spans="1:70" x14ac:dyDescent="0.25">
      <c r="A803" t="s">
        <v>109</v>
      </c>
      <c r="B803" s="24">
        <v>7.23</v>
      </c>
      <c r="C803" s="24">
        <v>8.41</v>
      </c>
      <c r="D803" s="8">
        <f>IFERROR((100*(C803-B803)/B803), "")</f>
        <v>16.320885200553246</v>
      </c>
      <c r="F803" s="50"/>
      <c r="G803" s="53">
        <v>63</v>
      </c>
      <c r="H803" s="53">
        <v>61.3</v>
      </c>
      <c r="I803" s="53">
        <v>1.7000000000000028</v>
      </c>
      <c r="J803" s="54">
        <v>614.5</v>
      </c>
      <c r="K803" s="54">
        <v>614.5</v>
      </c>
      <c r="AN803" t="s">
        <v>109</v>
      </c>
      <c r="AO803" s="24">
        <v>7.23</v>
      </c>
      <c r="AP803" s="24">
        <v>8.41</v>
      </c>
      <c r="AQ803" s="8">
        <f>IFERROR((100*(AP803-AO803)/AO803), "")</f>
        <v>16.320885200553246</v>
      </c>
      <c r="BA803" t="s">
        <v>109</v>
      </c>
      <c r="BB803" s="24">
        <v>7.23</v>
      </c>
      <c r="BC803" s="24">
        <v>8.41</v>
      </c>
      <c r="BD803" s="8">
        <f>IFERROR((100*(BC803-BB803)/BB803), "")</f>
        <v>16.320885200553246</v>
      </c>
      <c r="BO803" t="s">
        <v>109</v>
      </c>
      <c r="BP803" s="24">
        <v>7.23</v>
      </c>
      <c r="BQ803" s="24">
        <v>8.41</v>
      </c>
      <c r="BR803" s="8">
        <f>IFERROR((100*(BQ803-BP803)/BP803), "")</f>
        <v>16.320885200553246</v>
      </c>
    </row>
    <row r="804" spans="1:70" x14ac:dyDescent="0.25">
      <c r="A804" t="s">
        <v>112</v>
      </c>
      <c r="B804" s="26">
        <v>11.5</v>
      </c>
      <c r="C804" s="26">
        <v>11.2</v>
      </c>
      <c r="D804" s="8">
        <f t="shared" ref="D804:D813" si="390">IFERROR((100*(C804-B804)/B804), "")</f>
        <v>-2.6086956521739193</v>
      </c>
      <c r="F804" s="50"/>
      <c r="G804" s="53">
        <v>23.547000000000001</v>
      </c>
      <c r="H804" s="53">
        <v>38.966799999999999</v>
      </c>
      <c r="I804" s="53">
        <v>-15.419799999999999</v>
      </c>
      <c r="J804" s="54">
        <v>859</v>
      </c>
      <c r="K804" s="54">
        <v>-859</v>
      </c>
      <c r="AN804" t="s">
        <v>112</v>
      </c>
      <c r="AO804" s="26">
        <v>11.5</v>
      </c>
      <c r="AP804" s="26">
        <v>11.2</v>
      </c>
      <c r="AQ804" s="8">
        <f t="shared" ref="AQ804:AQ813" si="391">IFERROR((100*(AP804-AO804)/AO804), "")</f>
        <v>-2.6086956521739193</v>
      </c>
      <c r="BA804" t="s">
        <v>112</v>
      </c>
      <c r="BB804" s="26">
        <v>11.5</v>
      </c>
      <c r="BC804" s="26">
        <v>11.2</v>
      </c>
      <c r="BD804" s="8">
        <f t="shared" ref="BD804:BD813" si="392">IFERROR((100*(BC804-BB804)/BB804), "")</f>
        <v>-2.6086956521739193</v>
      </c>
      <c r="BO804" t="s">
        <v>112</v>
      </c>
      <c r="BP804" s="26">
        <v>11.5</v>
      </c>
      <c r="BQ804" s="26">
        <v>11.2</v>
      </c>
      <c r="BR804" s="8">
        <f t="shared" ref="BR804:BR813" si="393">IFERROR((100*(BQ804-BP804)/BP804), "")</f>
        <v>-2.6086956521739193</v>
      </c>
    </row>
    <row r="805" spans="1:70" x14ac:dyDescent="0.25">
      <c r="A805" t="s">
        <v>114</v>
      </c>
      <c r="B805" s="24">
        <v>2.2000000000000002</v>
      </c>
      <c r="C805" s="24">
        <v>3.84</v>
      </c>
      <c r="D805" s="8">
        <f t="shared" si="390"/>
        <v>74.545454545454533</v>
      </c>
      <c r="F805" s="50"/>
      <c r="G805" s="53">
        <v>8.42</v>
      </c>
      <c r="H805" s="53">
        <v>14.25</v>
      </c>
      <c r="I805" s="53">
        <v>-5.83</v>
      </c>
      <c r="J805" s="54">
        <v>758</v>
      </c>
      <c r="K805" s="54">
        <v>-758</v>
      </c>
      <c r="AN805" t="s">
        <v>114</v>
      </c>
      <c r="AO805" s="24">
        <v>2.2000000000000002</v>
      </c>
      <c r="AP805" s="24">
        <v>3.84</v>
      </c>
      <c r="AQ805" s="8">
        <f t="shared" si="391"/>
        <v>74.545454545454533</v>
      </c>
      <c r="BA805" t="s">
        <v>114</v>
      </c>
      <c r="BB805" s="24">
        <v>2.2000000000000002</v>
      </c>
      <c r="BC805" s="24">
        <v>3.84</v>
      </c>
      <c r="BD805" s="8">
        <f t="shared" si="392"/>
        <v>74.545454545454533</v>
      </c>
      <c r="BO805" t="s">
        <v>114</v>
      </c>
      <c r="BP805" s="24">
        <v>2.2000000000000002</v>
      </c>
      <c r="BQ805" s="24">
        <v>3.84</v>
      </c>
      <c r="BR805" s="8">
        <f t="shared" si="393"/>
        <v>74.545454545454533</v>
      </c>
    </row>
    <row r="806" spans="1:70" x14ac:dyDescent="0.25">
      <c r="A806" t="s">
        <v>118</v>
      </c>
      <c r="B806" s="26">
        <v>11.7</v>
      </c>
      <c r="C806" s="26">
        <v>11.3</v>
      </c>
      <c r="D806" s="8">
        <f t="shared" si="390"/>
        <v>-3.4188034188034067</v>
      </c>
      <c r="F806" s="50"/>
      <c r="G806" s="53">
        <v>1.52</v>
      </c>
      <c r="H806" s="53">
        <v>1.44</v>
      </c>
      <c r="I806" s="53">
        <v>8.0000000000000071E-2</v>
      </c>
      <c r="J806" s="54">
        <v>231</v>
      </c>
      <c r="K806" s="54">
        <v>231</v>
      </c>
      <c r="AN806" t="s">
        <v>118</v>
      </c>
      <c r="AO806" s="26">
        <v>11.7</v>
      </c>
      <c r="AP806" s="26">
        <v>11.3</v>
      </c>
      <c r="AQ806" s="8">
        <f t="shared" si="391"/>
        <v>-3.4188034188034067</v>
      </c>
      <c r="BA806" t="s">
        <v>118</v>
      </c>
      <c r="BB806" s="26">
        <v>11.7</v>
      </c>
      <c r="BC806" s="26">
        <v>11.3</v>
      </c>
      <c r="BD806" s="8">
        <f t="shared" si="392"/>
        <v>-3.4188034188034067</v>
      </c>
      <c r="BO806" t="s">
        <v>118</v>
      </c>
      <c r="BP806" s="26">
        <v>11.7</v>
      </c>
      <c r="BQ806" s="26">
        <v>11.3</v>
      </c>
      <c r="BR806" s="8">
        <f t="shared" si="393"/>
        <v>-3.4188034188034067</v>
      </c>
    </row>
    <row r="807" spans="1:70" x14ac:dyDescent="0.25">
      <c r="A807" t="s">
        <v>120</v>
      </c>
      <c r="B807" s="26">
        <v>13.3</v>
      </c>
      <c r="C807" s="26">
        <v>11.7</v>
      </c>
      <c r="D807" s="8">
        <f t="shared" si="390"/>
        <v>-12.030075187969935</v>
      </c>
      <c r="F807" s="50"/>
      <c r="G807" s="53">
        <v>1.1000000000000001</v>
      </c>
      <c r="H807" s="53">
        <v>0</v>
      </c>
      <c r="I807" s="53">
        <v>1.1000000000000001</v>
      </c>
      <c r="J807" s="54">
        <v>555.5</v>
      </c>
      <c r="K807" s="54">
        <v>555.5</v>
      </c>
      <c r="AN807" t="s">
        <v>120</v>
      </c>
      <c r="AO807" s="26">
        <v>13.3</v>
      </c>
      <c r="AP807" s="26">
        <v>11.7</v>
      </c>
      <c r="AQ807" s="8">
        <f t="shared" si="391"/>
        <v>-12.030075187969935</v>
      </c>
      <c r="BA807" t="s">
        <v>120</v>
      </c>
      <c r="BB807" s="26">
        <v>13.3</v>
      </c>
      <c r="BC807" s="26">
        <v>11.7</v>
      </c>
      <c r="BD807" s="8">
        <f t="shared" si="392"/>
        <v>-12.030075187969935</v>
      </c>
      <c r="BO807" t="s">
        <v>120</v>
      </c>
      <c r="BP807" s="26">
        <v>13.3</v>
      </c>
      <c r="BQ807" s="26">
        <v>11.7</v>
      </c>
      <c r="BR807" s="8">
        <f t="shared" si="393"/>
        <v>-12.030075187969935</v>
      </c>
    </row>
    <row r="808" spans="1:70" x14ac:dyDescent="0.25">
      <c r="A808" t="s">
        <v>122</v>
      </c>
      <c r="B808" s="26">
        <v>27</v>
      </c>
      <c r="C808" s="26">
        <v>31.9</v>
      </c>
      <c r="D808" s="8">
        <f t="shared" si="390"/>
        <v>18.148148148148145</v>
      </c>
      <c r="F808" s="50"/>
      <c r="G808" s="53">
        <v>6.4</v>
      </c>
      <c r="H808" s="53">
        <v>1.3</v>
      </c>
      <c r="I808" s="53">
        <v>5.1000000000000005</v>
      </c>
      <c r="J808" s="54">
        <v>749</v>
      </c>
      <c r="K808" s="54">
        <v>749</v>
      </c>
      <c r="AN808" t="s">
        <v>122</v>
      </c>
      <c r="AO808" s="26">
        <v>27</v>
      </c>
      <c r="AP808" s="26">
        <v>31.9</v>
      </c>
      <c r="AQ808" s="8">
        <f t="shared" si="391"/>
        <v>18.148148148148145</v>
      </c>
      <c r="BA808" t="s">
        <v>122</v>
      </c>
      <c r="BB808" s="26">
        <v>27</v>
      </c>
      <c r="BC808" s="26">
        <v>31.9</v>
      </c>
      <c r="BD808" s="8">
        <f t="shared" si="392"/>
        <v>18.148148148148145</v>
      </c>
      <c r="BO808" t="s">
        <v>122</v>
      </c>
      <c r="BP808" s="26">
        <v>27</v>
      </c>
      <c r="BQ808" s="26">
        <v>31.9</v>
      </c>
      <c r="BR808" s="8">
        <f t="shared" si="393"/>
        <v>18.148148148148145</v>
      </c>
    </row>
    <row r="809" spans="1:70" x14ac:dyDescent="0.25">
      <c r="A809" t="s">
        <v>124</v>
      </c>
      <c r="B809" s="24">
        <v>4.8499999999999996</v>
      </c>
      <c r="C809" s="24">
        <v>6.51</v>
      </c>
      <c r="D809" s="8">
        <f t="shared" si="390"/>
        <v>34.226804123711339</v>
      </c>
      <c r="F809" s="50"/>
      <c r="G809" s="53">
        <v>7.23</v>
      </c>
      <c r="H809" s="53">
        <v>8.41</v>
      </c>
      <c r="I809" s="53">
        <v>-1.1799999999999997</v>
      </c>
      <c r="J809" s="54">
        <v>563.5</v>
      </c>
      <c r="K809" s="54">
        <v>-563.5</v>
      </c>
      <c r="AN809" t="s">
        <v>124</v>
      </c>
      <c r="AO809" s="24">
        <v>4.8499999999999996</v>
      </c>
      <c r="AP809" s="24">
        <v>6.51</v>
      </c>
      <c r="AQ809" s="8">
        <f t="shared" si="391"/>
        <v>34.226804123711339</v>
      </c>
      <c r="BA809" t="s">
        <v>124</v>
      </c>
      <c r="BB809" s="24">
        <v>4.8499999999999996</v>
      </c>
      <c r="BC809" s="24">
        <v>6.51</v>
      </c>
      <c r="BD809" s="8">
        <f t="shared" si="392"/>
        <v>34.226804123711339</v>
      </c>
      <c r="BO809" t="s">
        <v>124</v>
      </c>
      <c r="BP809" s="24">
        <v>4.8499999999999996</v>
      </c>
      <c r="BQ809" s="24">
        <v>6.51</v>
      </c>
      <c r="BR809" s="8">
        <f t="shared" si="393"/>
        <v>34.226804123711339</v>
      </c>
    </row>
    <row r="810" spans="1:70" x14ac:dyDescent="0.25">
      <c r="A810" t="s">
        <v>126</v>
      </c>
      <c r="B810" s="26">
        <v>13</v>
      </c>
      <c r="C810" s="26">
        <v>12.6</v>
      </c>
      <c r="D810" s="8">
        <f t="shared" si="390"/>
        <v>-3.0769230769230798</v>
      </c>
      <c r="F810" s="50"/>
      <c r="G810" s="53">
        <v>11.5</v>
      </c>
      <c r="H810" s="53">
        <v>11.2</v>
      </c>
      <c r="I810" s="53">
        <v>0.30000000000000071</v>
      </c>
      <c r="J810" s="54">
        <v>401.5</v>
      </c>
      <c r="K810" s="54">
        <v>401.5</v>
      </c>
      <c r="AN810" t="s">
        <v>126</v>
      </c>
      <c r="AO810" s="26">
        <v>13</v>
      </c>
      <c r="AP810" s="26">
        <v>12.6</v>
      </c>
      <c r="AQ810" s="8">
        <f t="shared" si="391"/>
        <v>-3.0769230769230798</v>
      </c>
      <c r="BA810" t="s">
        <v>126</v>
      </c>
      <c r="BB810" s="26">
        <v>13</v>
      </c>
      <c r="BC810" s="26">
        <v>12.6</v>
      </c>
      <c r="BD810" s="8">
        <f t="shared" si="392"/>
        <v>-3.0769230769230798</v>
      </c>
      <c r="BO810" t="s">
        <v>126</v>
      </c>
      <c r="BP810" s="26">
        <v>13</v>
      </c>
      <c r="BQ810" s="26">
        <v>12.6</v>
      </c>
      <c r="BR810" s="8">
        <f t="shared" si="393"/>
        <v>-3.0769230769230798</v>
      </c>
    </row>
    <row r="811" spans="1:70" x14ac:dyDescent="0.25">
      <c r="A811" t="s">
        <v>128</v>
      </c>
      <c r="B811" s="26">
        <v>13.5</v>
      </c>
      <c r="C811" s="26">
        <v>23.7</v>
      </c>
      <c r="D811" s="8">
        <f t="shared" si="390"/>
        <v>75.555555555555543</v>
      </c>
      <c r="F811" s="50"/>
      <c r="G811" s="53">
        <v>2.2000000000000002</v>
      </c>
      <c r="H811" s="53">
        <v>3.84</v>
      </c>
      <c r="I811" s="53">
        <v>-1.6399999999999997</v>
      </c>
      <c r="J811" s="54">
        <v>610.5</v>
      </c>
      <c r="K811" s="54">
        <v>-610.5</v>
      </c>
      <c r="AN811" t="s">
        <v>128</v>
      </c>
      <c r="AO811" s="26">
        <v>13.5</v>
      </c>
      <c r="AP811" s="26">
        <v>23.7</v>
      </c>
      <c r="AQ811" s="8">
        <f t="shared" si="391"/>
        <v>75.555555555555543</v>
      </c>
      <c r="BA811" t="s">
        <v>128</v>
      </c>
      <c r="BB811" s="26">
        <v>13.5</v>
      </c>
      <c r="BC811" s="26">
        <v>23.7</v>
      </c>
      <c r="BD811" s="8">
        <f t="shared" si="392"/>
        <v>75.555555555555543</v>
      </c>
      <c r="BO811" t="s">
        <v>128</v>
      </c>
      <c r="BP811" s="26">
        <v>13.5</v>
      </c>
      <c r="BQ811" s="26">
        <v>23.7</v>
      </c>
      <c r="BR811" s="8">
        <f t="shared" si="393"/>
        <v>75.555555555555543</v>
      </c>
    </row>
    <row r="812" spans="1:70" x14ac:dyDescent="0.25">
      <c r="A812" t="s">
        <v>130</v>
      </c>
      <c r="B812" s="26">
        <v>32.6</v>
      </c>
      <c r="C812" s="26">
        <v>29.7</v>
      </c>
      <c r="D812" s="8">
        <f t="shared" si="390"/>
        <v>-8.895705521472399</v>
      </c>
      <c r="F812" s="50"/>
      <c r="G812" s="53">
        <v>11.7</v>
      </c>
      <c r="H812" s="53">
        <v>11.3</v>
      </c>
      <c r="I812" s="53">
        <v>0.39999999999999858</v>
      </c>
      <c r="J812" s="54">
        <v>445.5</v>
      </c>
      <c r="K812" s="54">
        <v>445.5</v>
      </c>
      <c r="AN812" t="s">
        <v>130</v>
      </c>
      <c r="AO812" s="26">
        <v>32.6</v>
      </c>
      <c r="AP812" s="26">
        <v>29.7</v>
      </c>
      <c r="AQ812" s="8">
        <f t="shared" si="391"/>
        <v>-8.895705521472399</v>
      </c>
      <c r="BA812" t="s">
        <v>130</v>
      </c>
      <c r="BB812" s="26">
        <v>32.6</v>
      </c>
      <c r="BC812" s="26">
        <v>29.7</v>
      </c>
      <c r="BD812" s="8">
        <f t="shared" si="392"/>
        <v>-8.895705521472399</v>
      </c>
      <c r="BO812" t="s">
        <v>130</v>
      </c>
      <c r="BP812" s="26">
        <v>32.6</v>
      </c>
      <c r="BQ812" s="26">
        <v>29.7</v>
      </c>
      <c r="BR812" s="8">
        <f t="shared" si="393"/>
        <v>-8.895705521472399</v>
      </c>
    </row>
    <row r="813" spans="1:70" x14ac:dyDescent="0.25">
      <c r="A813" t="s">
        <v>132</v>
      </c>
      <c r="B813" s="24">
        <v>1.39</v>
      </c>
      <c r="C813" s="25">
        <v>0.92700000000000005</v>
      </c>
      <c r="D813" s="8">
        <f t="shared" si="390"/>
        <v>-33.309352517985602</v>
      </c>
      <c r="F813" s="50"/>
      <c r="G813" s="53">
        <v>13.3</v>
      </c>
      <c r="H813" s="53">
        <v>11.7</v>
      </c>
      <c r="I813" s="53">
        <v>1.6000000000000014</v>
      </c>
      <c r="J813" s="54">
        <v>605.5</v>
      </c>
      <c r="K813" s="54">
        <v>605.5</v>
      </c>
      <c r="AN813" t="s">
        <v>132</v>
      </c>
      <c r="AO813" s="24">
        <v>1.39</v>
      </c>
      <c r="AP813" s="25">
        <v>0.92700000000000005</v>
      </c>
      <c r="AQ813" s="8">
        <f t="shared" si="391"/>
        <v>-33.309352517985602</v>
      </c>
      <c r="BA813" t="s">
        <v>132</v>
      </c>
      <c r="BB813" s="24">
        <v>1.39</v>
      </c>
      <c r="BC813" s="25">
        <v>0.92700000000000005</v>
      </c>
      <c r="BD813" s="8">
        <f t="shared" si="392"/>
        <v>-33.309352517985602</v>
      </c>
      <c r="BO813" t="s">
        <v>132</v>
      </c>
      <c r="BP813" s="24">
        <v>1.39</v>
      </c>
      <c r="BQ813" s="25">
        <v>0.92700000000000005</v>
      </c>
      <c r="BR813" s="8">
        <f t="shared" si="393"/>
        <v>-33.309352517985602</v>
      </c>
    </row>
    <row r="814" spans="1:70" x14ac:dyDescent="0.25">
      <c r="A814" s="6" t="s">
        <v>135</v>
      </c>
      <c r="B814" s="8">
        <v>0</v>
      </c>
      <c r="C814" s="8">
        <v>247.41200880660347</v>
      </c>
      <c r="D814" s="8">
        <v>100</v>
      </c>
      <c r="F814" s="50"/>
      <c r="G814" s="53">
        <v>27</v>
      </c>
      <c r="H814" s="53">
        <v>31.9</v>
      </c>
      <c r="I814" s="53">
        <v>-4.8999999999999986</v>
      </c>
      <c r="J814" s="54">
        <v>743</v>
      </c>
      <c r="K814" s="54">
        <v>-743</v>
      </c>
      <c r="AN814" s="6" t="s">
        <v>135</v>
      </c>
      <c r="AO814" s="8">
        <v>0</v>
      </c>
      <c r="AP814" s="8">
        <v>247.41200880660347</v>
      </c>
      <c r="AQ814" s="8">
        <v>100</v>
      </c>
      <c r="BA814" s="6" t="s">
        <v>135</v>
      </c>
      <c r="BB814" s="8">
        <v>0</v>
      </c>
      <c r="BC814" s="8">
        <v>247.41200880660347</v>
      </c>
      <c r="BD814" s="8">
        <v>100</v>
      </c>
      <c r="BO814" s="6" t="s">
        <v>135</v>
      </c>
      <c r="BP814" s="8">
        <v>0</v>
      </c>
      <c r="BQ814" s="8">
        <v>247.41200880660347</v>
      </c>
      <c r="BR814" s="8">
        <v>100</v>
      </c>
    </row>
    <row r="815" spans="1:70" x14ac:dyDescent="0.25">
      <c r="A815" s="13" t="s">
        <v>147</v>
      </c>
      <c r="B815" s="14">
        <v>33.300000000000004</v>
      </c>
      <c r="C815" s="14">
        <v>41.9</v>
      </c>
      <c r="D815" s="8">
        <f>IFERROR((100*(C815-B815)/B815), "")</f>
        <v>25.825825825825806</v>
      </c>
      <c r="F815" s="50"/>
      <c r="G815" s="53">
        <v>4.8499999999999996</v>
      </c>
      <c r="H815" s="53">
        <v>6.51</v>
      </c>
      <c r="I815" s="53">
        <v>-1.6600000000000001</v>
      </c>
      <c r="J815" s="54">
        <v>612</v>
      </c>
      <c r="K815" s="54">
        <v>-612</v>
      </c>
      <c r="AN815" s="13" t="s">
        <v>147</v>
      </c>
      <c r="AO815" s="14">
        <v>33.300000000000004</v>
      </c>
      <c r="AP815" s="14">
        <v>41.9</v>
      </c>
      <c r="AQ815" s="8">
        <f>IFERROR((100*(AP815-AO815)/AO815), "")</f>
        <v>25.825825825825806</v>
      </c>
      <c r="BA815" s="13" t="s">
        <v>147</v>
      </c>
      <c r="BB815" s="14">
        <v>33.300000000000004</v>
      </c>
      <c r="BC815" s="14">
        <v>41.9</v>
      </c>
      <c r="BD815" s="8">
        <f>IFERROR((100*(BC815-BB815)/BB815), "")</f>
        <v>25.825825825825806</v>
      </c>
      <c r="BO815" s="13" t="s">
        <v>147</v>
      </c>
      <c r="BP815" s="14">
        <v>33.300000000000004</v>
      </c>
      <c r="BQ815" s="14">
        <v>41.9</v>
      </c>
      <c r="BR815" s="8">
        <f>IFERROR((100*(BQ815-BP815)/BP815), "")</f>
        <v>25.825825825825806</v>
      </c>
    </row>
    <row r="816" spans="1:70" x14ac:dyDescent="0.25">
      <c r="A816" s="13" t="s">
        <v>156</v>
      </c>
      <c r="B816" s="14">
        <v>21.8</v>
      </c>
      <c r="C816" s="14">
        <v>25.6</v>
      </c>
      <c r="D816" s="8">
        <f t="shared" ref="D816:D841" si="394">IFERROR((100*(C816-B816)/B816), "")</f>
        <v>17.431192660550462</v>
      </c>
      <c r="F816" s="50"/>
      <c r="G816" s="53">
        <v>13</v>
      </c>
      <c r="H816" s="53">
        <v>12.6</v>
      </c>
      <c r="I816" s="53">
        <v>0.40000000000000036</v>
      </c>
      <c r="J816" s="54">
        <v>445.5</v>
      </c>
      <c r="K816" s="54">
        <v>445.5</v>
      </c>
      <c r="AN816" s="13" t="s">
        <v>156</v>
      </c>
      <c r="AO816" s="14">
        <v>21.8</v>
      </c>
      <c r="AP816" s="14">
        <v>25.6</v>
      </c>
      <c r="AQ816" s="8">
        <f t="shared" ref="AQ816:AQ838" si="395">IFERROR((100*(AP816-AO816)/AO816), "")</f>
        <v>17.431192660550462</v>
      </c>
      <c r="BA816" s="13" t="s">
        <v>156</v>
      </c>
      <c r="BB816" s="14">
        <v>21.8</v>
      </c>
      <c r="BC816" s="14">
        <v>25.6</v>
      </c>
      <c r="BD816" s="8">
        <f t="shared" ref="BD816:BD838" si="396">IFERROR((100*(BC816-BB816)/BB816), "")</f>
        <v>17.431192660550462</v>
      </c>
      <c r="BO816" s="13" t="s">
        <v>156</v>
      </c>
      <c r="BP816" s="14">
        <v>21.8</v>
      </c>
      <c r="BQ816" s="14">
        <v>25.6</v>
      </c>
      <c r="BR816" s="8">
        <f t="shared" ref="BR816:BR838" si="397">IFERROR((100*(BQ816-BP816)/BP816), "")</f>
        <v>17.431192660550462</v>
      </c>
    </row>
    <row r="817" spans="1:70" x14ac:dyDescent="0.25">
      <c r="A817" s="13" t="s">
        <v>160</v>
      </c>
      <c r="B817" s="14">
        <v>2.6499999999999999E-2</v>
      </c>
      <c r="C817" s="14">
        <v>0</v>
      </c>
      <c r="D817" s="8">
        <f t="shared" si="394"/>
        <v>-100</v>
      </c>
      <c r="F817" s="50"/>
      <c r="G817" s="53">
        <v>13.5</v>
      </c>
      <c r="H817" s="53">
        <v>23.7</v>
      </c>
      <c r="I817" s="53">
        <v>-10.199999999999999</v>
      </c>
      <c r="J817" s="54">
        <v>826.5</v>
      </c>
      <c r="K817" s="54">
        <v>-826.5</v>
      </c>
      <c r="AN817" s="13" t="s">
        <v>160</v>
      </c>
      <c r="AO817" s="14">
        <v>2.6499999999999999E-2</v>
      </c>
      <c r="AP817" s="14">
        <v>0</v>
      </c>
      <c r="AQ817" s="8">
        <f t="shared" si="395"/>
        <v>-100</v>
      </c>
      <c r="BA817" s="13" t="s">
        <v>160</v>
      </c>
      <c r="BB817" s="14">
        <v>2.6499999999999999E-2</v>
      </c>
      <c r="BC817" s="14">
        <v>0</v>
      </c>
      <c r="BD817" s="8">
        <f t="shared" si="396"/>
        <v>-100</v>
      </c>
      <c r="BO817" s="13" t="s">
        <v>160</v>
      </c>
      <c r="BP817" s="14">
        <v>2.6499999999999999E-2</v>
      </c>
      <c r="BQ817" s="14">
        <v>0</v>
      </c>
      <c r="BR817" s="8">
        <f t="shared" si="397"/>
        <v>-100</v>
      </c>
    </row>
    <row r="818" spans="1:70" x14ac:dyDescent="0.25">
      <c r="A818" s="13" t="s">
        <v>162</v>
      </c>
      <c r="B818" s="14">
        <v>4.093</v>
      </c>
      <c r="C818" s="14">
        <v>10.92</v>
      </c>
      <c r="D818" s="8">
        <f t="shared" si="394"/>
        <v>166.79697043733205</v>
      </c>
      <c r="F818" s="50"/>
      <c r="G818" s="53">
        <v>32.6</v>
      </c>
      <c r="H818" s="53">
        <v>29.7</v>
      </c>
      <c r="I818" s="53">
        <v>2.9000000000000021</v>
      </c>
      <c r="J818" s="54">
        <v>686</v>
      </c>
      <c r="K818" s="54">
        <v>686</v>
      </c>
      <c r="AN818" s="13" t="s">
        <v>162</v>
      </c>
      <c r="AO818" s="14">
        <v>4.093</v>
      </c>
      <c r="AP818" s="14">
        <v>10.92</v>
      </c>
      <c r="AQ818" s="8">
        <f t="shared" si="395"/>
        <v>166.79697043733205</v>
      </c>
      <c r="BA818" s="13" t="s">
        <v>162</v>
      </c>
      <c r="BB818" s="14">
        <v>4.093</v>
      </c>
      <c r="BC818" s="14">
        <v>10.92</v>
      </c>
      <c r="BD818" s="8">
        <f t="shared" si="396"/>
        <v>166.79697043733205</v>
      </c>
      <c r="BO818" s="13" t="s">
        <v>162</v>
      </c>
      <c r="BP818" s="14">
        <v>4.093</v>
      </c>
      <c r="BQ818" s="14">
        <v>10.92</v>
      </c>
      <c r="BR818" s="8">
        <f t="shared" si="397"/>
        <v>166.79697043733205</v>
      </c>
    </row>
    <row r="819" spans="1:70" x14ac:dyDescent="0.25">
      <c r="A819" s="13" t="s">
        <v>165</v>
      </c>
      <c r="B819" s="14">
        <v>8.1991999999999994</v>
      </c>
      <c r="C819" s="14">
        <v>43.139499999999998</v>
      </c>
      <c r="D819" s="8">
        <f t="shared" si="394"/>
        <v>426.14279441896775</v>
      </c>
      <c r="F819" s="50"/>
      <c r="G819" s="53">
        <v>1.39</v>
      </c>
      <c r="H819" s="53">
        <v>0.92700000000000005</v>
      </c>
      <c r="I819" s="53">
        <v>0.46299999999999986</v>
      </c>
      <c r="J819" s="54">
        <v>459</v>
      </c>
      <c r="K819" s="54">
        <v>459</v>
      </c>
      <c r="AN819" s="13" t="s">
        <v>165</v>
      </c>
      <c r="AO819" s="14">
        <v>8.1991999999999994</v>
      </c>
      <c r="AP819" s="14">
        <v>43.139499999999998</v>
      </c>
      <c r="AQ819" s="8">
        <f t="shared" si="395"/>
        <v>426.14279441896775</v>
      </c>
      <c r="BA819" s="13" t="s">
        <v>165</v>
      </c>
      <c r="BB819" s="14">
        <v>8.1991999999999994</v>
      </c>
      <c r="BC819" s="14">
        <v>43.139499999999998</v>
      </c>
      <c r="BD819" s="8">
        <f t="shared" si="396"/>
        <v>426.14279441896775</v>
      </c>
      <c r="BO819" s="13" t="s">
        <v>165</v>
      </c>
      <c r="BP819" s="14">
        <v>8.1991999999999994</v>
      </c>
      <c r="BQ819" s="14">
        <v>43.139499999999998</v>
      </c>
      <c r="BR819" s="8">
        <f t="shared" si="397"/>
        <v>426.14279441896775</v>
      </c>
    </row>
    <row r="820" spans="1:70" x14ac:dyDescent="0.25">
      <c r="A820" s="13" t="s">
        <v>167</v>
      </c>
      <c r="B820" s="14">
        <v>0</v>
      </c>
      <c r="C820" s="14">
        <v>0.25159999999999999</v>
      </c>
      <c r="D820" s="8" t="str">
        <f t="shared" si="394"/>
        <v/>
      </c>
      <c r="F820" s="50"/>
      <c r="G820" s="53">
        <v>0</v>
      </c>
      <c r="H820" s="53">
        <v>247.41200880660347</v>
      </c>
      <c r="I820" s="53">
        <v>-247.41200880660347</v>
      </c>
      <c r="J820" s="54">
        <v>1035</v>
      </c>
      <c r="K820" s="54">
        <v>-1035</v>
      </c>
      <c r="AN820" s="13" t="s">
        <v>167</v>
      </c>
      <c r="AO820" s="14">
        <v>0</v>
      </c>
      <c r="AP820" s="14">
        <v>0.25159999999999999</v>
      </c>
      <c r="AQ820" s="8" t="str">
        <f t="shared" si="395"/>
        <v/>
      </c>
      <c r="BA820" s="13" t="s">
        <v>167</v>
      </c>
      <c r="BB820" s="14">
        <v>0</v>
      </c>
      <c r="BC820" s="14">
        <v>0.25159999999999999</v>
      </c>
      <c r="BD820" s="8" t="str">
        <f t="shared" si="396"/>
        <v/>
      </c>
      <c r="BO820" s="13" t="s">
        <v>167</v>
      </c>
      <c r="BP820" s="14">
        <v>0</v>
      </c>
      <c r="BQ820" s="14">
        <v>0.25159999999999999</v>
      </c>
      <c r="BR820" s="8" t="str">
        <f t="shared" si="397"/>
        <v/>
      </c>
    </row>
    <row r="821" spans="1:70" x14ac:dyDescent="0.25">
      <c r="A821" s="13" t="s">
        <v>170</v>
      </c>
      <c r="B821" s="14">
        <v>7</v>
      </c>
      <c r="C821" s="14">
        <v>5.4</v>
      </c>
      <c r="D821" s="8">
        <f t="shared" si="394"/>
        <v>-22.857142857142854</v>
      </c>
      <c r="F821" s="50"/>
      <c r="G821" s="53">
        <v>33.300000000000004</v>
      </c>
      <c r="H821" s="53">
        <v>41.9</v>
      </c>
      <c r="I821" s="53">
        <v>-8.5999999999999943</v>
      </c>
      <c r="J821" s="54">
        <v>799.5</v>
      </c>
      <c r="K821" s="54">
        <v>-799.5</v>
      </c>
      <c r="AN821" s="13" t="s">
        <v>170</v>
      </c>
      <c r="AO821" s="14">
        <v>7</v>
      </c>
      <c r="AP821" s="14">
        <v>5.4</v>
      </c>
      <c r="AQ821" s="8">
        <f t="shared" si="395"/>
        <v>-22.857142857142854</v>
      </c>
      <c r="BA821" s="13" t="s">
        <v>170</v>
      </c>
      <c r="BB821" s="14">
        <v>7</v>
      </c>
      <c r="BC821" s="14">
        <v>5.4</v>
      </c>
      <c r="BD821" s="8">
        <f t="shared" si="396"/>
        <v>-22.857142857142854</v>
      </c>
      <c r="BO821" s="13" t="s">
        <v>170</v>
      </c>
      <c r="BP821" s="14">
        <v>7</v>
      </c>
      <c r="BQ821" s="14">
        <v>5.4</v>
      </c>
      <c r="BR821" s="8">
        <f t="shared" si="397"/>
        <v>-22.857142857142854</v>
      </c>
    </row>
    <row r="822" spans="1:70" x14ac:dyDescent="0.25">
      <c r="A822" s="13" t="s">
        <v>172</v>
      </c>
      <c r="B822" s="14">
        <v>0.15590000000000001</v>
      </c>
      <c r="C822" s="14">
        <v>1.1014999999999999</v>
      </c>
      <c r="D822" s="8">
        <f t="shared" si="394"/>
        <v>606.54265554842834</v>
      </c>
      <c r="F822" s="50"/>
      <c r="G822" s="53">
        <v>21.8</v>
      </c>
      <c r="H822" s="53">
        <v>25.6</v>
      </c>
      <c r="I822" s="53">
        <v>-3.8000000000000007</v>
      </c>
      <c r="J822" s="54">
        <v>715.5</v>
      </c>
      <c r="K822" s="54">
        <v>-715.5</v>
      </c>
      <c r="AN822" s="13" t="s">
        <v>172</v>
      </c>
      <c r="AO822" s="14">
        <v>0.15590000000000001</v>
      </c>
      <c r="AP822" s="14">
        <v>1.1014999999999999</v>
      </c>
      <c r="AQ822" s="8">
        <f t="shared" si="395"/>
        <v>606.54265554842834</v>
      </c>
      <c r="BA822" s="13" t="s">
        <v>172</v>
      </c>
      <c r="BB822" s="14">
        <v>0.15590000000000001</v>
      </c>
      <c r="BC822" s="14">
        <v>1.1014999999999999</v>
      </c>
      <c r="BD822" s="8">
        <f t="shared" si="396"/>
        <v>606.54265554842834</v>
      </c>
      <c r="BO822" s="13" t="s">
        <v>172</v>
      </c>
      <c r="BP822" s="14">
        <v>0.15590000000000001</v>
      </c>
      <c r="BQ822" s="14">
        <v>1.1014999999999999</v>
      </c>
      <c r="BR822" s="8">
        <f t="shared" si="397"/>
        <v>606.54265554842834</v>
      </c>
    </row>
    <row r="823" spans="1:70" x14ac:dyDescent="0.25">
      <c r="A823" s="13" t="s">
        <v>174</v>
      </c>
      <c r="B823" s="14">
        <v>101</v>
      </c>
      <c r="C823" s="14">
        <v>41.2</v>
      </c>
      <c r="D823" s="8">
        <f t="shared" si="394"/>
        <v>-59.207920792079207</v>
      </c>
      <c r="F823" s="50"/>
      <c r="G823" s="53">
        <v>2.6499999999999999E-2</v>
      </c>
      <c r="H823" s="53">
        <v>0</v>
      </c>
      <c r="I823" s="53">
        <v>2.6499999999999999E-2</v>
      </c>
      <c r="J823" s="54">
        <v>107</v>
      </c>
      <c r="K823" s="54">
        <v>107</v>
      </c>
      <c r="AN823" s="13" t="s">
        <v>174</v>
      </c>
      <c r="AO823" s="14">
        <v>101</v>
      </c>
      <c r="AP823" s="14">
        <v>41.2</v>
      </c>
      <c r="AQ823" s="8">
        <f t="shared" si="395"/>
        <v>-59.207920792079207</v>
      </c>
      <c r="BA823" s="13" t="s">
        <v>174</v>
      </c>
      <c r="BB823" s="14">
        <v>101</v>
      </c>
      <c r="BC823" s="14">
        <v>41.2</v>
      </c>
      <c r="BD823" s="8">
        <f t="shared" si="396"/>
        <v>-59.207920792079207</v>
      </c>
      <c r="BO823" s="13" t="s">
        <v>174</v>
      </c>
      <c r="BP823" s="14">
        <v>101</v>
      </c>
      <c r="BQ823" s="14">
        <v>41.2</v>
      </c>
      <c r="BR823" s="8">
        <f t="shared" si="397"/>
        <v>-59.207920792079207</v>
      </c>
    </row>
    <row r="824" spans="1:70" x14ac:dyDescent="0.25">
      <c r="A824" s="13" t="s">
        <v>178</v>
      </c>
      <c r="B824" s="14">
        <v>1.724</v>
      </c>
      <c r="C824" s="14">
        <v>4.7590000000000003</v>
      </c>
      <c r="D824" s="8">
        <f t="shared" si="394"/>
        <v>176.04408352668213</v>
      </c>
      <c r="F824" s="50"/>
      <c r="G824" s="53">
        <v>4.093</v>
      </c>
      <c r="H824" s="53">
        <v>10.92</v>
      </c>
      <c r="I824" s="53">
        <v>-6.827</v>
      </c>
      <c r="J824" s="54">
        <v>776</v>
      </c>
      <c r="K824" s="54">
        <v>-776</v>
      </c>
      <c r="AN824" s="13" t="s">
        <v>178</v>
      </c>
      <c r="AO824" s="14">
        <v>1.724</v>
      </c>
      <c r="AP824" s="14">
        <v>4.7590000000000003</v>
      </c>
      <c r="AQ824" s="8">
        <f t="shared" si="395"/>
        <v>176.04408352668213</v>
      </c>
      <c r="BA824" s="13" t="s">
        <v>178</v>
      </c>
      <c r="BB824" s="14">
        <v>1.724</v>
      </c>
      <c r="BC824" s="14">
        <v>4.7590000000000003</v>
      </c>
      <c r="BD824" s="8">
        <f t="shared" si="396"/>
        <v>176.04408352668213</v>
      </c>
      <c r="BO824" s="13" t="s">
        <v>178</v>
      </c>
      <c r="BP824" s="14">
        <v>1.724</v>
      </c>
      <c r="BQ824" s="14">
        <v>4.7590000000000003</v>
      </c>
      <c r="BR824" s="8">
        <f t="shared" si="397"/>
        <v>176.04408352668213</v>
      </c>
    </row>
    <row r="825" spans="1:70" x14ac:dyDescent="0.25">
      <c r="A825" s="13" t="s">
        <v>180</v>
      </c>
      <c r="B825" s="14">
        <v>42.6</v>
      </c>
      <c r="C825" s="14">
        <v>1.7</v>
      </c>
      <c r="D825" s="8">
        <f t="shared" si="394"/>
        <v>-96.009389671361504</v>
      </c>
      <c r="F825" s="50"/>
      <c r="G825" s="53">
        <v>8.1991999999999994</v>
      </c>
      <c r="H825" s="53">
        <v>43.139499999999998</v>
      </c>
      <c r="I825" s="53">
        <v>-34.940300000000001</v>
      </c>
      <c r="J825" s="54">
        <v>930</v>
      </c>
      <c r="K825" s="54">
        <v>-930</v>
      </c>
      <c r="AN825" s="13" t="s">
        <v>180</v>
      </c>
      <c r="AO825" s="14">
        <v>42.6</v>
      </c>
      <c r="AP825" s="14">
        <v>1.7</v>
      </c>
      <c r="AQ825" s="8">
        <f t="shared" si="395"/>
        <v>-96.009389671361504</v>
      </c>
      <c r="BA825" s="13" t="s">
        <v>180</v>
      </c>
      <c r="BB825" s="14">
        <v>42.6</v>
      </c>
      <c r="BC825" s="14">
        <v>1.7</v>
      </c>
      <c r="BD825" s="8">
        <f t="shared" si="396"/>
        <v>-96.009389671361504</v>
      </c>
      <c r="BO825" s="13" t="s">
        <v>180</v>
      </c>
      <c r="BP825" s="14">
        <v>42.6</v>
      </c>
      <c r="BQ825" s="14">
        <v>1.7</v>
      </c>
      <c r="BR825" s="8">
        <f t="shared" si="397"/>
        <v>-96.009389671361504</v>
      </c>
    </row>
    <row r="826" spans="1:70" x14ac:dyDescent="0.25">
      <c r="A826" s="13" t="s">
        <v>184</v>
      </c>
      <c r="B826" s="14">
        <v>9.9000000000000005E-2</v>
      </c>
      <c r="C826" s="14">
        <v>0</v>
      </c>
      <c r="D826" s="8">
        <f t="shared" si="394"/>
        <v>-100</v>
      </c>
      <c r="F826" s="50"/>
      <c r="G826" s="53">
        <v>0</v>
      </c>
      <c r="H826" s="53">
        <v>0.25159999999999999</v>
      </c>
      <c r="I826" s="53">
        <v>-0.25159999999999999</v>
      </c>
      <c r="J826" s="54">
        <v>378</v>
      </c>
      <c r="K826" s="54">
        <v>-378</v>
      </c>
      <c r="AN826" s="13" t="s">
        <v>184</v>
      </c>
      <c r="AO826" s="14">
        <v>9.9000000000000005E-2</v>
      </c>
      <c r="AP826" s="14">
        <v>0</v>
      </c>
      <c r="AQ826" s="8">
        <f t="shared" si="395"/>
        <v>-100</v>
      </c>
      <c r="BA826" s="13" t="s">
        <v>184</v>
      </c>
      <c r="BB826" s="14">
        <v>9.9000000000000005E-2</v>
      </c>
      <c r="BC826" s="14">
        <v>0</v>
      </c>
      <c r="BD826" s="8">
        <f t="shared" si="396"/>
        <v>-100</v>
      </c>
      <c r="BO826" s="13" t="s">
        <v>184</v>
      </c>
      <c r="BP826" s="14">
        <v>9.9000000000000005E-2</v>
      </c>
      <c r="BQ826" s="14">
        <v>0</v>
      </c>
      <c r="BR826" s="8">
        <f t="shared" si="397"/>
        <v>-100</v>
      </c>
    </row>
    <row r="827" spans="1:70" x14ac:dyDescent="0.25">
      <c r="A827" s="13" t="s">
        <v>188</v>
      </c>
      <c r="B827" s="14">
        <v>3.5999999999999997E-2</v>
      </c>
      <c r="C827" s="14">
        <v>0.99199999999999999</v>
      </c>
      <c r="D827" s="8">
        <f t="shared" si="394"/>
        <v>2655.5555555555557</v>
      </c>
      <c r="F827" s="50"/>
      <c r="G827" s="53">
        <v>7</v>
      </c>
      <c r="H827" s="53">
        <v>5.4</v>
      </c>
      <c r="I827" s="53">
        <v>1.5999999999999996</v>
      </c>
      <c r="J827" s="54">
        <v>605.5</v>
      </c>
      <c r="K827" s="54">
        <v>605.5</v>
      </c>
      <c r="AN827" s="13" t="s">
        <v>188</v>
      </c>
      <c r="AO827" s="14">
        <v>3.5999999999999997E-2</v>
      </c>
      <c r="AP827" s="14">
        <v>0.99199999999999999</v>
      </c>
      <c r="AQ827" s="8">
        <f t="shared" si="395"/>
        <v>2655.5555555555557</v>
      </c>
      <c r="BA827" s="13" t="s">
        <v>188</v>
      </c>
      <c r="BB827" s="14">
        <v>3.5999999999999997E-2</v>
      </c>
      <c r="BC827" s="14">
        <v>0.99199999999999999</v>
      </c>
      <c r="BD827" s="8">
        <f t="shared" si="396"/>
        <v>2655.5555555555557</v>
      </c>
      <c r="BO827" s="13" t="s">
        <v>188</v>
      </c>
      <c r="BP827" s="14">
        <v>3.5999999999999997E-2</v>
      </c>
      <c r="BQ827" s="14">
        <v>0.99199999999999999</v>
      </c>
      <c r="BR827" s="8">
        <f t="shared" si="397"/>
        <v>2655.5555555555557</v>
      </c>
    </row>
    <row r="828" spans="1:70" x14ac:dyDescent="0.25">
      <c r="A828" s="13" t="s">
        <v>190</v>
      </c>
      <c r="B828" s="37">
        <v>0.1208</v>
      </c>
      <c r="C828" s="37">
        <v>0.39369999999999999</v>
      </c>
      <c r="D828" s="8">
        <f t="shared" si="394"/>
        <v>225.91059602649005</v>
      </c>
      <c r="F828" s="50"/>
      <c r="G828" s="53">
        <v>0.15590000000000001</v>
      </c>
      <c r="H828" s="53">
        <v>1.1014999999999999</v>
      </c>
      <c r="I828" s="53">
        <v>-0.94559999999999989</v>
      </c>
      <c r="J828" s="54">
        <v>539</v>
      </c>
      <c r="K828" s="54">
        <v>-539</v>
      </c>
      <c r="AN828" s="13" t="s">
        <v>190</v>
      </c>
      <c r="AO828" s="37">
        <v>0.1208</v>
      </c>
      <c r="AP828" s="37">
        <v>0.39369999999999999</v>
      </c>
      <c r="AQ828" s="8">
        <f t="shared" si="395"/>
        <v>225.91059602649005</v>
      </c>
      <c r="BA828" s="13" t="s">
        <v>190</v>
      </c>
      <c r="BB828" s="37">
        <v>0.1208</v>
      </c>
      <c r="BC828" s="37">
        <v>0.39369999999999999</v>
      </c>
      <c r="BD828" s="8">
        <f t="shared" si="396"/>
        <v>225.91059602649005</v>
      </c>
      <c r="BO828" s="13" t="s">
        <v>190</v>
      </c>
      <c r="BP828" s="37">
        <v>0.1208</v>
      </c>
      <c r="BQ828" s="37">
        <v>0.39369999999999999</v>
      </c>
      <c r="BR828" s="8">
        <f t="shared" si="397"/>
        <v>225.91059602649005</v>
      </c>
    </row>
    <row r="829" spans="1:70" x14ac:dyDescent="0.25">
      <c r="A829" s="13" t="s">
        <v>192</v>
      </c>
      <c r="B829" s="14">
        <v>2.7109999999999999</v>
      </c>
      <c r="C829" s="14">
        <v>5.9210000000000003</v>
      </c>
      <c r="D829" s="8">
        <f t="shared" si="394"/>
        <v>118.40649206934714</v>
      </c>
      <c r="F829" s="50"/>
      <c r="G829" s="53">
        <v>101</v>
      </c>
      <c r="H829" s="53">
        <v>41.2</v>
      </c>
      <c r="I829" s="53">
        <v>59.8</v>
      </c>
      <c r="J829" s="54">
        <v>968</v>
      </c>
      <c r="K829" s="54">
        <v>968</v>
      </c>
      <c r="AN829" s="13" t="s">
        <v>192</v>
      </c>
      <c r="AO829" s="14">
        <v>2.7109999999999999</v>
      </c>
      <c r="AP829" s="14">
        <v>5.9210000000000003</v>
      </c>
      <c r="AQ829" s="8">
        <f t="shared" si="395"/>
        <v>118.40649206934714</v>
      </c>
      <c r="BA829" s="13" t="s">
        <v>192</v>
      </c>
      <c r="BB829" s="14">
        <v>2.7109999999999999</v>
      </c>
      <c r="BC829" s="14">
        <v>5.9210000000000003</v>
      </c>
      <c r="BD829" s="8">
        <f t="shared" si="396"/>
        <v>118.40649206934714</v>
      </c>
      <c r="BO829" s="13" t="s">
        <v>192</v>
      </c>
      <c r="BP829" s="14">
        <v>2.7109999999999999</v>
      </c>
      <c r="BQ829" s="14">
        <v>5.9210000000000003</v>
      </c>
      <c r="BR829" s="8">
        <f t="shared" si="397"/>
        <v>118.40649206934714</v>
      </c>
    </row>
    <row r="830" spans="1:70" x14ac:dyDescent="0.25">
      <c r="A830" s="13" t="s">
        <v>196</v>
      </c>
      <c r="B830" s="14">
        <v>4.7160000000000002</v>
      </c>
      <c r="C830" s="14">
        <v>3.4239999999999999</v>
      </c>
      <c r="D830" s="8">
        <f t="shared" si="394"/>
        <v>-27.396098388464804</v>
      </c>
      <c r="F830" s="50"/>
      <c r="G830" s="53">
        <v>1.724</v>
      </c>
      <c r="H830" s="53">
        <v>4.7590000000000003</v>
      </c>
      <c r="I830" s="53">
        <v>-3.0350000000000001</v>
      </c>
      <c r="J830" s="54">
        <v>692</v>
      </c>
      <c r="K830" s="54">
        <v>-692</v>
      </c>
      <c r="AN830" s="13" t="s">
        <v>196</v>
      </c>
      <c r="AO830" s="14">
        <v>4.7160000000000002</v>
      </c>
      <c r="AP830" s="14">
        <v>3.4239999999999999</v>
      </c>
      <c r="AQ830" s="8">
        <f t="shared" si="395"/>
        <v>-27.396098388464804</v>
      </c>
      <c r="BA830" s="13" t="s">
        <v>196</v>
      </c>
      <c r="BB830" s="14">
        <v>4.7160000000000002</v>
      </c>
      <c r="BC830" s="14">
        <v>3.4239999999999999</v>
      </c>
      <c r="BD830" s="8">
        <f t="shared" si="396"/>
        <v>-27.396098388464804</v>
      </c>
      <c r="BO830" s="13" t="s">
        <v>196</v>
      </c>
      <c r="BP830" s="14">
        <v>4.7160000000000002</v>
      </c>
      <c r="BQ830" s="14">
        <v>3.4239999999999999</v>
      </c>
      <c r="BR830" s="8">
        <f t="shared" si="397"/>
        <v>-27.396098388464804</v>
      </c>
    </row>
    <row r="831" spans="1:70" x14ac:dyDescent="0.25">
      <c r="A831" s="13" t="s">
        <v>198</v>
      </c>
      <c r="B831" s="14">
        <v>8.4450000000000003</v>
      </c>
      <c r="C831" s="14">
        <v>40.83</v>
      </c>
      <c r="D831" s="8">
        <f t="shared" si="394"/>
        <v>383.48134991119002</v>
      </c>
      <c r="F831" s="50"/>
      <c r="G831" s="53">
        <v>42.6</v>
      </c>
      <c r="H831" s="53">
        <v>1.7</v>
      </c>
      <c r="I831" s="53">
        <v>40.9</v>
      </c>
      <c r="J831" s="54">
        <v>942</v>
      </c>
      <c r="K831" s="54">
        <v>942</v>
      </c>
      <c r="AN831" s="13" t="s">
        <v>198</v>
      </c>
      <c r="AO831" s="14">
        <v>8.4450000000000003</v>
      </c>
      <c r="AP831" s="14">
        <v>40.83</v>
      </c>
      <c r="AQ831" s="8">
        <f t="shared" si="395"/>
        <v>383.48134991119002</v>
      </c>
      <c r="BA831" s="13" t="s">
        <v>198</v>
      </c>
      <c r="BB831" s="14">
        <v>8.4450000000000003</v>
      </c>
      <c r="BC831" s="14">
        <v>40.83</v>
      </c>
      <c r="BD831" s="8">
        <f t="shared" si="396"/>
        <v>383.48134991119002</v>
      </c>
      <c r="BO831" s="13" t="s">
        <v>198</v>
      </c>
      <c r="BP831" s="14">
        <v>8.4450000000000003</v>
      </c>
      <c r="BQ831" s="14">
        <v>40.83</v>
      </c>
      <c r="BR831" s="8">
        <f t="shared" si="397"/>
        <v>383.48134991119002</v>
      </c>
    </row>
    <row r="832" spans="1:70" x14ac:dyDescent="0.25">
      <c r="A832" s="13" t="s">
        <v>200</v>
      </c>
      <c r="B832" s="14">
        <v>37.6</v>
      </c>
      <c r="C832" s="14">
        <v>54</v>
      </c>
      <c r="D832" s="8">
        <f t="shared" si="394"/>
        <v>43.617021276595736</v>
      </c>
      <c r="F832" s="50"/>
      <c r="G832" s="53">
        <v>9.9000000000000005E-2</v>
      </c>
      <c r="H832" s="53">
        <v>0</v>
      </c>
      <c r="I832" s="53">
        <v>9.9000000000000005E-2</v>
      </c>
      <c r="J832" s="54">
        <v>252</v>
      </c>
      <c r="K832" s="54">
        <v>252</v>
      </c>
      <c r="AN832" s="13" t="s">
        <v>200</v>
      </c>
      <c r="AO832" s="14">
        <v>37.6</v>
      </c>
      <c r="AP832" s="14">
        <v>54</v>
      </c>
      <c r="AQ832" s="8">
        <f t="shared" si="395"/>
        <v>43.617021276595736</v>
      </c>
      <c r="BA832" s="13" t="s">
        <v>200</v>
      </c>
      <c r="BB832" s="14">
        <v>37.6</v>
      </c>
      <c r="BC832" s="14">
        <v>54</v>
      </c>
      <c r="BD832" s="8">
        <f t="shared" si="396"/>
        <v>43.617021276595736</v>
      </c>
      <c r="BO832" s="13" t="s">
        <v>200</v>
      </c>
      <c r="BP832" s="14">
        <v>37.6</v>
      </c>
      <c r="BQ832" s="14">
        <v>54</v>
      </c>
      <c r="BR832" s="8">
        <f t="shared" si="397"/>
        <v>43.617021276595736</v>
      </c>
    </row>
    <row r="833" spans="1:70" x14ac:dyDescent="0.25">
      <c r="A833" s="13" t="s">
        <v>202</v>
      </c>
      <c r="B833" s="14">
        <v>4.8361000000000001</v>
      </c>
      <c r="C833" s="14">
        <v>37.674300000000002</v>
      </c>
      <c r="D833" s="8">
        <f t="shared" si="394"/>
        <v>679.02235272223493</v>
      </c>
      <c r="F833" s="50"/>
      <c r="G833" s="53">
        <v>3.5999999999999997E-2</v>
      </c>
      <c r="H833" s="53">
        <v>0.99199999999999999</v>
      </c>
      <c r="I833" s="53">
        <v>-0.95599999999999996</v>
      </c>
      <c r="J833" s="54">
        <v>541</v>
      </c>
      <c r="K833" s="54">
        <v>-541</v>
      </c>
      <c r="AN833" s="13" t="s">
        <v>202</v>
      </c>
      <c r="AO833" s="14">
        <v>4.8361000000000001</v>
      </c>
      <c r="AP833" s="14">
        <v>37.674300000000002</v>
      </c>
      <c r="AQ833" s="8">
        <f t="shared" si="395"/>
        <v>679.02235272223493</v>
      </c>
      <c r="BA833" s="13" t="s">
        <v>202</v>
      </c>
      <c r="BB833" s="14">
        <v>4.8361000000000001</v>
      </c>
      <c r="BC833" s="14">
        <v>37.674300000000002</v>
      </c>
      <c r="BD833" s="8">
        <f t="shared" si="396"/>
        <v>679.02235272223493</v>
      </c>
      <c r="BO833" s="13" t="s">
        <v>202</v>
      </c>
      <c r="BP833" s="14">
        <v>4.8361000000000001</v>
      </c>
      <c r="BQ833" s="14">
        <v>37.674300000000002</v>
      </c>
      <c r="BR833" s="8">
        <f t="shared" si="397"/>
        <v>679.02235272223493</v>
      </c>
    </row>
    <row r="834" spans="1:70" x14ac:dyDescent="0.25">
      <c r="A834" s="13" t="s">
        <v>204</v>
      </c>
      <c r="B834" s="14">
        <v>1.742</v>
      </c>
      <c r="C834" s="14">
        <v>12.93</v>
      </c>
      <c r="D834" s="8">
        <f t="shared" si="394"/>
        <v>642.25028702640645</v>
      </c>
      <c r="F834" s="50"/>
      <c r="G834" s="53">
        <v>0.1208</v>
      </c>
      <c r="H834" s="53">
        <v>0.39369999999999999</v>
      </c>
      <c r="I834" s="53">
        <v>-0.27289999999999998</v>
      </c>
      <c r="J834" s="54">
        <v>390</v>
      </c>
      <c r="K834" s="54">
        <v>-390</v>
      </c>
      <c r="AN834" s="13" t="s">
        <v>204</v>
      </c>
      <c r="AO834" s="14">
        <v>1.742</v>
      </c>
      <c r="AP834" s="14">
        <v>12.93</v>
      </c>
      <c r="AQ834" s="8">
        <f t="shared" si="395"/>
        <v>642.25028702640645</v>
      </c>
      <c r="BA834" s="13" t="s">
        <v>204</v>
      </c>
      <c r="BB834" s="14">
        <v>1.742</v>
      </c>
      <c r="BC834" s="14">
        <v>12.93</v>
      </c>
      <c r="BD834" s="8">
        <f t="shared" si="396"/>
        <v>642.25028702640645</v>
      </c>
      <c r="BO834" s="13" t="s">
        <v>204</v>
      </c>
      <c r="BP834" s="14">
        <v>1.742</v>
      </c>
      <c r="BQ834" s="14">
        <v>12.93</v>
      </c>
      <c r="BR834" s="8">
        <f t="shared" si="397"/>
        <v>642.25028702640645</v>
      </c>
    </row>
    <row r="835" spans="1:70" x14ac:dyDescent="0.25">
      <c r="A835" s="13" t="s">
        <v>207</v>
      </c>
      <c r="B835" s="14">
        <v>0.28999999999999998</v>
      </c>
      <c r="C835" s="14">
        <v>0.24</v>
      </c>
      <c r="D835" s="8">
        <f t="shared" si="394"/>
        <v>-17.241379310344826</v>
      </c>
      <c r="F835" s="50"/>
      <c r="G835" s="53">
        <v>2.7109999999999999</v>
      </c>
      <c r="H835" s="53">
        <v>5.9210000000000003</v>
      </c>
      <c r="I835" s="53">
        <v>-3.2100000000000004</v>
      </c>
      <c r="J835" s="54">
        <v>701</v>
      </c>
      <c r="K835" s="54">
        <v>-701</v>
      </c>
      <c r="AN835" s="13" t="s">
        <v>207</v>
      </c>
      <c r="AO835" s="14">
        <v>0.28999999999999998</v>
      </c>
      <c r="AP835" s="14">
        <v>0.24</v>
      </c>
      <c r="AQ835" s="8">
        <f t="shared" si="395"/>
        <v>-17.241379310344826</v>
      </c>
      <c r="BA835" s="13" t="s">
        <v>207</v>
      </c>
      <c r="BB835" s="14">
        <v>0.28999999999999998</v>
      </c>
      <c r="BC835" s="14">
        <v>0.24</v>
      </c>
      <c r="BD835" s="8">
        <f t="shared" si="396"/>
        <v>-17.241379310344826</v>
      </c>
      <c r="BO835" s="13" t="s">
        <v>207</v>
      </c>
      <c r="BP835" s="14">
        <v>0.28999999999999998</v>
      </c>
      <c r="BQ835" s="14">
        <v>0.24</v>
      </c>
      <c r="BR835" s="8">
        <f t="shared" si="397"/>
        <v>-17.241379310344826</v>
      </c>
    </row>
    <row r="836" spans="1:70" x14ac:dyDescent="0.25">
      <c r="A836" s="13" t="s">
        <v>210</v>
      </c>
      <c r="B836" s="14">
        <v>1.3</v>
      </c>
      <c r="C836" s="14">
        <v>2.2999999999999998</v>
      </c>
      <c r="D836" s="8">
        <f t="shared" si="394"/>
        <v>76.923076923076906</v>
      </c>
      <c r="F836" s="50"/>
      <c r="G836" s="53">
        <v>4.7160000000000002</v>
      </c>
      <c r="H836" s="53">
        <v>3.4239999999999999</v>
      </c>
      <c r="I836" s="53">
        <v>1.2920000000000003</v>
      </c>
      <c r="J836" s="54">
        <v>576</v>
      </c>
      <c r="K836" s="54">
        <v>576</v>
      </c>
      <c r="AN836" s="13" t="s">
        <v>210</v>
      </c>
      <c r="AO836" s="14">
        <v>1.3</v>
      </c>
      <c r="AP836" s="14">
        <v>2.2999999999999998</v>
      </c>
      <c r="AQ836" s="8">
        <f t="shared" si="395"/>
        <v>76.923076923076906</v>
      </c>
      <c r="BA836" s="13" t="s">
        <v>210</v>
      </c>
      <c r="BB836" s="14">
        <v>1.3</v>
      </c>
      <c r="BC836" s="14">
        <v>2.2999999999999998</v>
      </c>
      <c r="BD836" s="8">
        <f t="shared" si="396"/>
        <v>76.923076923076906</v>
      </c>
      <c r="BO836" s="13" t="s">
        <v>210</v>
      </c>
      <c r="BP836" s="14">
        <v>1.3</v>
      </c>
      <c r="BQ836" s="14">
        <v>2.2999999999999998</v>
      </c>
      <c r="BR836" s="8">
        <f t="shared" si="397"/>
        <v>76.923076923076906</v>
      </c>
    </row>
    <row r="837" spans="1:70" x14ac:dyDescent="0.25">
      <c r="A837" s="13" t="s">
        <v>212</v>
      </c>
      <c r="B837" s="14">
        <v>3.9</v>
      </c>
      <c r="C837" s="14">
        <v>0</v>
      </c>
      <c r="D837" s="8">
        <f t="shared" si="394"/>
        <v>-100</v>
      </c>
      <c r="F837" s="50"/>
      <c r="G837" s="53">
        <v>8.4450000000000003</v>
      </c>
      <c r="H837" s="53">
        <v>40.83</v>
      </c>
      <c r="I837" s="53">
        <v>-32.384999999999998</v>
      </c>
      <c r="J837" s="54">
        <v>923</v>
      </c>
      <c r="K837" s="54">
        <v>-923</v>
      </c>
      <c r="AN837" s="13" t="s">
        <v>212</v>
      </c>
      <c r="AO837" s="14">
        <v>3.9</v>
      </c>
      <c r="AP837" s="14">
        <v>0</v>
      </c>
      <c r="AQ837" s="8">
        <f t="shared" si="395"/>
        <v>-100</v>
      </c>
      <c r="BA837" s="13" t="s">
        <v>212</v>
      </c>
      <c r="BB837" s="14">
        <v>3.9</v>
      </c>
      <c r="BC837" s="14">
        <v>0</v>
      </c>
      <c r="BD837" s="8">
        <f t="shared" si="396"/>
        <v>-100</v>
      </c>
      <c r="BO837" s="13" t="s">
        <v>212</v>
      </c>
      <c r="BP837" s="14">
        <v>3.9</v>
      </c>
      <c r="BQ837" s="14">
        <v>0</v>
      </c>
      <c r="BR837" s="8">
        <f t="shared" si="397"/>
        <v>-100</v>
      </c>
    </row>
    <row r="838" spans="1:70" x14ac:dyDescent="0.25">
      <c r="A838" s="38" t="s">
        <v>219</v>
      </c>
      <c r="B838" s="39">
        <v>118625</v>
      </c>
      <c r="C838" s="39">
        <v>0</v>
      </c>
      <c r="D838" s="8">
        <f t="shared" si="394"/>
        <v>-100</v>
      </c>
      <c r="F838" s="50"/>
      <c r="G838" s="53">
        <v>37.6</v>
      </c>
      <c r="H838" s="53">
        <v>54</v>
      </c>
      <c r="I838" s="53">
        <v>-16.399999999999999</v>
      </c>
      <c r="J838" s="54">
        <v>863</v>
      </c>
      <c r="K838" s="54">
        <v>-863</v>
      </c>
      <c r="AN838" s="38" t="s">
        <v>219</v>
      </c>
      <c r="AO838" s="39">
        <v>118625</v>
      </c>
      <c r="AP838" s="39">
        <v>0</v>
      </c>
      <c r="AQ838" s="8">
        <f t="shared" si="395"/>
        <v>-100</v>
      </c>
      <c r="BA838" s="38" t="s">
        <v>219</v>
      </c>
      <c r="BB838" s="39">
        <v>118625</v>
      </c>
      <c r="BC838" s="39">
        <v>0</v>
      </c>
      <c r="BD838" s="8">
        <f t="shared" si="396"/>
        <v>-100</v>
      </c>
      <c r="BO838" s="38" t="s">
        <v>219</v>
      </c>
      <c r="BP838" s="39">
        <v>118625</v>
      </c>
      <c r="BQ838" s="39">
        <v>0</v>
      </c>
      <c r="BR838" s="8">
        <f t="shared" si="397"/>
        <v>-100</v>
      </c>
    </row>
    <row r="839" spans="1:70" x14ac:dyDescent="0.25">
      <c r="A839" s="38" t="s">
        <v>221</v>
      </c>
      <c r="B839" s="14">
        <v>5302.8</v>
      </c>
      <c r="C839" s="14">
        <v>0</v>
      </c>
      <c r="D839" s="8">
        <f>IFERROR((100*(C839-B839)/B839), "")</f>
        <v>-100</v>
      </c>
      <c r="F839" s="50"/>
      <c r="G839" s="53">
        <v>4.8361000000000001</v>
      </c>
      <c r="H839" s="53">
        <v>37.674300000000002</v>
      </c>
      <c r="I839" s="53">
        <v>-32.838200000000001</v>
      </c>
      <c r="J839" s="54">
        <v>924</v>
      </c>
      <c r="K839" s="54">
        <v>-924</v>
      </c>
      <c r="AN839" s="38" t="s">
        <v>221</v>
      </c>
      <c r="AO839" s="14">
        <v>5302.8</v>
      </c>
      <c r="AP839" s="14">
        <v>0</v>
      </c>
      <c r="AQ839" s="8">
        <f>IFERROR((100*(AP839-AO839)/AO839), "")</f>
        <v>-100</v>
      </c>
      <c r="BA839" s="38" t="s">
        <v>221</v>
      </c>
      <c r="BB839" s="14">
        <v>5302.8</v>
      </c>
      <c r="BC839" s="14">
        <v>0</v>
      </c>
      <c r="BD839" s="8">
        <f>IFERROR((100*(BC839-BB839)/BB839), "")</f>
        <v>-100</v>
      </c>
      <c r="BO839" s="38" t="s">
        <v>221</v>
      </c>
      <c r="BP839" s="14">
        <v>5302.8</v>
      </c>
      <c r="BQ839" s="14">
        <v>0</v>
      </c>
      <c r="BR839" s="8">
        <f>IFERROR((100*(BQ839-BP839)/BP839), "")</f>
        <v>-100</v>
      </c>
    </row>
    <row r="840" spans="1:70" x14ac:dyDescent="0.25">
      <c r="A840" s="38" t="s">
        <v>224</v>
      </c>
      <c r="B840" s="14">
        <v>5366.6</v>
      </c>
      <c r="C840" s="14">
        <v>0</v>
      </c>
      <c r="D840" s="8">
        <f t="shared" si="394"/>
        <v>-100</v>
      </c>
      <c r="F840" s="50"/>
      <c r="G840" s="53">
        <v>1.742</v>
      </c>
      <c r="H840" s="53">
        <v>12.93</v>
      </c>
      <c r="I840" s="53">
        <v>-11.187999999999999</v>
      </c>
      <c r="J840" s="54">
        <v>836</v>
      </c>
      <c r="K840" s="54">
        <v>-836</v>
      </c>
      <c r="AN840" s="38" t="s">
        <v>224</v>
      </c>
      <c r="AO840" s="14">
        <v>5366.6</v>
      </c>
      <c r="AP840" s="14">
        <v>0</v>
      </c>
      <c r="AQ840" s="8">
        <f t="shared" ref="AQ840:AQ841" si="398">IFERROR((100*(AP840-AO840)/AO840), "")</f>
        <v>-100</v>
      </c>
      <c r="BA840" s="38" t="s">
        <v>224</v>
      </c>
      <c r="BB840" s="14">
        <v>5366.6</v>
      </c>
      <c r="BC840" s="14">
        <v>0</v>
      </c>
      <c r="BD840" s="8">
        <f t="shared" ref="BD840:BD841" si="399">IFERROR((100*(BC840-BB840)/BB840), "")</f>
        <v>-100</v>
      </c>
      <c r="BO840" s="38" t="s">
        <v>224</v>
      </c>
      <c r="BP840" s="14">
        <v>5366.6</v>
      </c>
      <c r="BQ840" s="14">
        <v>0</v>
      </c>
      <c r="BR840" s="8">
        <f t="shared" ref="BR840:BR841" si="400">IFERROR((100*(BQ840-BP840)/BP840), "")</f>
        <v>-100</v>
      </c>
    </row>
    <row r="841" spans="1:70" ht="30" x14ac:dyDescent="0.25">
      <c r="A841" s="42" t="s">
        <v>225</v>
      </c>
      <c r="B841" s="44">
        <v>320.10000000000002</v>
      </c>
      <c r="C841" s="44">
        <v>105</v>
      </c>
      <c r="D841" s="8">
        <f t="shared" si="394"/>
        <v>-67.197750702905353</v>
      </c>
      <c r="F841" s="50"/>
      <c r="G841" s="53">
        <v>0.28999999999999998</v>
      </c>
      <c r="H841" s="53">
        <v>0.24</v>
      </c>
      <c r="I841" s="53">
        <v>4.9999999999999989E-2</v>
      </c>
      <c r="J841" s="54">
        <v>174.5</v>
      </c>
      <c r="K841" s="54">
        <v>174.5</v>
      </c>
      <c r="AN841" s="42" t="s">
        <v>225</v>
      </c>
      <c r="AO841" s="44">
        <v>320.10000000000002</v>
      </c>
      <c r="AP841" s="44">
        <v>105</v>
      </c>
      <c r="AQ841" s="8">
        <f t="shared" si="398"/>
        <v>-67.197750702905353</v>
      </c>
      <c r="BA841" s="42" t="s">
        <v>225</v>
      </c>
      <c r="BB841" s="44">
        <v>320.10000000000002</v>
      </c>
      <c r="BC841" s="44">
        <v>105</v>
      </c>
      <c r="BD841" s="8">
        <f t="shared" si="399"/>
        <v>-67.197750702905353</v>
      </c>
      <c r="BO841" s="42" t="s">
        <v>225</v>
      </c>
      <c r="BP841" s="44">
        <v>320.10000000000002</v>
      </c>
      <c r="BQ841" s="44">
        <v>105</v>
      </c>
      <c r="BR841" s="8">
        <f t="shared" si="400"/>
        <v>-67.197750702905353</v>
      </c>
    </row>
    <row r="842" spans="1:70" x14ac:dyDescent="0.25">
      <c r="A842" s="13" t="s">
        <v>106</v>
      </c>
      <c r="B842" s="14">
        <v>36.299999999999997</v>
      </c>
      <c r="C842" s="14">
        <v>35.5</v>
      </c>
      <c r="D842" s="8">
        <f t="shared" ref="D842" si="401">IFERROR((100*(C842-B842)/B842), "")</f>
        <v>-2.2038567493112873</v>
      </c>
      <c r="F842" s="50"/>
      <c r="G842" s="53">
        <v>1.3</v>
      </c>
      <c r="H842" s="53">
        <v>2.2999999999999998</v>
      </c>
      <c r="I842" s="53">
        <v>-0.99999999999999978</v>
      </c>
      <c r="J842" s="54">
        <v>546.5</v>
      </c>
      <c r="K842" s="54">
        <v>-546.5</v>
      </c>
      <c r="AN842" s="13" t="s">
        <v>106</v>
      </c>
      <c r="AO842" s="14">
        <v>36.299999999999997</v>
      </c>
      <c r="AP842" s="14">
        <v>35.5</v>
      </c>
      <c r="AQ842" s="8">
        <f t="shared" ref="AQ842" si="402">IFERROR((100*(AP842-AO842)/AO842), "")</f>
        <v>-2.2038567493112873</v>
      </c>
      <c r="BA842" s="13" t="s">
        <v>106</v>
      </c>
      <c r="BB842" s="14">
        <v>36.299999999999997</v>
      </c>
      <c r="BC842" s="14">
        <v>35.5</v>
      </c>
      <c r="BD842" s="8">
        <f t="shared" ref="BD842" si="403">IFERROR((100*(BC842-BB842)/BB842), "")</f>
        <v>-2.2038567493112873</v>
      </c>
      <c r="BO842" s="13" t="s">
        <v>106</v>
      </c>
      <c r="BP842" s="14">
        <v>36.299999999999997</v>
      </c>
      <c r="BQ842" s="14">
        <v>35.5</v>
      </c>
      <c r="BR842" s="8">
        <f t="shared" ref="BR842" si="404">IFERROR((100*(BQ842-BP842)/BP842), "")</f>
        <v>-2.2038567493112873</v>
      </c>
    </row>
    <row r="843" spans="1:70" x14ac:dyDescent="0.25">
      <c r="A843" t="s">
        <v>109</v>
      </c>
      <c r="B843" s="26">
        <v>11.1</v>
      </c>
      <c r="C843" s="26">
        <v>10.199999999999999</v>
      </c>
      <c r="D843" s="8">
        <f>IFERROR((100*(C843-B843)/B843), "")</f>
        <v>-8.1081081081081106</v>
      </c>
      <c r="F843" s="50"/>
      <c r="G843" s="53">
        <v>3.9</v>
      </c>
      <c r="H843" s="53">
        <v>0</v>
      </c>
      <c r="I843" s="53">
        <v>3.9</v>
      </c>
      <c r="J843" s="54">
        <v>719</v>
      </c>
      <c r="K843" s="54">
        <v>719</v>
      </c>
      <c r="AN843" t="s">
        <v>109</v>
      </c>
      <c r="AO843" s="26">
        <v>11.1</v>
      </c>
      <c r="AP843" s="26">
        <v>10.199999999999999</v>
      </c>
      <c r="AQ843" s="8">
        <f>IFERROR((100*(AP843-AO843)/AO843), "")</f>
        <v>-8.1081081081081106</v>
      </c>
      <c r="BA843" t="s">
        <v>109</v>
      </c>
      <c r="BB843" s="26">
        <v>11.1</v>
      </c>
      <c r="BC843" s="26">
        <v>10.199999999999999</v>
      </c>
      <c r="BD843" s="8">
        <f>IFERROR((100*(BC843-BB843)/BB843), "")</f>
        <v>-8.1081081081081106</v>
      </c>
      <c r="BO843" t="s">
        <v>109</v>
      </c>
      <c r="BP843" s="26">
        <v>11.1</v>
      </c>
      <c r="BQ843" s="26">
        <v>10.199999999999999</v>
      </c>
      <c r="BR843" s="8">
        <f>IFERROR((100*(BQ843-BP843)/BP843), "")</f>
        <v>-8.1081081081081106</v>
      </c>
    </row>
    <row r="844" spans="1:70" x14ac:dyDescent="0.25">
      <c r="A844" t="s">
        <v>112</v>
      </c>
      <c r="B844" s="24">
        <v>5.57</v>
      </c>
      <c r="C844" s="24">
        <v>5.81</v>
      </c>
      <c r="D844" s="8">
        <f t="shared" ref="D844:D852" si="405">IFERROR((100*(C844-B844)/B844), "")</f>
        <v>4.3087971274685692</v>
      </c>
      <c r="F844" s="50"/>
      <c r="G844" s="53">
        <v>118625</v>
      </c>
      <c r="H844" s="53">
        <v>0</v>
      </c>
      <c r="I844" s="53">
        <v>118625</v>
      </c>
      <c r="J844" s="54">
        <v>1096</v>
      </c>
      <c r="K844" s="54">
        <v>1096</v>
      </c>
      <c r="AN844" t="s">
        <v>112</v>
      </c>
      <c r="AO844" s="24">
        <v>5.57</v>
      </c>
      <c r="AP844" s="24">
        <v>5.81</v>
      </c>
      <c r="AQ844" s="8">
        <f t="shared" ref="AQ844:AQ852" si="406">IFERROR((100*(AP844-AO844)/AO844), "")</f>
        <v>4.3087971274685692</v>
      </c>
      <c r="BA844" t="s">
        <v>112</v>
      </c>
      <c r="BB844" s="24">
        <v>5.57</v>
      </c>
      <c r="BC844" s="24">
        <v>5.81</v>
      </c>
      <c r="BD844" s="8">
        <f t="shared" ref="BD844:BD852" si="407">IFERROR((100*(BC844-BB844)/BB844), "")</f>
        <v>4.3087971274685692</v>
      </c>
      <c r="BO844" t="s">
        <v>112</v>
      </c>
      <c r="BP844" s="24">
        <v>5.57</v>
      </c>
      <c r="BQ844" s="24">
        <v>5.81</v>
      </c>
      <c r="BR844" s="8">
        <f t="shared" ref="BR844:BR852" si="408">IFERROR((100*(BQ844-BP844)/BP844), "")</f>
        <v>4.3087971274685692</v>
      </c>
    </row>
    <row r="845" spans="1:70" x14ac:dyDescent="0.25">
      <c r="A845" t="s">
        <v>118</v>
      </c>
      <c r="B845" s="24">
        <v>3.05</v>
      </c>
      <c r="C845" s="24">
        <v>2.75</v>
      </c>
      <c r="D845" s="8">
        <f t="shared" si="405"/>
        <v>-9.8360655737704867</v>
      </c>
      <c r="F845" s="50"/>
      <c r="G845" s="53">
        <v>5302.8</v>
      </c>
      <c r="H845" s="53">
        <v>0</v>
      </c>
      <c r="I845" s="53">
        <v>5302.8</v>
      </c>
      <c r="J845" s="54">
        <v>1089</v>
      </c>
      <c r="K845" s="54">
        <v>1089</v>
      </c>
      <c r="AN845" t="s">
        <v>118</v>
      </c>
      <c r="AO845" s="24">
        <v>3.05</v>
      </c>
      <c r="AP845" s="24">
        <v>2.75</v>
      </c>
      <c r="AQ845" s="8">
        <f t="shared" si="406"/>
        <v>-9.8360655737704867</v>
      </c>
      <c r="BA845" t="s">
        <v>118</v>
      </c>
      <c r="BB845" s="24">
        <v>3.05</v>
      </c>
      <c r="BC845" s="24">
        <v>2.75</v>
      </c>
      <c r="BD845" s="8">
        <f t="shared" si="407"/>
        <v>-9.8360655737704867</v>
      </c>
      <c r="BO845" t="s">
        <v>118</v>
      </c>
      <c r="BP845" s="24">
        <v>3.05</v>
      </c>
      <c r="BQ845" s="24">
        <v>2.75</v>
      </c>
      <c r="BR845" s="8">
        <f t="shared" si="408"/>
        <v>-9.8360655737704867</v>
      </c>
    </row>
    <row r="846" spans="1:70" x14ac:dyDescent="0.25">
      <c r="A846" t="s">
        <v>120</v>
      </c>
      <c r="B846" s="26">
        <v>44.8</v>
      </c>
      <c r="C846" s="29">
        <v>38.4</v>
      </c>
      <c r="D846" s="8">
        <f t="shared" si="405"/>
        <v>-14.285714285714285</v>
      </c>
      <c r="F846" s="50"/>
      <c r="G846" s="53">
        <v>5366.6</v>
      </c>
      <c r="H846" s="53">
        <v>0</v>
      </c>
      <c r="I846" s="53">
        <v>5366.6</v>
      </c>
      <c r="J846" s="54">
        <v>1090</v>
      </c>
      <c r="K846" s="54">
        <v>1090</v>
      </c>
      <c r="AN846" t="s">
        <v>120</v>
      </c>
      <c r="AO846" s="26">
        <v>44.8</v>
      </c>
      <c r="AP846" s="29">
        <v>38.4</v>
      </c>
      <c r="AQ846" s="8">
        <f t="shared" si="406"/>
        <v>-14.285714285714285</v>
      </c>
      <c r="BA846" t="s">
        <v>120</v>
      </c>
      <c r="BB846" s="26">
        <v>44.8</v>
      </c>
      <c r="BC846" s="29">
        <v>38.4</v>
      </c>
      <c r="BD846" s="8">
        <f t="shared" si="407"/>
        <v>-14.285714285714285</v>
      </c>
      <c r="BO846" t="s">
        <v>120</v>
      </c>
      <c r="BP846" s="26">
        <v>44.8</v>
      </c>
      <c r="BQ846" s="29">
        <v>38.4</v>
      </c>
      <c r="BR846" s="8">
        <f t="shared" si="408"/>
        <v>-14.285714285714285</v>
      </c>
    </row>
    <row r="847" spans="1:70" x14ac:dyDescent="0.25">
      <c r="A847" t="s">
        <v>122</v>
      </c>
      <c r="B847" s="26">
        <v>13.5</v>
      </c>
      <c r="C847" s="26">
        <v>12.9</v>
      </c>
      <c r="D847" s="8">
        <f t="shared" si="405"/>
        <v>-4.444444444444442</v>
      </c>
      <c r="F847" s="50"/>
      <c r="G847" s="53">
        <v>320.10000000000002</v>
      </c>
      <c r="H847" s="53">
        <v>105</v>
      </c>
      <c r="I847" s="53">
        <v>215.10000000000002</v>
      </c>
      <c r="J847" s="54">
        <v>1028</v>
      </c>
      <c r="K847" s="54">
        <v>1028</v>
      </c>
      <c r="AN847" t="s">
        <v>122</v>
      </c>
      <c r="AO847" s="26">
        <v>13.5</v>
      </c>
      <c r="AP847" s="26">
        <v>12.9</v>
      </c>
      <c r="AQ847" s="8">
        <f t="shared" si="406"/>
        <v>-4.444444444444442</v>
      </c>
      <c r="BA847" t="s">
        <v>122</v>
      </c>
      <c r="BB847" s="26">
        <v>13.5</v>
      </c>
      <c r="BC847" s="26">
        <v>12.9</v>
      </c>
      <c r="BD847" s="8">
        <f t="shared" si="407"/>
        <v>-4.444444444444442</v>
      </c>
      <c r="BO847" t="s">
        <v>122</v>
      </c>
      <c r="BP847" s="26">
        <v>13.5</v>
      </c>
      <c r="BQ847" s="26">
        <v>12.9</v>
      </c>
      <c r="BR847" s="8">
        <f t="shared" si="408"/>
        <v>-4.444444444444442</v>
      </c>
    </row>
    <row r="848" spans="1:70" x14ac:dyDescent="0.25">
      <c r="A848" t="s">
        <v>124</v>
      </c>
      <c r="B848" s="25">
        <v>0.156</v>
      </c>
      <c r="C848" s="25">
        <v>0.157</v>
      </c>
      <c r="D848" s="8">
        <f t="shared" si="405"/>
        <v>0.64102564102564163</v>
      </c>
      <c r="F848" s="50"/>
      <c r="G848" s="53">
        <v>36.299999999999997</v>
      </c>
      <c r="H848" s="53">
        <v>35.5</v>
      </c>
      <c r="I848" s="53">
        <v>0.79999999999999716</v>
      </c>
      <c r="J848" s="54">
        <v>526</v>
      </c>
      <c r="K848" s="54">
        <v>526</v>
      </c>
      <c r="AN848" t="s">
        <v>124</v>
      </c>
      <c r="AO848" s="25">
        <v>0.156</v>
      </c>
      <c r="AP848" s="25">
        <v>0.157</v>
      </c>
      <c r="AQ848" s="8">
        <f t="shared" si="406"/>
        <v>0.64102564102564163</v>
      </c>
      <c r="BA848" t="s">
        <v>124</v>
      </c>
      <c r="BB848" s="25">
        <v>0.156</v>
      </c>
      <c r="BC848" s="25">
        <v>0.157</v>
      </c>
      <c r="BD848" s="8">
        <f t="shared" si="407"/>
        <v>0.64102564102564163</v>
      </c>
      <c r="BO848" t="s">
        <v>124</v>
      </c>
      <c r="BP848" s="25">
        <v>0.156</v>
      </c>
      <c r="BQ848" s="25">
        <v>0.157</v>
      </c>
      <c r="BR848" s="8">
        <f t="shared" si="408"/>
        <v>0.64102564102564163</v>
      </c>
    </row>
    <row r="849" spans="1:70" x14ac:dyDescent="0.25">
      <c r="A849" t="s">
        <v>126</v>
      </c>
      <c r="B849" s="24">
        <v>3.25</v>
      </c>
      <c r="C849" s="24">
        <v>4.45</v>
      </c>
      <c r="D849" s="8">
        <f t="shared" si="405"/>
        <v>36.923076923076927</v>
      </c>
      <c r="F849" s="50"/>
      <c r="G849" s="53">
        <v>11.1</v>
      </c>
      <c r="H849" s="53">
        <v>10.199999999999999</v>
      </c>
      <c r="I849" s="53">
        <v>0.90000000000000036</v>
      </c>
      <c r="J849" s="54">
        <v>535.5</v>
      </c>
      <c r="K849" s="54">
        <v>535.5</v>
      </c>
      <c r="AN849" t="s">
        <v>126</v>
      </c>
      <c r="AO849" s="24">
        <v>3.25</v>
      </c>
      <c r="AP849" s="24">
        <v>4.45</v>
      </c>
      <c r="AQ849" s="8">
        <f t="shared" si="406"/>
        <v>36.923076923076927</v>
      </c>
      <c r="BA849" t="s">
        <v>126</v>
      </c>
      <c r="BB849" s="24">
        <v>3.25</v>
      </c>
      <c r="BC849" s="24">
        <v>4.45</v>
      </c>
      <c r="BD849" s="8">
        <f t="shared" si="407"/>
        <v>36.923076923076927</v>
      </c>
      <c r="BO849" t="s">
        <v>126</v>
      </c>
      <c r="BP849" s="24">
        <v>3.25</v>
      </c>
      <c r="BQ849" s="24">
        <v>4.45</v>
      </c>
      <c r="BR849" s="8">
        <f t="shared" si="408"/>
        <v>36.923076923076927</v>
      </c>
    </row>
    <row r="850" spans="1:70" x14ac:dyDescent="0.25">
      <c r="A850" t="s">
        <v>128</v>
      </c>
      <c r="B850" s="24">
        <v>3.49</v>
      </c>
      <c r="C850" s="24">
        <v>3.1</v>
      </c>
      <c r="D850" s="8">
        <f t="shared" si="405"/>
        <v>-11.174785100286536</v>
      </c>
      <c r="F850" s="50"/>
      <c r="G850" s="53">
        <v>5.57</v>
      </c>
      <c r="H850" s="53">
        <v>5.81</v>
      </c>
      <c r="I850" s="53">
        <v>-0.23999999999999932</v>
      </c>
      <c r="J850" s="54">
        <v>372</v>
      </c>
      <c r="K850" s="54">
        <v>-372</v>
      </c>
      <c r="AN850" t="s">
        <v>128</v>
      </c>
      <c r="AO850" s="24">
        <v>3.49</v>
      </c>
      <c r="AP850" s="24">
        <v>3.1</v>
      </c>
      <c r="AQ850" s="8">
        <f t="shared" si="406"/>
        <v>-11.174785100286536</v>
      </c>
      <c r="BA850" t="s">
        <v>128</v>
      </c>
      <c r="BB850" s="24">
        <v>3.49</v>
      </c>
      <c r="BC850" s="24">
        <v>3.1</v>
      </c>
      <c r="BD850" s="8">
        <f t="shared" si="407"/>
        <v>-11.174785100286536</v>
      </c>
      <c r="BO850" t="s">
        <v>128</v>
      </c>
      <c r="BP850" s="24">
        <v>3.49</v>
      </c>
      <c r="BQ850" s="24">
        <v>3.1</v>
      </c>
      <c r="BR850" s="8">
        <f t="shared" si="408"/>
        <v>-11.174785100286536</v>
      </c>
    </row>
    <row r="851" spans="1:70" x14ac:dyDescent="0.25">
      <c r="A851" t="s">
        <v>130</v>
      </c>
      <c r="B851" s="24">
        <v>8.08</v>
      </c>
      <c r="C851" s="24">
        <v>8.1</v>
      </c>
      <c r="D851" s="8">
        <f t="shared" si="405"/>
        <v>0.24752475247524225</v>
      </c>
      <c r="F851" s="50"/>
      <c r="G851" s="53">
        <v>3.05</v>
      </c>
      <c r="H851" s="53">
        <v>2.75</v>
      </c>
      <c r="I851" s="53">
        <v>0.29999999999999982</v>
      </c>
      <c r="J851" s="54">
        <v>401.5</v>
      </c>
      <c r="K851" s="54">
        <v>401.5</v>
      </c>
      <c r="AN851" t="s">
        <v>130</v>
      </c>
      <c r="AO851" s="24">
        <v>8.08</v>
      </c>
      <c r="AP851" s="24">
        <v>8.1</v>
      </c>
      <c r="AQ851" s="8">
        <f t="shared" si="406"/>
        <v>0.24752475247524225</v>
      </c>
      <c r="BA851" t="s">
        <v>130</v>
      </c>
      <c r="BB851" s="24">
        <v>8.08</v>
      </c>
      <c r="BC851" s="24">
        <v>8.1</v>
      </c>
      <c r="BD851" s="8">
        <f t="shared" si="407"/>
        <v>0.24752475247524225</v>
      </c>
      <c r="BO851" t="s">
        <v>130</v>
      </c>
      <c r="BP851" s="24">
        <v>8.08</v>
      </c>
      <c r="BQ851" s="24">
        <v>8.1</v>
      </c>
      <c r="BR851" s="8">
        <f t="shared" si="408"/>
        <v>0.24752475247524225</v>
      </c>
    </row>
    <row r="852" spans="1:70" x14ac:dyDescent="0.25">
      <c r="A852" s="6" t="s">
        <v>135</v>
      </c>
      <c r="B852" s="8">
        <v>361.75115</v>
      </c>
      <c r="C852" s="8">
        <v>84.505650000000003</v>
      </c>
      <c r="D852" s="8">
        <f t="shared" si="405"/>
        <v>-76.639839292839838</v>
      </c>
      <c r="F852" s="50"/>
      <c r="G852" s="53">
        <v>44.8</v>
      </c>
      <c r="H852" s="53">
        <v>38.4</v>
      </c>
      <c r="I852" s="53">
        <v>6.3999999999999986</v>
      </c>
      <c r="J852" s="54">
        <v>771.5</v>
      </c>
      <c r="K852" s="54">
        <v>771.5</v>
      </c>
      <c r="AN852" s="6" t="s">
        <v>135</v>
      </c>
      <c r="AO852" s="8">
        <v>361.75115</v>
      </c>
      <c r="AP852" s="8">
        <v>84.505650000000003</v>
      </c>
      <c r="AQ852" s="8">
        <f t="shared" si="406"/>
        <v>-76.639839292839838</v>
      </c>
      <c r="BA852" s="6" t="s">
        <v>135</v>
      </c>
      <c r="BB852" s="8">
        <v>361.75115</v>
      </c>
      <c r="BC852" s="8">
        <v>84.505650000000003</v>
      </c>
      <c r="BD852" s="8">
        <f t="shared" si="407"/>
        <v>-76.639839292839838</v>
      </c>
      <c r="BO852" s="6" t="s">
        <v>135</v>
      </c>
      <c r="BP852" s="8">
        <v>361.75115</v>
      </c>
      <c r="BQ852" s="8">
        <v>84.505650000000003</v>
      </c>
      <c r="BR852" s="8">
        <f t="shared" si="408"/>
        <v>-76.639839292839838</v>
      </c>
    </row>
    <row r="853" spans="1:70" x14ac:dyDescent="0.25">
      <c r="A853" s="6" t="s">
        <v>140</v>
      </c>
      <c r="B853" s="8">
        <v>0</v>
      </c>
      <c r="C853" s="8">
        <v>840</v>
      </c>
      <c r="D853" s="8">
        <v>100</v>
      </c>
      <c r="F853" s="50"/>
      <c r="G853" s="53">
        <v>13.5</v>
      </c>
      <c r="H853" s="53">
        <v>12.9</v>
      </c>
      <c r="I853" s="53">
        <v>0.59999999999999964</v>
      </c>
      <c r="J853" s="54">
        <v>489.5</v>
      </c>
      <c r="K853" s="54">
        <v>489.5</v>
      </c>
      <c r="AN853" s="6" t="s">
        <v>140</v>
      </c>
      <c r="AO853" s="8">
        <v>0</v>
      </c>
      <c r="AP853" s="8">
        <v>840</v>
      </c>
      <c r="AQ853" s="8">
        <v>100</v>
      </c>
      <c r="BA853" s="6" t="s">
        <v>140</v>
      </c>
      <c r="BB853" s="8">
        <v>0</v>
      </c>
      <c r="BC853" s="8">
        <v>840</v>
      </c>
      <c r="BD853" s="8">
        <v>100</v>
      </c>
      <c r="BO853" s="6" t="s">
        <v>140</v>
      </c>
      <c r="BP853" s="8">
        <v>0</v>
      </c>
      <c r="BQ853" s="8">
        <v>840</v>
      </c>
      <c r="BR853" s="8">
        <v>100</v>
      </c>
    </row>
    <row r="854" spans="1:70" x14ac:dyDescent="0.25">
      <c r="A854" s="13" t="s">
        <v>147</v>
      </c>
      <c r="B854" s="14">
        <v>9.1999999999999993</v>
      </c>
      <c r="C854" s="14">
        <v>9.9</v>
      </c>
      <c r="D854" s="8">
        <f>IFERROR((100*(C854-B854)/B854), "")</f>
        <v>7.6086956521739264</v>
      </c>
      <c r="F854" s="50"/>
      <c r="G854" s="53">
        <v>0.156</v>
      </c>
      <c r="H854" s="53">
        <v>0.157</v>
      </c>
      <c r="I854" s="53">
        <v>-1.0000000000000009E-3</v>
      </c>
      <c r="J854" s="54">
        <v>13.5</v>
      </c>
      <c r="K854" s="54">
        <v>-13.5</v>
      </c>
      <c r="AN854" s="13" t="s">
        <v>147</v>
      </c>
      <c r="AO854" s="14">
        <v>9.1999999999999993</v>
      </c>
      <c r="AP854" s="14">
        <v>9.9</v>
      </c>
      <c r="AQ854" s="8">
        <f>IFERROR((100*(AP854-AO854)/AO854), "")</f>
        <v>7.6086956521739264</v>
      </c>
      <c r="BA854" s="13" t="s">
        <v>147</v>
      </c>
      <c r="BB854" s="14">
        <v>9.1999999999999993</v>
      </c>
      <c r="BC854" s="14">
        <v>9.9</v>
      </c>
      <c r="BD854" s="8">
        <f>IFERROR((100*(BC854-BB854)/BB854), "")</f>
        <v>7.6086956521739264</v>
      </c>
      <c r="BO854" s="13" t="s">
        <v>147</v>
      </c>
      <c r="BP854" s="14">
        <v>9.1999999999999993</v>
      </c>
      <c r="BQ854" s="14">
        <v>9.9</v>
      </c>
      <c r="BR854" s="8">
        <f>IFERROR((100*(BQ854-BP854)/BP854), "")</f>
        <v>7.6086956521739264</v>
      </c>
    </row>
    <row r="855" spans="1:70" x14ac:dyDescent="0.25">
      <c r="A855" s="13" t="s">
        <v>150</v>
      </c>
      <c r="B855" s="14">
        <v>0.23499999999999999</v>
      </c>
      <c r="C855" s="14">
        <v>0.39700000000000002</v>
      </c>
      <c r="D855" s="8">
        <f t="shared" ref="D855:D880" si="409">IFERROR((100*(C855-B855)/B855), "")</f>
        <v>68.936170212765973</v>
      </c>
      <c r="F855" s="50"/>
      <c r="G855" s="53">
        <v>3.25</v>
      </c>
      <c r="H855" s="53">
        <v>4.45</v>
      </c>
      <c r="I855" s="53">
        <v>-1.2000000000000002</v>
      </c>
      <c r="J855" s="54">
        <v>568.5</v>
      </c>
      <c r="K855" s="54">
        <v>-568.5</v>
      </c>
      <c r="AN855" s="13" t="s">
        <v>150</v>
      </c>
      <c r="AO855" s="14">
        <v>0.23499999999999999</v>
      </c>
      <c r="AP855" s="14">
        <v>0.39700000000000002</v>
      </c>
      <c r="AQ855" s="8">
        <f t="shared" ref="AQ855" si="410">IFERROR((100*(AP855-AO855)/AO855), "")</f>
        <v>68.936170212765973</v>
      </c>
      <c r="BA855" s="13" t="s">
        <v>150</v>
      </c>
      <c r="BB855" s="14">
        <v>0.23499999999999999</v>
      </c>
      <c r="BC855" s="14">
        <v>0.39700000000000002</v>
      </c>
      <c r="BD855" s="8">
        <f t="shared" ref="BD855" si="411">IFERROR((100*(BC855-BB855)/BB855), "")</f>
        <v>68.936170212765973</v>
      </c>
      <c r="BO855" s="13" t="s">
        <v>150</v>
      </c>
      <c r="BP855" s="14">
        <v>0.23499999999999999</v>
      </c>
      <c r="BQ855" s="14">
        <v>0.39700000000000002</v>
      </c>
      <c r="BR855" s="8">
        <f t="shared" ref="BR855" si="412">IFERROR((100*(BQ855-BP855)/BP855), "")</f>
        <v>68.936170212765973</v>
      </c>
    </row>
    <row r="856" spans="1:70" x14ac:dyDescent="0.25">
      <c r="A856" s="13" t="s">
        <v>153</v>
      </c>
      <c r="B856" s="14">
        <v>0</v>
      </c>
      <c r="C856" s="14">
        <v>6.7</v>
      </c>
      <c r="D856" s="8">
        <v>100</v>
      </c>
      <c r="F856" s="50"/>
      <c r="G856" s="53">
        <v>3.49</v>
      </c>
      <c r="H856" s="53">
        <v>3.1</v>
      </c>
      <c r="I856" s="53">
        <v>0.39000000000000012</v>
      </c>
      <c r="J856" s="54">
        <v>440.5</v>
      </c>
      <c r="K856" s="54">
        <v>440.5</v>
      </c>
      <c r="AN856" s="13" t="s">
        <v>153</v>
      </c>
      <c r="AO856" s="14">
        <v>0</v>
      </c>
      <c r="AP856" s="14">
        <v>6.7</v>
      </c>
      <c r="AQ856" s="8">
        <v>100</v>
      </c>
      <c r="BA856" s="13" t="s">
        <v>153</v>
      </c>
      <c r="BB856" s="14">
        <v>0</v>
      </c>
      <c r="BC856" s="14">
        <v>6.7</v>
      </c>
      <c r="BD856" s="8">
        <v>100</v>
      </c>
      <c r="BO856" s="13" t="s">
        <v>153</v>
      </c>
      <c r="BP856" s="14">
        <v>0</v>
      </c>
      <c r="BQ856" s="14">
        <v>6.7</v>
      </c>
      <c r="BR856" s="8">
        <v>100</v>
      </c>
    </row>
    <row r="857" spans="1:70" x14ac:dyDescent="0.25">
      <c r="A857" s="35" t="s">
        <v>154</v>
      </c>
      <c r="B857" s="14">
        <v>2.8</v>
      </c>
      <c r="C857" s="14">
        <v>0.8</v>
      </c>
      <c r="D857" s="8">
        <f t="shared" si="409"/>
        <v>-71.428571428571416</v>
      </c>
      <c r="F857" s="50"/>
      <c r="G857" s="53">
        <v>8.08</v>
      </c>
      <c r="H857" s="53">
        <v>8.1</v>
      </c>
      <c r="I857" s="53">
        <v>-1.9999999999999574E-2</v>
      </c>
      <c r="J857" s="54">
        <v>89</v>
      </c>
      <c r="K857" s="54">
        <v>-89</v>
      </c>
      <c r="AN857" s="35" t="s">
        <v>154</v>
      </c>
      <c r="AO857" s="14">
        <v>2.8</v>
      </c>
      <c r="AP857" s="14">
        <v>0.8</v>
      </c>
      <c r="AQ857" s="8">
        <f t="shared" ref="AQ857:AQ880" si="413">IFERROR((100*(AP857-AO857)/AO857), "")</f>
        <v>-71.428571428571416</v>
      </c>
      <c r="BA857" s="35" t="s">
        <v>154</v>
      </c>
      <c r="BB857" s="14">
        <v>2.8</v>
      </c>
      <c r="BC857" s="14">
        <v>0.8</v>
      </c>
      <c r="BD857" s="8">
        <f t="shared" ref="BD857:BD880" si="414">IFERROR((100*(BC857-BB857)/BB857), "")</f>
        <v>-71.428571428571416</v>
      </c>
      <c r="BO857" s="35" t="s">
        <v>154</v>
      </c>
      <c r="BP857" s="14">
        <v>2.8</v>
      </c>
      <c r="BQ857" s="14">
        <v>0.8</v>
      </c>
      <c r="BR857" s="8">
        <f t="shared" ref="BR857:BR880" si="415">IFERROR((100*(BQ857-BP857)/BP857), "")</f>
        <v>-71.428571428571416</v>
      </c>
    </row>
    <row r="858" spans="1:70" x14ac:dyDescent="0.25">
      <c r="A858" s="13" t="s">
        <v>156</v>
      </c>
      <c r="B858" s="14">
        <v>84.9</v>
      </c>
      <c r="C858" s="14">
        <v>14.8</v>
      </c>
      <c r="D858" s="8">
        <f t="shared" si="409"/>
        <v>-82.567726737338049</v>
      </c>
      <c r="F858" s="50"/>
      <c r="G858" s="53">
        <v>361.75115</v>
      </c>
      <c r="H858" s="53">
        <v>84.505650000000003</v>
      </c>
      <c r="I858" s="53">
        <v>277.24549999999999</v>
      </c>
      <c r="J858" s="54">
        <v>1043</v>
      </c>
      <c r="K858" s="54">
        <v>1043</v>
      </c>
      <c r="AN858" s="13" t="s">
        <v>156</v>
      </c>
      <c r="AO858" s="14">
        <v>84.9</v>
      </c>
      <c r="AP858" s="14">
        <v>14.8</v>
      </c>
      <c r="AQ858" s="8">
        <f t="shared" si="413"/>
        <v>-82.567726737338049</v>
      </c>
      <c r="BA858" s="13" t="s">
        <v>156</v>
      </c>
      <c r="BB858" s="14">
        <v>84.9</v>
      </c>
      <c r="BC858" s="14">
        <v>14.8</v>
      </c>
      <c r="BD858" s="8">
        <f t="shared" si="414"/>
        <v>-82.567726737338049</v>
      </c>
      <c r="BO858" s="13" t="s">
        <v>156</v>
      </c>
      <c r="BP858" s="14">
        <v>84.9</v>
      </c>
      <c r="BQ858" s="14">
        <v>14.8</v>
      </c>
      <c r="BR858" s="8">
        <f t="shared" si="415"/>
        <v>-82.567726737338049</v>
      </c>
    </row>
    <row r="859" spans="1:70" x14ac:dyDescent="0.25">
      <c r="A859" s="13" t="s">
        <v>160</v>
      </c>
      <c r="B859" s="14">
        <v>8.9200000000000002E-2</v>
      </c>
      <c r="C859" s="14">
        <v>3.39E-2</v>
      </c>
      <c r="D859" s="8">
        <f t="shared" si="409"/>
        <v>-61.995515695067269</v>
      </c>
      <c r="F859" s="50"/>
      <c r="G859" s="53">
        <v>0</v>
      </c>
      <c r="H859" s="53">
        <v>840</v>
      </c>
      <c r="I859" s="53">
        <v>-840</v>
      </c>
      <c r="J859" s="54">
        <v>1069</v>
      </c>
      <c r="K859" s="54">
        <v>-1069</v>
      </c>
      <c r="AN859" s="13" t="s">
        <v>160</v>
      </c>
      <c r="AO859" s="14">
        <v>8.9200000000000002E-2</v>
      </c>
      <c r="AP859" s="14">
        <v>3.39E-2</v>
      </c>
      <c r="AQ859" s="8">
        <f t="shared" si="413"/>
        <v>-61.995515695067269</v>
      </c>
      <c r="BA859" s="13" t="s">
        <v>160</v>
      </c>
      <c r="BB859" s="14">
        <v>8.9200000000000002E-2</v>
      </c>
      <c r="BC859" s="14">
        <v>3.39E-2</v>
      </c>
      <c r="BD859" s="8">
        <f t="shared" si="414"/>
        <v>-61.995515695067269</v>
      </c>
      <c r="BO859" s="13" t="s">
        <v>160</v>
      </c>
      <c r="BP859" s="14">
        <v>8.9200000000000002E-2</v>
      </c>
      <c r="BQ859" s="14">
        <v>3.39E-2</v>
      </c>
      <c r="BR859" s="8">
        <f t="shared" si="415"/>
        <v>-61.995515695067269</v>
      </c>
    </row>
    <row r="860" spans="1:70" x14ac:dyDescent="0.25">
      <c r="A860" s="13" t="s">
        <v>162</v>
      </c>
      <c r="B860" s="14">
        <v>128.80000000000001</v>
      </c>
      <c r="C860" s="14">
        <v>43.98</v>
      </c>
      <c r="D860" s="8">
        <f t="shared" si="409"/>
        <v>-65.854037267080756</v>
      </c>
      <c r="F860" s="50"/>
      <c r="G860" s="53">
        <v>9.1999999999999993</v>
      </c>
      <c r="H860" s="53">
        <v>9.9</v>
      </c>
      <c r="I860" s="53">
        <v>-0.70000000000000107</v>
      </c>
      <c r="J860" s="54">
        <v>510.5</v>
      </c>
      <c r="K860" s="54">
        <v>-510.5</v>
      </c>
      <c r="AN860" s="13" t="s">
        <v>162</v>
      </c>
      <c r="AO860" s="14">
        <v>128.80000000000001</v>
      </c>
      <c r="AP860" s="14">
        <v>43.98</v>
      </c>
      <c r="AQ860" s="8">
        <f t="shared" si="413"/>
        <v>-65.854037267080756</v>
      </c>
      <c r="BA860" s="13" t="s">
        <v>162</v>
      </c>
      <c r="BB860" s="14">
        <v>128.80000000000001</v>
      </c>
      <c r="BC860" s="14">
        <v>43.98</v>
      </c>
      <c r="BD860" s="8">
        <f t="shared" si="414"/>
        <v>-65.854037267080756</v>
      </c>
      <c r="BO860" s="13" t="s">
        <v>162</v>
      </c>
      <c r="BP860" s="14">
        <v>128.80000000000001</v>
      </c>
      <c r="BQ860" s="14">
        <v>43.98</v>
      </c>
      <c r="BR860" s="8">
        <f t="shared" si="415"/>
        <v>-65.854037267080756</v>
      </c>
    </row>
    <row r="861" spans="1:70" x14ac:dyDescent="0.25">
      <c r="A861" s="13" t="s">
        <v>170</v>
      </c>
      <c r="B861" s="14">
        <v>1.6</v>
      </c>
      <c r="C861" s="14">
        <v>0</v>
      </c>
      <c r="D861" s="8">
        <f t="shared" si="409"/>
        <v>-100</v>
      </c>
      <c r="F861" s="50"/>
      <c r="G861" s="53">
        <v>0.23499999999999999</v>
      </c>
      <c r="H861" s="53">
        <v>0.39700000000000002</v>
      </c>
      <c r="I861" s="53">
        <v>-0.16200000000000003</v>
      </c>
      <c r="J861" s="54">
        <v>318.5</v>
      </c>
      <c r="K861" s="54">
        <v>-318.5</v>
      </c>
      <c r="AN861" s="13" t="s">
        <v>170</v>
      </c>
      <c r="AO861" s="14">
        <v>1.6</v>
      </c>
      <c r="AP861" s="14">
        <v>0</v>
      </c>
      <c r="AQ861" s="8">
        <f t="shared" si="413"/>
        <v>-100</v>
      </c>
      <c r="BA861" s="13" t="s">
        <v>170</v>
      </c>
      <c r="BB861" s="14">
        <v>1.6</v>
      </c>
      <c r="BC861" s="14">
        <v>0</v>
      </c>
      <c r="BD861" s="8">
        <f t="shared" si="414"/>
        <v>-100</v>
      </c>
      <c r="BO861" s="13" t="s">
        <v>170</v>
      </c>
      <c r="BP861" s="14">
        <v>1.6</v>
      </c>
      <c r="BQ861" s="14">
        <v>0</v>
      </c>
      <c r="BR861" s="8">
        <f t="shared" si="415"/>
        <v>-100</v>
      </c>
    </row>
    <row r="862" spans="1:70" x14ac:dyDescent="0.25">
      <c r="A862" s="13" t="s">
        <v>172</v>
      </c>
      <c r="B862" s="14">
        <v>0.39340000000000003</v>
      </c>
      <c r="C862" s="14">
        <v>0.8972</v>
      </c>
      <c r="D862" s="8">
        <f t="shared" si="409"/>
        <v>128.0630401626843</v>
      </c>
      <c r="F862" s="50"/>
      <c r="G862" s="53">
        <v>0</v>
      </c>
      <c r="H862" s="53">
        <v>6.7</v>
      </c>
      <c r="I862" s="53">
        <v>-6.7</v>
      </c>
      <c r="J862" s="54">
        <v>773.5</v>
      </c>
      <c r="K862" s="54">
        <v>-773.5</v>
      </c>
      <c r="AN862" s="13" t="s">
        <v>172</v>
      </c>
      <c r="AO862" s="14">
        <v>0.39340000000000003</v>
      </c>
      <c r="AP862" s="14">
        <v>0.8972</v>
      </c>
      <c r="AQ862" s="8">
        <f t="shared" si="413"/>
        <v>128.0630401626843</v>
      </c>
      <c r="BA862" s="13" t="s">
        <v>172</v>
      </c>
      <c r="BB862" s="14">
        <v>0.39340000000000003</v>
      </c>
      <c r="BC862" s="14">
        <v>0.8972</v>
      </c>
      <c r="BD862" s="8">
        <f t="shared" si="414"/>
        <v>128.0630401626843</v>
      </c>
      <c r="BO862" s="13" t="s">
        <v>172</v>
      </c>
      <c r="BP862" s="14">
        <v>0.39340000000000003</v>
      </c>
      <c r="BQ862" s="14">
        <v>0.8972</v>
      </c>
      <c r="BR862" s="8">
        <f t="shared" si="415"/>
        <v>128.0630401626843</v>
      </c>
    </row>
    <row r="863" spans="1:70" x14ac:dyDescent="0.25">
      <c r="A863" s="13" t="s">
        <v>174</v>
      </c>
      <c r="B863" s="14">
        <v>1688</v>
      </c>
      <c r="C863" s="14">
        <v>1.1000000000000001</v>
      </c>
      <c r="D863" s="8">
        <f t="shared" si="409"/>
        <v>-99.934834123222743</v>
      </c>
      <c r="F863" s="50"/>
      <c r="G863" s="53">
        <v>2.8</v>
      </c>
      <c r="H863" s="53">
        <v>0.8</v>
      </c>
      <c r="I863" s="53">
        <v>1.9999999999999998</v>
      </c>
      <c r="J863" s="54">
        <v>636</v>
      </c>
      <c r="K863" s="54">
        <v>636</v>
      </c>
      <c r="AN863" s="13" t="s">
        <v>174</v>
      </c>
      <c r="AO863" s="14">
        <v>1688</v>
      </c>
      <c r="AP863" s="14">
        <v>1.1000000000000001</v>
      </c>
      <c r="AQ863" s="8">
        <f t="shared" si="413"/>
        <v>-99.934834123222743</v>
      </c>
      <c r="BA863" s="13" t="s">
        <v>174</v>
      </c>
      <c r="BB863" s="14">
        <v>1688</v>
      </c>
      <c r="BC863" s="14">
        <v>1.1000000000000001</v>
      </c>
      <c r="BD863" s="8">
        <f t="shared" si="414"/>
        <v>-99.934834123222743</v>
      </c>
      <c r="BO863" s="13" t="s">
        <v>174</v>
      </c>
      <c r="BP863" s="14">
        <v>1688</v>
      </c>
      <c r="BQ863" s="14">
        <v>1.1000000000000001</v>
      </c>
      <c r="BR863" s="8">
        <f t="shared" si="415"/>
        <v>-99.934834123222743</v>
      </c>
    </row>
    <row r="864" spans="1:70" x14ac:dyDescent="0.25">
      <c r="A864" s="13" t="s">
        <v>176</v>
      </c>
      <c r="B864" s="14">
        <v>0.13999999999999999</v>
      </c>
      <c r="C864" s="14">
        <v>0</v>
      </c>
      <c r="D864" s="8">
        <f t="shared" si="409"/>
        <v>-100</v>
      </c>
      <c r="F864" s="50"/>
      <c r="G864" s="53">
        <v>84.9</v>
      </c>
      <c r="H864" s="53">
        <v>14.8</v>
      </c>
      <c r="I864" s="53">
        <v>70.100000000000009</v>
      </c>
      <c r="J864" s="54">
        <v>979</v>
      </c>
      <c r="K864" s="54">
        <v>979</v>
      </c>
      <c r="AN864" s="13" t="s">
        <v>176</v>
      </c>
      <c r="AO864" s="14">
        <v>0.13999999999999999</v>
      </c>
      <c r="AP864" s="14">
        <v>0</v>
      </c>
      <c r="AQ864" s="8">
        <f t="shared" si="413"/>
        <v>-100</v>
      </c>
      <c r="BA864" s="13" t="s">
        <v>176</v>
      </c>
      <c r="BB864" s="14">
        <v>0.13999999999999999</v>
      </c>
      <c r="BC864" s="14">
        <v>0</v>
      </c>
      <c r="BD864" s="8">
        <f t="shared" si="414"/>
        <v>-100</v>
      </c>
      <c r="BO864" s="13" t="s">
        <v>176</v>
      </c>
      <c r="BP864" s="14">
        <v>0.13999999999999999</v>
      </c>
      <c r="BQ864" s="14">
        <v>0</v>
      </c>
      <c r="BR864" s="8">
        <f t="shared" si="415"/>
        <v>-100</v>
      </c>
    </row>
    <row r="865" spans="1:70" x14ac:dyDescent="0.25">
      <c r="A865" s="13" t="s">
        <v>178</v>
      </c>
      <c r="B865" s="14">
        <v>44.57</v>
      </c>
      <c r="C865" s="14">
        <v>31.69</v>
      </c>
      <c r="D865" s="8">
        <f t="shared" si="409"/>
        <v>-28.898362126991248</v>
      </c>
      <c r="F865" s="50"/>
      <c r="G865" s="53">
        <v>8.9200000000000002E-2</v>
      </c>
      <c r="H865" s="53">
        <v>3.39E-2</v>
      </c>
      <c r="I865" s="53">
        <v>5.5300000000000002E-2</v>
      </c>
      <c r="J865" s="54">
        <v>189</v>
      </c>
      <c r="K865" s="54">
        <v>189</v>
      </c>
      <c r="AN865" s="13" t="s">
        <v>178</v>
      </c>
      <c r="AO865" s="14">
        <v>44.57</v>
      </c>
      <c r="AP865" s="14">
        <v>31.69</v>
      </c>
      <c r="AQ865" s="8">
        <f t="shared" si="413"/>
        <v>-28.898362126991248</v>
      </c>
      <c r="BA865" s="13" t="s">
        <v>178</v>
      </c>
      <c r="BB865" s="14">
        <v>44.57</v>
      </c>
      <c r="BC865" s="14">
        <v>31.69</v>
      </c>
      <c r="BD865" s="8">
        <f t="shared" si="414"/>
        <v>-28.898362126991248</v>
      </c>
      <c r="BO865" s="13" t="s">
        <v>178</v>
      </c>
      <c r="BP865" s="14">
        <v>44.57</v>
      </c>
      <c r="BQ865" s="14">
        <v>31.69</v>
      </c>
      <c r="BR865" s="8">
        <f t="shared" si="415"/>
        <v>-28.898362126991248</v>
      </c>
    </row>
    <row r="866" spans="1:70" x14ac:dyDescent="0.25">
      <c r="A866" s="13" t="s">
        <v>180</v>
      </c>
      <c r="B866" s="14">
        <v>1497</v>
      </c>
      <c r="C866" s="14">
        <v>1.3</v>
      </c>
      <c r="D866" s="8">
        <f t="shared" si="409"/>
        <v>-99.913159652638612</v>
      </c>
      <c r="F866" s="50"/>
      <c r="G866" s="53">
        <v>128.80000000000001</v>
      </c>
      <c r="H866" s="53">
        <v>43.98</v>
      </c>
      <c r="I866" s="53">
        <v>84.820000000000022</v>
      </c>
      <c r="J866" s="54">
        <v>991</v>
      </c>
      <c r="K866" s="54">
        <v>991</v>
      </c>
      <c r="AN866" s="13" t="s">
        <v>180</v>
      </c>
      <c r="AO866" s="14">
        <v>1497</v>
      </c>
      <c r="AP866" s="14">
        <v>1.3</v>
      </c>
      <c r="AQ866" s="8">
        <f t="shared" si="413"/>
        <v>-99.913159652638612</v>
      </c>
      <c r="BA866" s="13" t="s">
        <v>180</v>
      </c>
      <c r="BB866" s="14">
        <v>1497</v>
      </c>
      <c r="BC866" s="14">
        <v>1.3</v>
      </c>
      <c r="BD866" s="8">
        <f t="shared" si="414"/>
        <v>-99.913159652638612</v>
      </c>
      <c r="BO866" s="13" t="s">
        <v>180</v>
      </c>
      <c r="BP866" s="14">
        <v>1497</v>
      </c>
      <c r="BQ866" s="14">
        <v>1.3</v>
      </c>
      <c r="BR866" s="8">
        <f t="shared" si="415"/>
        <v>-99.913159652638612</v>
      </c>
    </row>
    <row r="867" spans="1:70" x14ac:dyDescent="0.25">
      <c r="A867" s="13" t="s">
        <v>182</v>
      </c>
      <c r="B867" s="14">
        <v>2.2000000000000002</v>
      </c>
      <c r="C867" s="14">
        <v>0</v>
      </c>
      <c r="D867" s="8">
        <f t="shared" si="409"/>
        <v>-100</v>
      </c>
      <c r="F867" s="50"/>
      <c r="G867" s="53">
        <v>1.6</v>
      </c>
      <c r="H867" s="53">
        <v>0</v>
      </c>
      <c r="I867" s="53">
        <v>1.6</v>
      </c>
      <c r="J867" s="54">
        <v>605.5</v>
      </c>
      <c r="K867" s="54">
        <v>605.5</v>
      </c>
      <c r="AN867" s="13" t="s">
        <v>182</v>
      </c>
      <c r="AO867" s="14">
        <v>2.2000000000000002</v>
      </c>
      <c r="AP867" s="14">
        <v>0</v>
      </c>
      <c r="AQ867" s="8">
        <f t="shared" si="413"/>
        <v>-100</v>
      </c>
      <c r="BA867" s="13" t="s">
        <v>182</v>
      </c>
      <c r="BB867" s="14">
        <v>2.2000000000000002</v>
      </c>
      <c r="BC867" s="14">
        <v>0</v>
      </c>
      <c r="BD867" s="8">
        <f t="shared" si="414"/>
        <v>-100</v>
      </c>
      <c r="BO867" s="13" t="s">
        <v>182</v>
      </c>
      <c r="BP867" s="14">
        <v>2.2000000000000002</v>
      </c>
      <c r="BQ867" s="14">
        <v>0</v>
      </c>
      <c r="BR867" s="8">
        <f t="shared" si="415"/>
        <v>-100</v>
      </c>
    </row>
    <row r="868" spans="1:70" x14ac:dyDescent="0.25">
      <c r="A868" s="13" t="s">
        <v>184</v>
      </c>
      <c r="B868" s="14">
        <v>0.16900000000000001</v>
      </c>
      <c r="C868" s="14">
        <v>0.40200000000000002</v>
      </c>
      <c r="D868" s="8">
        <f t="shared" si="409"/>
        <v>137.8698224852071</v>
      </c>
      <c r="F868" s="50"/>
      <c r="G868" s="53">
        <v>0.39340000000000003</v>
      </c>
      <c r="H868" s="53">
        <v>0.8972</v>
      </c>
      <c r="I868" s="53">
        <v>-0.50380000000000003</v>
      </c>
      <c r="J868" s="54">
        <v>472</v>
      </c>
      <c r="K868" s="54">
        <v>-472</v>
      </c>
      <c r="AN868" s="13" t="s">
        <v>184</v>
      </c>
      <c r="AO868" s="14">
        <v>0.16900000000000001</v>
      </c>
      <c r="AP868" s="14">
        <v>0.40200000000000002</v>
      </c>
      <c r="AQ868" s="8">
        <f t="shared" si="413"/>
        <v>137.8698224852071</v>
      </c>
      <c r="BA868" s="13" t="s">
        <v>184</v>
      </c>
      <c r="BB868" s="14">
        <v>0.16900000000000001</v>
      </c>
      <c r="BC868" s="14">
        <v>0.40200000000000002</v>
      </c>
      <c r="BD868" s="8">
        <f t="shared" si="414"/>
        <v>137.8698224852071</v>
      </c>
      <c r="BO868" s="13" t="s">
        <v>184</v>
      </c>
      <c r="BP868" s="14">
        <v>0.16900000000000001</v>
      </c>
      <c r="BQ868" s="14">
        <v>0.40200000000000002</v>
      </c>
      <c r="BR868" s="8">
        <f t="shared" si="415"/>
        <v>137.8698224852071</v>
      </c>
    </row>
    <row r="869" spans="1:70" x14ac:dyDescent="0.25">
      <c r="A869" s="13" t="s">
        <v>188</v>
      </c>
      <c r="B869" s="14">
        <v>8.5999999999999993E-2</v>
      </c>
      <c r="C869" s="14">
        <v>0.14299999999999999</v>
      </c>
      <c r="D869" s="8">
        <f t="shared" si="409"/>
        <v>66.279069767441854</v>
      </c>
      <c r="F869" s="50"/>
      <c r="G869" s="53">
        <v>1688</v>
      </c>
      <c r="H869" s="53">
        <v>1.1000000000000001</v>
      </c>
      <c r="I869" s="53">
        <v>1686.9</v>
      </c>
      <c r="J869" s="54">
        <v>1079</v>
      </c>
      <c r="K869" s="54">
        <v>1079</v>
      </c>
      <c r="AN869" s="13" t="s">
        <v>188</v>
      </c>
      <c r="AO869" s="14">
        <v>8.5999999999999993E-2</v>
      </c>
      <c r="AP869" s="14">
        <v>0.14299999999999999</v>
      </c>
      <c r="AQ869" s="8">
        <f t="shared" si="413"/>
        <v>66.279069767441854</v>
      </c>
      <c r="BA869" s="13" t="s">
        <v>188</v>
      </c>
      <c r="BB869" s="14">
        <v>8.5999999999999993E-2</v>
      </c>
      <c r="BC869" s="14">
        <v>0.14299999999999999</v>
      </c>
      <c r="BD869" s="8">
        <f t="shared" si="414"/>
        <v>66.279069767441854</v>
      </c>
      <c r="BO869" s="13" t="s">
        <v>188</v>
      </c>
      <c r="BP869" s="14">
        <v>8.5999999999999993E-2</v>
      </c>
      <c r="BQ869" s="14">
        <v>0.14299999999999999</v>
      </c>
      <c r="BR869" s="8">
        <f t="shared" si="415"/>
        <v>66.279069767441854</v>
      </c>
    </row>
    <row r="870" spans="1:70" x14ac:dyDescent="0.25">
      <c r="A870" s="13" t="s">
        <v>190</v>
      </c>
      <c r="B870" s="37">
        <v>8.4400000000000003E-2</v>
      </c>
      <c r="C870" s="37">
        <v>5.4600000000000003E-2</v>
      </c>
      <c r="D870" s="8">
        <f t="shared" si="409"/>
        <v>-35.308056872037916</v>
      </c>
      <c r="F870" s="50"/>
      <c r="G870" s="53">
        <v>0.13999999999999999</v>
      </c>
      <c r="H870" s="53">
        <v>0</v>
      </c>
      <c r="I870" s="53">
        <v>0.13999999999999999</v>
      </c>
      <c r="J870" s="54">
        <v>303.5</v>
      </c>
      <c r="K870" s="54">
        <v>303.5</v>
      </c>
      <c r="AN870" s="13" t="s">
        <v>190</v>
      </c>
      <c r="AO870" s="37">
        <v>8.4400000000000003E-2</v>
      </c>
      <c r="AP870" s="37">
        <v>5.4600000000000003E-2</v>
      </c>
      <c r="AQ870" s="8">
        <f t="shared" si="413"/>
        <v>-35.308056872037916</v>
      </c>
      <c r="BA870" s="13" t="s">
        <v>190</v>
      </c>
      <c r="BB870" s="37">
        <v>8.4400000000000003E-2</v>
      </c>
      <c r="BC870" s="37">
        <v>5.4600000000000003E-2</v>
      </c>
      <c r="BD870" s="8">
        <f t="shared" si="414"/>
        <v>-35.308056872037916</v>
      </c>
      <c r="BO870" s="13" t="s">
        <v>190</v>
      </c>
      <c r="BP870" s="37">
        <v>8.4400000000000003E-2</v>
      </c>
      <c r="BQ870" s="37">
        <v>5.4600000000000003E-2</v>
      </c>
      <c r="BR870" s="8">
        <f t="shared" si="415"/>
        <v>-35.308056872037916</v>
      </c>
    </row>
    <row r="871" spans="1:70" x14ac:dyDescent="0.25">
      <c r="A871" s="13" t="s">
        <v>192</v>
      </c>
      <c r="B871" s="14">
        <v>4.9980000000000002</v>
      </c>
      <c r="C871" s="14">
        <v>4.8390000000000004</v>
      </c>
      <c r="D871" s="8">
        <f t="shared" si="409"/>
        <v>-3.1812725090035974</v>
      </c>
      <c r="F871" s="50"/>
      <c r="G871" s="53">
        <v>44.57</v>
      </c>
      <c r="H871" s="53">
        <v>31.69</v>
      </c>
      <c r="I871" s="53">
        <v>12.879999999999999</v>
      </c>
      <c r="J871" s="54">
        <v>847</v>
      </c>
      <c r="K871" s="54">
        <v>847</v>
      </c>
      <c r="AN871" s="13" t="s">
        <v>192</v>
      </c>
      <c r="AO871" s="14">
        <v>4.9980000000000002</v>
      </c>
      <c r="AP871" s="14">
        <v>4.8390000000000004</v>
      </c>
      <c r="AQ871" s="8">
        <f t="shared" si="413"/>
        <v>-3.1812725090035974</v>
      </c>
      <c r="BA871" s="13" t="s">
        <v>192</v>
      </c>
      <c r="BB871" s="14">
        <v>4.9980000000000002</v>
      </c>
      <c r="BC871" s="14">
        <v>4.8390000000000004</v>
      </c>
      <c r="BD871" s="8">
        <f t="shared" si="414"/>
        <v>-3.1812725090035974</v>
      </c>
      <c r="BO871" s="13" t="s">
        <v>192</v>
      </c>
      <c r="BP871" s="14">
        <v>4.9980000000000002</v>
      </c>
      <c r="BQ871" s="14">
        <v>4.8390000000000004</v>
      </c>
      <c r="BR871" s="8">
        <f t="shared" si="415"/>
        <v>-3.1812725090035974</v>
      </c>
    </row>
    <row r="872" spans="1:70" x14ac:dyDescent="0.25">
      <c r="A872" s="13" t="s">
        <v>194</v>
      </c>
      <c r="B872" s="14">
        <v>1.05</v>
      </c>
      <c r="C872" s="14">
        <v>0</v>
      </c>
      <c r="D872" s="8">
        <f t="shared" si="409"/>
        <v>-100</v>
      </c>
      <c r="F872" s="50"/>
      <c r="G872" s="53">
        <v>1497</v>
      </c>
      <c r="H872" s="53">
        <v>1.3</v>
      </c>
      <c r="I872" s="53">
        <v>1495.7</v>
      </c>
      <c r="J872" s="54">
        <v>1078</v>
      </c>
      <c r="K872" s="54">
        <v>1078</v>
      </c>
      <c r="AN872" s="13" t="s">
        <v>194</v>
      </c>
      <c r="AO872" s="14">
        <v>1.05</v>
      </c>
      <c r="AP872" s="14">
        <v>0</v>
      </c>
      <c r="AQ872" s="8">
        <f t="shared" si="413"/>
        <v>-100</v>
      </c>
      <c r="BA872" s="13" t="s">
        <v>194</v>
      </c>
      <c r="BB872" s="14">
        <v>1.05</v>
      </c>
      <c r="BC872" s="14">
        <v>0</v>
      </c>
      <c r="BD872" s="8">
        <f t="shared" si="414"/>
        <v>-100</v>
      </c>
      <c r="BO872" s="13" t="s">
        <v>194</v>
      </c>
      <c r="BP872" s="14">
        <v>1.05</v>
      </c>
      <c r="BQ872" s="14">
        <v>0</v>
      </c>
      <c r="BR872" s="8">
        <f t="shared" si="415"/>
        <v>-100</v>
      </c>
    </row>
    <row r="873" spans="1:70" x14ac:dyDescent="0.25">
      <c r="A873" s="13" t="s">
        <v>196</v>
      </c>
      <c r="B873" s="14">
        <v>10.46</v>
      </c>
      <c r="C873" s="14">
        <v>5.9690000000000003</v>
      </c>
      <c r="D873" s="8">
        <f t="shared" si="409"/>
        <v>-42.934990439770559</v>
      </c>
      <c r="F873" s="50"/>
      <c r="G873" s="53">
        <v>2.2000000000000002</v>
      </c>
      <c r="H873" s="53">
        <v>0</v>
      </c>
      <c r="I873" s="53">
        <v>2.2000000000000002</v>
      </c>
      <c r="J873" s="54">
        <v>651.5</v>
      </c>
      <c r="K873" s="54">
        <v>651.5</v>
      </c>
      <c r="AN873" s="13" t="s">
        <v>196</v>
      </c>
      <c r="AO873" s="14">
        <v>10.46</v>
      </c>
      <c r="AP873" s="14">
        <v>5.9690000000000003</v>
      </c>
      <c r="AQ873" s="8">
        <f t="shared" si="413"/>
        <v>-42.934990439770559</v>
      </c>
      <c r="BA873" s="13" t="s">
        <v>196</v>
      </c>
      <c r="BB873" s="14">
        <v>10.46</v>
      </c>
      <c r="BC873" s="14">
        <v>5.9690000000000003</v>
      </c>
      <c r="BD873" s="8">
        <f t="shared" si="414"/>
        <v>-42.934990439770559</v>
      </c>
      <c r="BO873" s="13" t="s">
        <v>196</v>
      </c>
      <c r="BP873" s="14">
        <v>10.46</v>
      </c>
      <c r="BQ873" s="14">
        <v>5.9690000000000003</v>
      </c>
      <c r="BR873" s="8">
        <f t="shared" si="415"/>
        <v>-42.934990439770559</v>
      </c>
    </row>
    <row r="874" spans="1:70" x14ac:dyDescent="0.25">
      <c r="A874" s="13" t="s">
        <v>198</v>
      </c>
      <c r="B874" s="14">
        <v>23.98</v>
      </c>
      <c r="C874" s="14">
        <v>23.42</v>
      </c>
      <c r="D874" s="8">
        <f t="shared" si="409"/>
        <v>-2.3352793994995777</v>
      </c>
      <c r="F874" s="50"/>
      <c r="G874" s="53">
        <v>0.16900000000000001</v>
      </c>
      <c r="H874" s="53">
        <v>0.40200000000000002</v>
      </c>
      <c r="I874" s="53">
        <v>-0.23300000000000001</v>
      </c>
      <c r="J874" s="54">
        <v>368</v>
      </c>
      <c r="K874" s="54">
        <v>-368</v>
      </c>
      <c r="AN874" s="13" t="s">
        <v>198</v>
      </c>
      <c r="AO874" s="14">
        <v>23.98</v>
      </c>
      <c r="AP874" s="14">
        <v>23.42</v>
      </c>
      <c r="AQ874" s="8">
        <f t="shared" si="413"/>
        <v>-2.3352793994995777</v>
      </c>
      <c r="BA874" s="13" t="s">
        <v>198</v>
      </c>
      <c r="BB874" s="14">
        <v>23.98</v>
      </c>
      <c r="BC874" s="14">
        <v>23.42</v>
      </c>
      <c r="BD874" s="8">
        <f t="shared" si="414"/>
        <v>-2.3352793994995777</v>
      </c>
      <c r="BO874" s="13" t="s">
        <v>198</v>
      </c>
      <c r="BP874" s="14">
        <v>23.98</v>
      </c>
      <c r="BQ874" s="14">
        <v>23.42</v>
      </c>
      <c r="BR874" s="8">
        <f t="shared" si="415"/>
        <v>-2.3352793994995777</v>
      </c>
    </row>
    <row r="875" spans="1:70" x14ac:dyDescent="0.25">
      <c r="A875" s="13" t="s">
        <v>200</v>
      </c>
      <c r="B875" s="14">
        <v>409.8</v>
      </c>
      <c r="C875" s="14">
        <v>195.70000000000002</v>
      </c>
      <c r="D875" s="8">
        <f t="shared" si="409"/>
        <v>-52.244997559785261</v>
      </c>
      <c r="F875" s="50"/>
      <c r="G875" s="53">
        <v>8.5999999999999993E-2</v>
      </c>
      <c r="H875" s="53">
        <v>0.14299999999999999</v>
      </c>
      <c r="I875" s="53">
        <v>-5.6999999999999995E-2</v>
      </c>
      <c r="J875" s="54">
        <v>192.5</v>
      </c>
      <c r="K875" s="54">
        <v>-192.5</v>
      </c>
      <c r="AN875" s="13" t="s">
        <v>200</v>
      </c>
      <c r="AO875" s="14">
        <v>409.8</v>
      </c>
      <c r="AP875" s="14">
        <v>195.70000000000002</v>
      </c>
      <c r="AQ875" s="8">
        <f t="shared" si="413"/>
        <v>-52.244997559785261</v>
      </c>
      <c r="BA875" s="13" t="s">
        <v>200</v>
      </c>
      <c r="BB875" s="14">
        <v>409.8</v>
      </c>
      <c r="BC875" s="14">
        <v>195.70000000000002</v>
      </c>
      <c r="BD875" s="8">
        <f t="shared" si="414"/>
        <v>-52.244997559785261</v>
      </c>
      <c r="BO875" s="13" t="s">
        <v>200</v>
      </c>
      <c r="BP875" s="14">
        <v>409.8</v>
      </c>
      <c r="BQ875" s="14">
        <v>195.70000000000002</v>
      </c>
      <c r="BR875" s="8">
        <f t="shared" si="415"/>
        <v>-52.244997559785261</v>
      </c>
    </row>
    <row r="876" spans="1:70" x14ac:dyDescent="0.25">
      <c r="A876" s="13" t="s">
        <v>204</v>
      </c>
      <c r="B876" s="14">
        <v>74.73</v>
      </c>
      <c r="C876" s="14">
        <v>74.42</v>
      </c>
      <c r="D876" s="8">
        <f t="shared" si="409"/>
        <v>-0.41482670948749129</v>
      </c>
      <c r="F876" s="50"/>
      <c r="G876" s="53">
        <v>8.4400000000000003E-2</v>
      </c>
      <c r="H876" s="53">
        <v>5.4600000000000003E-2</v>
      </c>
      <c r="I876" s="53">
        <v>2.98E-2</v>
      </c>
      <c r="J876" s="54">
        <v>113</v>
      </c>
      <c r="K876" s="54">
        <v>113</v>
      </c>
      <c r="AN876" s="13" t="s">
        <v>204</v>
      </c>
      <c r="AO876" s="14">
        <v>74.73</v>
      </c>
      <c r="AP876" s="14">
        <v>74.42</v>
      </c>
      <c r="AQ876" s="8">
        <f t="shared" si="413"/>
        <v>-0.41482670948749129</v>
      </c>
      <c r="BA876" s="13" t="s">
        <v>204</v>
      </c>
      <c r="BB876" s="14">
        <v>74.73</v>
      </c>
      <c r="BC876" s="14">
        <v>74.42</v>
      </c>
      <c r="BD876" s="8">
        <f t="shared" si="414"/>
        <v>-0.41482670948749129</v>
      </c>
      <c r="BO876" s="13" t="s">
        <v>204</v>
      </c>
      <c r="BP876" s="14">
        <v>74.73</v>
      </c>
      <c r="BQ876" s="14">
        <v>74.42</v>
      </c>
      <c r="BR876" s="8">
        <f t="shared" si="415"/>
        <v>-0.41482670948749129</v>
      </c>
    </row>
    <row r="877" spans="1:70" x14ac:dyDescent="0.25">
      <c r="A877" s="13" t="s">
        <v>206</v>
      </c>
      <c r="B877" s="14">
        <v>17.399999999999999</v>
      </c>
      <c r="C877" s="14">
        <v>15.9</v>
      </c>
      <c r="D877" s="8">
        <f t="shared" si="409"/>
        <v>-8.6206896551724039</v>
      </c>
      <c r="F877" s="50"/>
      <c r="G877" s="53">
        <v>4.9980000000000002</v>
      </c>
      <c r="H877" s="53">
        <v>4.8390000000000004</v>
      </c>
      <c r="I877" s="53">
        <v>0.15899999999999981</v>
      </c>
      <c r="J877" s="54">
        <v>314</v>
      </c>
      <c r="K877" s="54">
        <v>314</v>
      </c>
      <c r="AN877" s="13" t="s">
        <v>206</v>
      </c>
      <c r="AO877" s="14">
        <v>17.399999999999999</v>
      </c>
      <c r="AP877" s="14">
        <v>15.9</v>
      </c>
      <c r="AQ877" s="8">
        <f t="shared" si="413"/>
        <v>-8.6206896551724039</v>
      </c>
      <c r="BA877" s="13" t="s">
        <v>206</v>
      </c>
      <c r="BB877" s="14">
        <v>17.399999999999999</v>
      </c>
      <c r="BC877" s="14">
        <v>15.9</v>
      </c>
      <c r="BD877" s="8">
        <f t="shared" si="414"/>
        <v>-8.6206896551724039</v>
      </c>
      <c r="BO877" s="13" t="s">
        <v>206</v>
      </c>
      <c r="BP877" s="14">
        <v>17.399999999999999</v>
      </c>
      <c r="BQ877" s="14">
        <v>15.9</v>
      </c>
      <c r="BR877" s="8">
        <f t="shared" si="415"/>
        <v>-8.6206896551724039</v>
      </c>
    </row>
    <row r="878" spans="1:70" x14ac:dyDescent="0.25">
      <c r="A878" s="13" t="s">
        <v>207</v>
      </c>
      <c r="B878" s="14">
        <v>0.57999999999999996</v>
      </c>
      <c r="C878" s="14">
        <v>0.81</v>
      </c>
      <c r="D878" s="8">
        <f t="shared" si="409"/>
        <v>39.655172413793125</v>
      </c>
      <c r="F878" s="50"/>
      <c r="G878" s="53">
        <v>1.05</v>
      </c>
      <c r="H878" s="53">
        <v>0</v>
      </c>
      <c r="I878" s="53">
        <v>1.05</v>
      </c>
      <c r="J878" s="54">
        <v>551.5</v>
      </c>
      <c r="K878" s="54">
        <v>551.5</v>
      </c>
      <c r="AN878" s="13" t="s">
        <v>207</v>
      </c>
      <c r="AO878" s="14">
        <v>0.57999999999999996</v>
      </c>
      <c r="AP878" s="14">
        <v>0.81</v>
      </c>
      <c r="AQ878" s="8">
        <f t="shared" si="413"/>
        <v>39.655172413793125</v>
      </c>
      <c r="BA878" s="13" t="s">
        <v>207</v>
      </c>
      <c r="BB878" s="14">
        <v>0.57999999999999996</v>
      </c>
      <c r="BC878" s="14">
        <v>0.81</v>
      </c>
      <c r="BD878" s="8">
        <f t="shared" si="414"/>
        <v>39.655172413793125</v>
      </c>
      <c r="BO878" s="13" t="s">
        <v>207</v>
      </c>
      <c r="BP878" s="14">
        <v>0.57999999999999996</v>
      </c>
      <c r="BQ878" s="14">
        <v>0.81</v>
      </c>
      <c r="BR878" s="8">
        <f t="shared" si="415"/>
        <v>39.655172413793125</v>
      </c>
    </row>
    <row r="879" spans="1:70" x14ac:dyDescent="0.25">
      <c r="A879" s="13" t="s">
        <v>208</v>
      </c>
      <c r="B879" s="14">
        <v>8.9200000000000017</v>
      </c>
      <c r="C879" s="14">
        <v>0.56999999999999995</v>
      </c>
      <c r="D879" s="8">
        <f t="shared" si="409"/>
        <v>-93.609865470852014</v>
      </c>
      <c r="F879" s="50"/>
      <c r="G879" s="53">
        <v>10.46</v>
      </c>
      <c r="H879" s="53">
        <v>5.9690000000000003</v>
      </c>
      <c r="I879" s="53">
        <v>4.4910000000000005</v>
      </c>
      <c r="J879" s="54">
        <v>729</v>
      </c>
      <c r="K879" s="54">
        <v>729</v>
      </c>
      <c r="AN879" s="13" t="s">
        <v>208</v>
      </c>
      <c r="AO879" s="14">
        <v>8.9200000000000017</v>
      </c>
      <c r="AP879" s="14">
        <v>0.56999999999999995</v>
      </c>
      <c r="AQ879" s="8">
        <f t="shared" si="413"/>
        <v>-93.609865470852014</v>
      </c>
      <c r="BA879" s="13" t="s">
        <v>208</v>
      </c>
      <c r="BB879" s="14">
        <v>8.9200000000000017</v>
      </c>
      <c r="BC879" s="14">
        <v>0.56999999999999995</v>
      </c>
      <c r="BD879" s="8">
        <f t="shared" si="414"/>
        <v>-93.609865470852014</v>
      </c>
      <c r="BO879" s="13" t="s">
        <v>208</v>
      </c>
      <c r="BP879" s="14">
        <v>8.9200000000000017</v>
      </c>
      <c r="BQ879" s="14">
        <v>0.56999999999999995</v>
      </c>
      <c r="BR879" s="8">
        <f t="shared" si="415"/>
        <v>-93.609865470852014</v>
      </c>
    </row>
    <row r="880" spans="1:70" x14ac:dyDescent="0.25">
      <c r="A880" s="13" t="s">
        <v>212</v>
      </c>
      <c r="B880" s="14">
        <v>1.6</v>
      </c>
      <c r="C880" s="14">
        <v>0</v>
      </c>
      <c r="D880" s="8">
        <f t="shared" si="409"/>
        <v>-100</v>
      </c>
      <c r="F880" s="50"/>
      <c r="G880" s="53">
        <v>23.98</v>
      </c>
      <c r="H880" s="53">
        <v>23.42</v>
      </c>
      <c r="I880" s="53">
        <v>0.55999999999999872</v>
      </c>
      <c r="J880" s="54">
        <v>481</v>
      </c>
      <c r="K880" s="54">
        <v>481</v>
      </c>
      <c r="AN880" s="13" t="s">
        <v>212</v>
      </c>
      <c r="AO880" s="14">
        <v>1.6</v>
      </c>
      <c r="AP880" s="14">
        <v>0</v>
      </c>
      <c r="AQ880" s="8">
        <f t="shared" si="413"/>
        <v>-100</v>
      </c>
      <c r="BA880" s="13" t="s">
        <v>212</v>
      </c>
      <c r="BB880" s="14">
        <v>1.6</v>
      </c>
      <c r="BC880" s="14">
        <v>0</v>
      </c>
      <c r="BD880" s="8">
        <f t="shared" si="414"/>
        <v>-100</v>
      </c>
      <c r="BO880" s="13" t="s">
        <v>212</v>
      </c>
      <c r="BP880" s="14">
        <v>1.6</v>
      </c>
      <c r="BQ880" s="14">
        <v>0</v>
      </c>
      <c r="BR880" s="8">
        <f t="shared" si="415"/>
        <v>-100</v>
      </c>
    </row>
    <row r="881" spans="1:70" x14ac:dyDescent="0.25">
      <c r="A881" s="21" t="s">
        <v>98</v>
      </c>
      <c r="B881" s="20">
        <v>0.131490603110024</v>
      </c>
      <c r="C881" s="20">
        <v>0</v>
      </c>
      <c r="D881" s="8">
        <f t="shared" ref="D881:D882" si="416">IFERROR((100*(C881-B881)/B881), "")</f>
        <v>-100</v>
      </c>
      <c r="F881" s="50"/>
      <c r="G881" s="53">
        <v>409.8</v>
      </c>
      <c r="H881" s="53">
        <v>195.70000000000002</v>
      </c>
      <c r="I881" s="53">
        <v>214.1</v>
      </c>
      <c r="J881" s="54">
        <v>1027</v>
      </c>
      <c r="K881" s="54">
        <v>1027</v>
      </c>
      <c r="AN881" s="21" t="s">
        <v>98</v>
      </c>
      <c r="AO881" s="20">
        <v>0.131490603110024</v>
      </c>
      <c r="AP881" s="20">
        <v>0</v>
      </c>
      <c r="AQ881" s="8">
        <f t="shared" ref="AQ881:AQ882" si="417">IFERROR((100*(AP881-AO881)/AO881), "")</f>
        <v>-100</v>
      </c>
      <c r="BA881" s="21" t="s">
        <v>98</v>
      </c>
      <c r="BB881" s="20">
        <v>0.131490603110024</v>
      </c>
      <c r="BC881" s="20">
        <v>0</v>
      </c>
      <c r="BD881" s="8">
        <f t="shared" ref="BD881:BD882" si="418">IFERROR((100*(BC881-BB881)/BB881), "")</f>
        <v>-100</v>
      </c>
      <c r="BO881" s="21" t="s">
        <v>98</v>
      </c>
      <c r="BP881" s="20">
        <v>0.131490603110024</v>
      </c>
      <c r="BQ881" s="20">
        <v>0</v>
      </c>
      <c r="BR881" s="8">
        <f t="shared" ref="BR881:BR882" si="419">IFERROR((100*(BQ881-BP881)/BP881), "")</f>
        <v>-100</v>
      </c>
    </row>
    <row r="882" spans="1:70" x14ac:dyDescent="0.25">
      <c r="A882" s="13" t="s">
        <v>106</v>
      </c>
      <c r="B882" s="14">
        <v>29.8</v>
      </c>
      <c r="C882" s="14">
        <v>29.9</v>
      </c>
      <c r="D882" s="8">
        <f t="shared" si="416"/>
        <v>0.33557046979865057</v>
      </c>
      <c r="F882" s="50"/>
      <c r="G882" s="53">
        <v>74.73</v>
      </c>
      <c r="H882" s="53">
        <v>74.42</v>
      </c>
      <c r="I882" s="53">
        <v>0.31000000000000227</v>
      </c>
      <c r="J882" s="54">
        <v>408.5</v>
      </c>
      <c r="K882" s="54">
        <v>408.5</v>
      </c>
      <c r="AN882" s="13" t="s">
        <v>106</v>
      </c>
      <c r="AO882" s="14">
        <v>29.8</v>
      </c>
      <c r="AP882" s="14">
        <v>29.9</v>
      </c>
      <c r="AQ882" s="8">
        <f t="shared" si="417"/>
        <v>0.33557046979865057</v>
      </c>
      <c r="BA882" s="13" t="s">
        <v>106</v>
      </c>
      <c r="BB882" s="14">
        <v>29.8</v>
      </c>
      <c r="BC882" s="14">
        <v>29.9</v>
      </c>
      <c r="BD882" s="8">
        <f t="shared" si="418"/>
        <v>0.33557046979865057</v>
      </c>
      <c r="BO882" s="13" t="s">
        <v>106</v>
      </c>
      <c r="BP882" s="14">
        <v>29.8</v>
      </c>
      <c r="BQ882" s="14">
        <v>29.9</v>
      </c>
      <c r="BR882" s="8">
        <f t="shared" si="419"/>
        <v>0.33557046979865057</v>
      </c>
    </row>
    <row r="883" spans="1:70" x14ac:dyDescent="0.25">
      <c r="A883" t="s">
        <v>109</v>
      </c>
      <c r="B883" s="25">
        <v>0.94399999999999995</v>
      </c>
      <c r="C883" s="24">
        <v>1.05</v>
      </c>
      <c r="D883" s="8">
        <f>IFERROR((100*(C883-B883)/B883), "")</f>
        <v>11.228813559322044</v>
      </c>
      <c r="F883" s="50"/>
      <c r="G883" s="53">
        <v>17.399999999999999</v>
      </c>
      <c r="H883" s="53">
        <v>15.9</v>
      </c>
      <c r="I883" s="53">
        <v>1.4999999999999982</v>
      </c>
      <c r="J883" s="54">
        <v>597</v>
      </c>
      <c r="K883" s="54">
        <v>597</v>
      </c>
      <c r="AN883" t="s">
        <v>109</v>
      </c>
      <c r="AO883" s="25">
        <v>0.94399999999999995</v>
      </c>
      <c r="AP883" s="24">
        <v>1.05</v>
      </c>
      <c r="AQ883" s="8">
        <f>IFERROR((100*(AP883-AO883)/AO883), "")</f>
        <v>11.228813559322044</v>
      </c>
      <c r="BA883" t="s">
        <v>109</v>
      </c>
      <c r="BB883" s="25">
        <v>0.94399999999999995</v>
      </c>
      <c r="BC883" s="24">
        <v>1.05</v>
      </c>
      <c r="BD883" s="8">
        <f>IFERROR((100*(BC883-BB883)/BB883), "")</f>
        <v>11.228813559322044</v>
      </c>
      <c r="BO883" t="s">
        <v>109</v>
      </c>
      <c r="BP883" s="25">
        <v>0.94399999999999995</v>
      </c>
      <c r="BQ883" s="24">
        <v>1.05</v>
      </c>
      <c r="BR883" s="8">
        <f>IFERROR((100*(BQ883-BP883)/BP883), "")</f>
        <v>11.228813559322044</v>
      </c>
    </row>
    <row r="884" spans="1:70" x14ac:dyDescent="0.25">
      <c r="A884" t="s">
        <v>112</v>
      </c>
      <c r="B884" s="24">
        <v>4.54</v>
      </c>
      <c r="C884" s="24">
        <v>4.5999999999999996</v>
      </c>
      <c r="D884" s="8">
        <f t="shared" ref="D884:D892" si="420">IFERROR((100*(C884-B884)/B884), "")</f>
        <v>1.3215859030836918</v>
      </c>
      <c r="F884" s="50"/>
      <c r="G884" s="53">
        <v>0.57999999999999996</v>
      </c>
      <c r="H884" s="53">
        <v>0.81</v>
      </c>
      <c r="I884" s="53">
        <v>-0.23000000000000009</v>
      </c>
      <c r="J884" s="54">
        <v>364.5</v>
      </c>
      <c r="K884" s="54">
        <v>-364.5</v>
      </c>
      <c r="AN884" t="s">
        <v>112</v>
      </c>
      <c r="AO884" s="24">
        <v>4.54</v>
      </c>
      <c r="AP884" s="24">
        <v>4.5999999999999996</v>
      </c>
      <c r="AQ884" s="8">
        <f t="shared" ref="AQ884:AQ892" si="421">IFERROR((100*(AP884-AO884)/AO884), "")</f>
        <v>1.3215859030836918</v>
      </c>
      <c r="BA884" t="s">
        <v>112</v>
      </c>
      <c r="BB884" s="24">
        <v>4.54</v>
      </c>
      <c r="BC884" s="24">
        <v>4.5999999999999996</v>
      </c>
      <c r="BD884" s="8">
        <f t="shared" ref="BD884:BD892" si="422">IFERROR((100*(BC884-BB884)/BB884), "")</f>
        <v>1.3215859030836918</v>
      </c>
      <c r="BO884" t="s">
        <v>112</v>
      </c>
      <c r="BP884" s="24">
        <v>4.54</v>
      </c>
      <c r="BQ884" s="24">
        <v>4.5999999999999996</v>
      </c>
      <c r="BR884" s="8">
        <f t="shared" ref="BR884:BR892" si="423">IFERROR((100*(BQ884-BP884)/BP884), "")</f>
        <v>1.3215859030836918</v>
      </c>
    </row>
    <row r="885" spans="1:70" x14ac:dyDescent="0.25">
      <c r="A885" t="s">
        <v>114</v>
      </c>
      <c r="B885" s="25">
        <v>0.42699999999999999</v>
      </c>
      <c r="C885" s="25">
        <v>0.113</v>
      </c>
      <c r="D885" s="8">
        <f t="shared" si="420"/>
        <v>-73.536299765807968</v>
      </c>
      <c r="F885" s="50"/>
      <c r="G885" s="53">
        <v>8.9200000000000017</v>
      </c>
      <c r="H885" s="53">
        <v>0.56999999999999995</v>
      </c>
      <c r="I885" s="53">
        <v>8.3500000000000014</v>
      </c>
      <c r="J885" s="54">
        <v>798</v>
      </c>
      <c r="K885" s="54">
        <v>798</v>
      </c>
      <c r="AN885" t="s">
        <v>114</v>
      </c>
      <c r="AO885" s="25">
        <v>0.42699999999999999</v>
      </c>
      <c r="AP885" s="25">
        <v>0.113</v>
      </c>
      <c r="AQ885" s="8">
        <f t="shared" si="421"/>
        <v>-73.536299765807968</v>
      </c>
      <c r="BA885" t="s">
        <v>114</v>
      </c>
      <c r="BB885" s="25">
        <v>0.42699999999999999</v>
      </c>
      <c r="BC885" s="25">
        <v>0.113</v>
      </c>
      <c r="BD885" s="8">
        <f t="shared" si="422"/>
        <v>-73.536299765807968</v>
      </c>
      <c r="BO885" t="s">
        <v>114</v>
      </c>
      <c r="BP885" s="25">
        <v>0.42699999999999999</v>
      </c>
      <c r="BQ885" s="25">
        <v>0.113</v>
      </c>
      <c r="BR885" s="8">
        <f t="shared" si="423"/>
        <v>-73.536299765807968</v>
      </c>
    </row>
    <row r="886" spans="1:70" x14ac:dyDescent="0.25">
      <c r="A886" t="s">
        <v>118</v>
      </c>
      <c r="B886" s="24">
        <v>1.19</v>
      </c>
      <c r="C886" s="24">
        <v>1.18</v>
      </c>
      <c r="D886" s="8">
        <f t="shared" si="420"/>
        <v>-0.8403361344537823</v>
      </c>
      <c r="F886" s="50"/>
      <c r="G886" s="53">
        <v>1.6</v>
      </c>
      <c r="H886" s="53">
        <v>0</v>
      </c>
      <c r="I886" s="53">
        <v>1.6</v>
      </c>
      <c r="J886" s="54">
        <v>605.5</v>
      </c>
      <c r="K886" s="54">
        <v>605.5</v>
      </c>
      <c r="AN886" t="s">
        <v>118</v>
      </c>
      <c r="AO886" s="24">
        <v>1.19</v>
      </c>
      <c r="AP886" s="24">
        <v>1.18</v>
      </c>
      <c r="AQ886" s="8">
        <f t="shared" si="421"/>
        <v>-0.8403361344537823</v>
      </c>
      <c r="BA886" t="s">
        <v>118</v>
      </c>
      <c r="BB886" s="24">
        <v>1.19</v>
      </c>
      <c r="BC886" s="24">
        <v>1.18</v>
      </c>
      <c r="BD886" s="8">
        <f t="shared" si="422"/>
        <v>-0.8403361344537823</v>
      </c>
      <c r="BO886" t="s">
        <v>118</v>
      </c>
      <c r="BP886" s="24">
        <v>1.19</v>
      </c>
      <c r="BQ886" s="24">
        <v>1.18</v>
      </c>
      <c r="BR886" s="8">
        <f t="shared" si="423"/>
        <v>-0.8403361344537823</v>
      </c>
    </row>
    <row r="887" spans="1:70" x14ac:dyDescent="0.25">
      <c r="A887" t="s">
        <v>120</v>
      </c>
      <c r="B887" s="25">
        <v>0.76100000000000001</v>
      </c>
      <c r="C887" s="25">
        <v>0.71599999999999997</v>
      </c>
      <c r="D887" s="8">
        <f t="shared" si="420"/>
        <v>-5.9132720105124879</v>
      </c>
      <c r="F887" s="50"/>
      <c r="G887" s="53">
        <v>0.131490603110024</v>
      </c>
      <c r="H887" s="53">
        <v>0</v>
      </c>
      <c r="I887" s="53">
        <v>0.131490603110024</v>
      </c>
      <c r="J887" s="54">
        <v>298</v>
      </c>
      <c r="K887" s="54">
        <v>298</v>
      </c>
      <c r="AN887" t="s">
        <v>120</v>
      </c>
      <c r="AO887" s="25">
        <v>0.76100000000000001</v>
      </c>
      <c r="AP887" s="25">
        <v>0.71599999999999997</v>
      </c>
      <c r="AQ887" s="8">
        <f t="shared" si="421"/>
        <v>-5.9132720105124879</v>
      </c>
      <c r="BA887" t="s">
        <v>120</v>
      </c>
      <c r="BB887" s="25">
        <v>0.76100000000000001</v>
      </c>
      <c r="BC887" s="25">
        <v>0.71599999999999997</v>
      </c>
      <c r="BD887" s="8">
        <f t="shared" si="422"/>
        <v>-5.9132720105124879</v>
      </c>
      <c r="BO887" t="s">
        <v>120</v>
      </c>
      <c r="BP887" s="25">
        <v>0.76100000000000001</v>
      </c>
      <c r="BQ887" s="25">
        <v>0.71599999999999997</v>
      </c>
      <c r="BR887" s="8">
        <f t="shared" si="423"/>
        <v>-5.9132720105124879</v>
      </c>
    </row>
    <row r="888" spans="1:70" x14ac:dyDescent="0.25">
      <c r="A888" t="s">
        <v>122</v>
      </c>
      <c r="B888" s="24">
        <v>1.91</v>
      </c>
      <c r="C888" s="24">
        <v>1.88</v>
      </c>
      <c r="D888" s="8">
        <f t="shared" si="420"/>
        <v>-1.5706806282722527</v>
      </c>
      <c r="F888" s="50"/>
      <c r="G888" s="53">
        <v>29.8</v>
      </c>
      <c r="H888" s="53">
        <v>29.9</v>
      </c>
      <c r="I888" s="53">
        <v>-9.9999999999997868E-2</v>
      </c>
      <c r="J888" s="54">
        <v>258</v>
      </c>
      <c r="K888" s="54">
        <v>-258</v>
      </c>
      <c r="AN888" t="s">
        <v>122</v>
      </c>
      <c r="AO888" s="24">
        <v>1.91</v>
      </c>
      <c r="AP888" s="24">
        <v>1.88</v>
      </c>
      <c r="AQ888" s="8">
        <f t="shared" si="421"/>
        <v>-1.5706806282722527</v>
      </c>
      <c r="BA888" t="s">
        <v>122</v>
      </c>
      <c r="BB888" s="24">
        <v>1.91</v>
      </c>
      <c r="BC888" s="24">
        <v>1.88</v>
      </c>
      <c r="BD888" s="8">
        <f t="shared" si="422"/>
        <v>-1.5706806282722527</v>
      </c>
      <c r="BO888" t="s">
        <v>122</v>
      </c>
      <c r="BP888" s="24">
        <v>1.91</v>
      </c>
      <c r="BQ888" s="24">
        <v>1.88</v>
      </c>
      <c r="BR888" s="8">
        <f t="shared" si="423"/>
        <v>-1.5706806282722527</v>
      </c>
    </row>
    <row r="889" spans="1:70" x14ac:dyDescent="0.25">
      <c r="A889" t="s">
        <v>124</v>
      </c>
      <c r="B889" s="24">
        <v>1.04</v>
      </c>
      <c r="C889" s="25">
        <v>0.76</v>
      </c>
      <c r="D889" s="8">
        <f t="shared" si="420"/>
        <v>-26.923076923076927</v>
      </c>
      <c r="F889" s="50"/>
      <c r="G889" s="53">
        <v>0.94399999999999995</v>
      </c>
      <c r="H889" s="53">
        <v>1.05</v>
      </c>
      <c r="I889" s="53">
        <v>-0.10600000000000009</v>
      </c>
      <c r="J889" s="54">
        <v>266</v>
      </c>
      <c r="K889" s="54">
        <v>-266</v>
      </c>
      <c r="AN889" t="s">
        <v>124</v>
      </c>
      <c r="AO889" s="24">
        <v>1.04</v>
      </c>
      <c r="AP889" s="25">
        <v>0.76</v>
      </c>
      <c r="AQ889" s="8">
        <f t="shared" si="421"/>
        <v>-26.923076923076927</v>
      </c>
      <c r="BA889" t="s">
        <v>124</v>
      </c>
      <c r="BB889" s="24">
        <v>1.04</v>
      </c>
      <c r="BC889" s="25">
        <v>0.76</v>
      </c>
      <c r="BD889" s="8">
        <f t="shared" si="422"/>
        <v>-26.923076923076927</v>
      </c>
      <c r="BO889" t="s">
        <v>124</v>
      </c>
      <c r="BP889" s="24">
        <v>1.04</v>
      </c>
      <c r="BQ889" s="25">
        <v>0.76</v>
      </c>
      <c r="BR889" s="8">
        <f t="shared" si="423"/>
        <v>-26.923076923076927</v>
      </c>
    </row>
    <row r="890" spans="1:70" x14ac:dyDescent="0.25">
      <c r="A890" t="s">
        <v>126</v>
      </c>
      <c r="B890" s="24">
        <v>1.44</v>
      </c>
      <c r="C890" s="25">
        <v>0.78300000000000003</v>
      </c>
      <c r="D890" s="8">
        <f t="shared" si="420"/>
        <v>-45.624999999999993</v>
      </c>
      <c r="F890" s="50"/>
      <c r="G890" s="53">
        <v>4.54</v>
      </c>
      <c r="H890" s="53">
        <v>4.5999999999999996</v>
      </c>
      <c r="I890" s="53">
        <v>-5.9999999999999609E-2</v>
      </c>
      <c r="J890" s="54">
        <v>197.5</v>
      </c>
      <c r="K890" s="54">
        <v>-197.5</v>
      </c>
      <c r="AN890" t="s">
        <v>126</v>
      </c>
      <c r="AO890" s="24">
        <v>1.44</v>
      </c>
      <c r="AP890" s="25">
        <v>0.78300000000000003</v>
      </c>
      <c r="AQ890" s="8">
        <f t="shared" si="421"/>
        <v>-45.624999999999993</v>
      </c>
      <c r="BA890" t="s">
        <v>126</v>
      </c>
      <c r="BB890" s="24">
        <v>1.44</v>
      </c>
      <c r="BC890" s="25">
        <v>0.78300000000000003</v>
      </c>
      <c r="BD890" s="8">
        <f t="shared" si="422"/>
        <v>-45.624999999999993</v>
      </c>
      <c r="BO890" t="s">
        <v>126</v>
      </c>
      <c r="BP890" s="24">
        <v>1.44</v>
      </c>
      <c r="BQ890" s="25">
        <v>0.78300000000000003</v>
      </c>
      <c r="BR890" s="8">
        <f t="shared" si="423"/>
        <v>-45.624999999999993</v>
      </c>
    </row>
    <row r="891" spans="1:70" x14ac:dyDescent="0.25">
      <c r="A891" t="s">
        <v>128</v>
      </c>
      <c r="B891" s="24">
        <v>3.3</v>
      </c>
      <c r="C891" s="24">
        <v>3.08</v>
      </c>
      <c r="D891" s="8">
        <f t="shared" si="420"/>
        <v>-6.6666666666666599</v>
      </c>
      <c r="F891" s="50"/>
      <c r="G891" s="53">
        <v>0.42699999999999999</v>
      </c>
      <c r="H891" s="53">
        <v>0.113</v>
      </c>
      <c r="I891" s="53">
        <v>0.314</v>
      </c>
      <c r="J891" s="54">
        <v>410</v>
      </c>
      <c r="K891" s="54">
        <v>410</v>
      </c>
      <c r="AN891" t="s">
        <v>128</v>
      </c>
      <c r="AO891" s="24">
        <v>3.3</v>
      </c>
      <c r="AP891" s="24">
        <v>3.08</v>
      </c>
      <c r="AQ891" s="8">
        <f t="shared" si="421"/>
        <v>-6.6666666666666599</v>
      </c>
      <c r="BA891" t="s">
        <v>128</v>
      </c>
      <c r="BB891" s="24">
        <v>3.3</v>
      </c>
      <c r="BC891" s="24">
        <v>3.08</v>
      </c>
      <c r="BD891" s="8">
        <f t="shared" si="422"/>
        <v>-6.6666666666666599</v>
      </c>
      <c r="BO891" t="s">
        <v>128</v>
      </c>
      <c r="BP891" s="24">
        <v>3.3</v>
      </c>
      <c r="BQ891" s="24">
        <v>3.08</v>
      </c>
      <c r="BR891" s="8">
        <f t="shared" si="423"/>
        <v>-6.6666666666666599</v>
      </c>
    </row>
    <row r="892" spans="1:70" x14ac:dyDescent="0.25">
      <c r="A892" t="s">
        <v>130</v>
      </c>
      <c r="B892" s="24">
        <v>2.0299999999999998</v>
      </c>
      <c r="C892" s="24">
        <v>1.97</v>
      </c>
      <c r="D892" s="8">
        <f t="shared" si="420"/>
        <v>-2.9556650246305338</v>
      </c>
      <c r="F892" s="50"/>
      <c r="G892" s="53">
        <v>1.19</v>
      </c>
      <c r="H892" s="53">
        <v>1.18</v>
      </c>
      <c r="I892" s="53">
        <v>1.0000000000000009E-2</v>
      </c>
      <c r="J892" s="54">
        <v>48.5</v>
      </c>
      <c r="K892" s="54">
        <v>48.5</v>
      </c>
      <c r="AN892" t="s">
        <v>130</v>
      </c>
      <c r="AO892" s="24">
        <v>2.0299999999999998</v>
      </c>
      <c r="AP892" s="24">
        <v>1.97</v>
      </c>
      <c r="AQ892" s="8">
        <f t="shared" si="421"/>
        <v>-2.9556650246305338</v>
      </c>
      <c r="BA892" t="s">
        <v>130</v>
      </c>
      <c r="BB892" s="24">
        <v>2.0299999999999998</v>
      </c>
      <c r="BC892" s="24">
        <v>1.97</v>
      </c>
      <c r="BD892" s="8">
        <f t="shared" si="422"/>
        <v>-2.9556650246305338</v>
      </c>
      <c r="BO892" t="s">
        <v>130</v>
      </c>
      <c r="BP892" s="24">
        <v>2.0299999999999998</v>
      </c>
      <c r="BQ892" s="24">
        <v>1.97</v>
      </c>
      <c r="BR892" s="8">
        <f t="shared" si="423"/>
        <v>-2.9556650246305338</v>
      </c>
    </row>
    <row r="893" spans="1:70" x14ac:dyDescent="0.25">
      <c r="A893" s="6" t="s">
        <v>140</v>
      </c>
      <c r="B893" s="8">
        <v>0</v>
      </c>
      <c r="C893" s="8">
        <v>42</v>
      </c>
      <c r="D893" s="8">
        <v>100</v>
      </c>
      <c r="F893" s="50"/>
      <c r="G893" s="53">
        <v>0.76100000000000001</v>
      </c>
      <c r="H893" s="53">
        <v>0.71599999999999997</v>
      </c>
      <c r="I893" s="53">
        <v>4.500000000000004E-2</v>
      </c>
      <c r="J893" s="54">
        <v>158.5</v>
      </c>
      <c r="K893" s="54">
        <v>158.5</v>
      </c>
      <c r="AN893" s="6" t="s">
        <v>140</v>
      </c>
      <c r="AO893" s="8">
        <v>0</v>
      </c>
      <c r="AP893" s="8">
        <v>42</v>
      </c>
      <c r="AQ893" s="8">
        <v>100</v>
      </c>
      <c r="BA893" s="6" t="s">
        <v>140</v>
      </c>
      <c r="BB893" s="8">
        <v>0</v>
      </c>
      <c r="BC893" s="8">
        <v>42</v>
      </c>
      <c r="BD893" s="8">
        <v>100</v>
      </c>
      <c r="BO893" s="6" t="s">
        <v>140</v>
      </c>
      <c r="BP893" s="8">
        <v>0</v>
      </c>
      <c r="BQ893" s="8">
        <v>42</v>
      </c>
      <c r="BR893" s="8">
        <v>100</v>
      </c>
    </row>
    <row r="894" spans="1:70" x14ac:dyDescent="0.25">
      <c r="A894" s="13" t="s">
        <v>147</v>
      </c>
      <c r="B894" s="14">
        <v>168.7</v>
      </c>
      <c r="C894" s="14">
        <v>5.8</v>
      </c>
      <c r="D894" s="8">
        <f>IFERROR((100*(C894-B894)/B894), "")</f>
        <v>-96.561944279786601</v>
      </c>
      <c r="F894" s="50"/>
      <c r="G894" s="53">
        <v>1.91</v>
      </c>
      <c r="H894" s="53">
        <v>1.88</v>
      </c>
      <c r="I894" s="53">
        <v>3.0000000000000027E-2</v>
      </c>
      <c r="J894" s="54">
        <v>120.5</v>
      </c>
      <c r="K894" s="54">
        <v>120.5</v>
      </c>
      <c r="AN894" s="13" t="s">
        <v>147</v>
      </c>
      <c r="AO894" s="14">
        <v>168.7</v>
      </c>
      <c r="AP894" s="14">
        <v>5.8</v>
      </c>
      <c r="AQ894" s="8">
        <f>IFERROR((100*(AP894-AO894)/AO894), "")</f>
        <v>-96.561944279786601</v>
      </c>
      <c r="BA894" s="13" t="s">
        <v>147</v>
      </c>
      <c r="BB894" s="14">
        <v>168.7</v>
      </c>
      <c r="BC894" s="14">
        <v>5.8</v>
      </c>
      <c r="BD894" s="8">
        <f>IFERROR((100*(BC894-BB894)/BB894), "")</f>
        <v>-96.561944279786601</v>
      </c>
      <c r="BO894" s="13" t="s">
        <v>147</v>
      </c>
      <c r="BP894" s="14">
        <v>168.7</v>
      </c>
      <c r="BQ894" s="14">
        <v>5.8</v>
      </c>
      <c r="BR894" s="8">
        <f>IFERROR((100*(BQ894-BP894)/BP894), "")</f>
        <v>-96.561944279786601</v>
      </c>
    </row>
    <row r="895" spans="1:70" x14ac:dyDescent="0.25">
      <c r="A895" s="13" t="s">
        <v>150</v>
      </c>
      <c r="B895" s="14">
        <v>0.17499999999999999</v>
      </c>
      <c r="C895" s="14">
        <v>0.78800000000000003</v>
      </c>
      <c r="D895" s="8">
        <f t="shared" ref="D895:D921" si="424">IFERROR((100*(C895-B895)/B895), "")</f>
        <v>350.28571428571428</v>
      </c>
      <c r="F895" s="50"/>
      <c r="G895" s="53">
        <v>1.04</v>
      </c>
      <c r="H895" s="53">
        <v>0.76</v>
      </c>
      <c r="I895" s="53">
        <v>0.28000000000000003</v>
      </c>
      <c r="J895" s="54">
        <v>393</v>
      </c>
      <c r="K895" s="54">
        <v>393</v>
      </c>
      <c r="AN895" s="13" t="s">
        <v>150</v>
      </c>
      <c r="AO895" s="14">
        <v>0.17499999999999999</v>
      </c>
      <c r="AP895" s="14">
        <v>0.78800000000000003</v>
      </c>
      <c r="AQ895" s="8">
        <f t="shared" ref="AQ895:AQ921" si="425">IFERROR((100*(AP895-AO895)/AO895), "")</f>
        <v>350.28571428571428</v>
      </c>
      <c r="BA895" s="13" t="s">
        <v>150</v>
      </c>
      <c r="BB895" s="14">
        <v>0.17499999999999999</v>
      </c>
      <c r="BC895" s="14">
        <v>0.78800000000000003</v>
      </c>
      <c r="BD895" s="8">
        <f t="shared" ref="BD895:BD921" si="426">IFERROR((100*(BC895-BB895)/BB895), "")</f>
        <v>350.28571428571428</v>
      </c>
      <c r="BO895" s="13" t="s">
        <v>150</v>
      </c>
      <c r="BP895" s="14">
        <v>0.17499999999999999</v>
      </c>
      <c r="BQ895" s="14">
        <v>0.78800000000000003</v>
      </c>
      <c r="BR895" s="8">
        <f t="shared" ref="BR895:BR921" si="427">IFERROR((100*(BQ895-BP895)/BP895), "")</f>
        <v>350.28571428571428</v>
      </c>
    </row>
    <row r="896" spans="1:70" x14ac:dyDescent="0.25">
      <c r="A896" s="13" t="s">
        <v>153</v>
      </c>
      <c r="B896" s="14">
        <v>4.8999999999999995</v>
      </c>
      <c r="C896" s="14">
        <v>0</v>
      </c>
      <c r="D896" s="8">
        <f t="shared" si="424"/>
        <v>-100</v>
      </c>
      <c r="F896" s="50"/>
      <c r="G896" s="53">
        <v>1.44</v>
      </c>
      <c r="H896" s="53">
        <v>0.78300000000000003</v>
      </c>
      <c r="I896" s="53">
        <v>0.65699999999999992</v>
      </c>
      <c r="J896" s="54">
        <v>504</v>
      </c>
      <c r="K896" s="54">
        <v>504</v>
      </c>
      <c r="AN896" s="13" t="s">
        <v>153</v>
      </c>
      <c r="AO896" s="14">
        <v>4.8999999999999995</v>
      </c>
      <c r="AP896" s="14">
        <v>0</v>
      </c>
      <c r="AQ896" s="8">
        <f t="shared" si="425"/>
        <v>-100</v>
      </c>
      <c r="BA896" s="13" t="s">
        <v>153</v>
      </c>
      <c r="BB896" s="14">
        <v>4.8999999999999995</v>
      </c>
      <c r="BC896" s="14">
        <v>0</v>
      </c>
      <c r="BD896" s="8">
        <f t="shared" si="426"/>
        <v>-100</v>
      </c>
      <c r="BO896" s="13" t="s">
        <v>153</v>
      </c>
      <c r="BP896" s="14">
        <v>4.8999999999999995</v>
      </c>
      <c r="BQ896" s="14">
        <v>0</v>
      </c>
      <c r="BR896" s="8">
        <f t="shared" si="427"/>
        <v>-100</v>
      </c>
    </row>
    <row r="897" spans="1:70" x14ac:dyDescent="0.25">
      <c r="A897" s="13" t="s">
        <v>156</v>
      </c>
      <c r="B897" s="14">
        <v>114.4</v>
      </c>
      <c r="C897" s="14">
        <v>49.4</v>
      </c>
      <c r="D897" s="8">
        <f t="shared" si="424"/>
        <v>-56.818181818181813</v>
      </c>
      <c r="F897" s="50"/>
      <c r="G897" s="53">
        <v>3.3</v>
      </c>
      <c r="H897" s="53">
        <v>3.08</v>
      </c>
      <c r="I897" s="53">
        <v>0.21999999999999975</v>
      </c>
      <c r="J897" s="54">
        <v>361.5</v>
      </c>
      <c r="K897" s="54">
        <v>361.5</v>
      </c>
      <c r="AN897" s="13" t="s">
        <v>156</v>
      </c>
      <c r="AO897" s="14">
        <v>114.4</v>
      </c>
      <c r="AP897" s="14">
        <v>49.4</v>
      </c>
      <c r="AQ897" s="8">
        <f t="shared" si="425"/>
        <v>-56.818181818181813</v>
      </c>
      <c r="BA897" s="13" t="s">
        <v>156</v>
      </c>
      <c r="BB897" s="14">
        <v>114.4</v>
      </c>
      <c r="BC897" s="14">
        <v>49.4</v>
      </c>
      <c r="BD897" s="8">
        <f t="shared" si="426"/>
        <v>-56.818181818181813</v>
      </c>
      <c r="BO897" s="13" t="s">
        <v>156</v>
      </c>
      <c r="BP897" s="14">
        <v>114.4</v>
      </c>
      <c r="BQ897" s="14">
        <v>49.4</v>
      </c>
      <c r="BR897" s="8">
        <f t="shared" si="427"/>
        <v>-56.818181818181813</v>
      </c>
    </row>
    <row r="898" spans="1:70" x14ac:dyDescent="0.25">
      <c r="A898" s="13" t="s">
        <v>160</v>
      </c>
      <c r="B898" s="14">
        <v>0.2571</v>
      </c>
      <c r="C898" s="14">
        <v>0.24490000000000001</v>
      </c>
      <c r="D898" s="8">
        <f t="shared" si="424"/>
        <v>-4.745235316997273</v>
      </c>
      <c r="F898" s="50"/>
      <c r="G898" s="53">
        <v>2.0299999999999998</v>
      </c>
      <c r="H898" s="53">
        <v>1.97</v>
      </c>
      <c r="I898" s="53">
        <v>5.9999999999999831E-2</v>
      </c>
      <c r="J898" s="54">
        <v>197.5</v>
      </c>
      <c r="K898" s="54">
        <v>197.5</v>
      </c>
      <c r="AN898" s="13" t="s">
        <v>160</v>
      </c>
      <c r="AO898" s="14">
        <v>0.2571</v>
      </c>
      <c r="AP898" s="14">
        <v>0.24490000000000001</v>
      </c>
      <c r="AQ898" s="8">
        <f t="shared" si="425"/>
        <v>-4.745235316997273</v>
      </c>
      <c r="BA898" s="13" t="s">
        <v>160</v>
      </c>
      <c r="BB898" s="14">
        <v>0.2571</v>
      </c>
      <c r="BC898" s="14">
        <v>0.24490000000000001</v>
      </c>
      <c r="BD898" s="8">
        <f t="shared" si="426"/>
        <v>-4.745235316997273</v>
      </c>
      <c r="BO898" s="13" t="s">
        <v>160</v>
      </c>
      <c r="BP898" s="14">
        <v>0.2571</v>
      </c>
      <c r="BQ898" s="14">
        <v>0.24490000000000001</v>
      </c>
      <c r="BR898" s="8">
        <f t="shared" si="427"/>
        <v>-4.745235316997273</v>
      </c>
    </row>
    <row r="899" spans="1:70" x14ac:dyDescent="0.25">
      <c r="A899" s="13" t="s">
        <v>162</v>
      </c>
      <c r="B899" s="14">
        <v>55.91</v>
      </c>
      <c r="C899" s="14">
        <v>45.96</v>
      </c>
      <c r="D899" s="8">
        <f t="shared" si="424"/>
        <v>-17.796458594169195</v>
      </c>
      <c r="F899" s="50"/>
      <c r="G899" s="53">
        <v>0</v>
      </c>
      <c r="H899" s="53">
        <v>42</v>
      </c>
      <c r="I899" s="53">
        <v>-42</v>
      </c>
      <c r="J899" s="54">
        <v>943</v>
      </c>
      <c r="K899" s="54">
        <v>-943</v>
      </c>
      <c r="AN899" s="13" t="s">
        <v>162</v>
      </c>
      <c r="AO899" s="14">
        <v>55.91</v>
      </c>
      <c r="AP899" s="14">
        <v>45.96</v>
      </c>
      <c r="AQ899" s="8">
        <f t="shared" si="425"/>
        <v>-17.796458594169195</v>
      </c>
      <c r="BA899" s="13" t="s">
        <v>162</v>
      </c>
      <c r="BB899" s="14">
        <v>55.91</v>
      </c>
      <c r="BC899" s="14">
        <v>45.96</v>
      </c>
      <c r="BD899" s="8">
        <f t="shared" si="426"/>
        <v>-17.796458594169195</v>
      </c>
      <c r="BO899" s="13" t="s">
        <v>162</v>
      </c>
      <c r="BP899" s="14">
        <v>55.91</v>
      </c>
      <c r="BQ899" s="14">
        <v>45.96</v>
      </c>
      <c r="BR899" s="8">
        <f t="shared" si="427"/>
        <v>-17.796458594169195</v>
      </c>
    </row>
    <row r="900" spans="1:70" x14ac:dyDescent="0.25">
      <c r="A900" s="13" t="s">
        <v>170</v>
      </c>
      <c r="B900" s="14">
        <v>1.2</v>
      </c>
      <c r="C900" s="14">
        <v>0</v>
      </c>
      <c r="D900" s="8">
        <f t="shared" si="424"/>
        <v>-100</v>
      </c>
      <c r="F900" s="50"/>
      <c r="G900" s="53">
        <v>168.7</v>
      </c>
      <c r="H900" s="53">
        <v>5.8</v>
      </c>
      <c r="I900" s="53">
        <v>162.89999999999998</v>
      </c>
      <c r="J900" s="54">
        <v>1018</v>
      </c>
      <c r="K900" s="54">
        <v>1018</v>
      </c>
      <c r="AN900" s="13" t="s">
        <v>170</v>
      </c>
      <c r="AO900" s="14">
        <v>1.2</v>
      </c>
      <c r="AP900" s="14">
        <v>0</v>
      </c>
      <c r="AQ900" s="8">
        <f t="shared" si="425"/>
        <v>-100</v>
      </c>
      <c r="BA900" s="13" t="s">
        <v>170</v>
      </c>
      <c r="BB900" s="14">
        <v>1.2</v>
      </c>
      <c r="BC900" s="14">
        <v>0</v>
      </c>
      <c r="BD900" s="8">
        <f t="shared" si="426"/>
        <v>-100</v>
      </c>
      <c r="BO900" s="13" t="s">
        <v>170</v>
      </c>
      <c r="BP900" s="14">
        <v>1.2</v>
      </c>
      <c r="BQ900" s="14">
        <v>0</v>
      </c>
      <c r="BR900" s="8">
        <f t="shared" si="427"/>
        <v>-100</v>
      </c>
    </row>
    <row r="901" spans="1:70" x14ac:dyDescent="0.25">
      <c r="A901" s="13" t="s">
        <v>172</v>
      </c>
      <c r="B901" s="14">
        <v>0.55769999999999997</v>
      </c>
      <c r="C901" s="14">
        <v>1.0402</v>
      </c>
      <c r="D901" s="8">
        <f t="shared" si="424"/>
        <v>86.516048054509611</v>
      </c>
      <c r="F901" s="50"/>
      <c r="G901" s="53">
        <v>0.17499999999999999</v>
      </c>
      <c r="H901" s="53">
        <v>0.78800000000000003</v>
      </c>
      <c r="I901" s="53">
        <v>-0.61299999999999999</v>
      </c>
      <c r="J901" s="54">
        <v>497</v>
      </c>
      <c r="K901" s="54">
        <v>-497</v>
      </c>
      <c r="AN901" s="13" t="s">
        <v>172</v>
      </c>
      <c r="AO901" s="14">
        <v>0.55769999999999997</v>
      </c>
      <c r="AP901" s="14">
        <v>1.0402</v>
      </c>
      <c r="AQ901" s="8">
        <f t="shared" si="425"/>
        <v>86.516048054509611</v>
      </c>
      <c r="BA901" s="13" t="s">
        <v>172</v>
      </c>
      <c r="BB901" s="14">
        <v>0.55769999999999997</v>
      </c>
      <c r="BC901" s="14">
        <v>1.0402</v>
      </c>
      <c r="BD901" s="8">
        <f t="shared" si="426"/>
        <v>86.516048054509611</v>
      </c>
      <c r="BO901" s="13" t="s">
        <v>172</v>
      </c>
      <c r="BP901" s="14">
        <v>0.55769999999999997</v>
      </c>
      <c r="BQ901" s="14">
        <v>1.0402</v>
      </c>
      <c r="BR901" s="8">
        <f t="shared" si="427"/>
        <v>86.516048054509611</v>
      </c>
    </row>
    <row r="902" spans="1:70" x14ac:dyDescent="0.25">
      <c r="A902" s="13" t="s">
        <v>174</v>
      </c>
      <c r="B902" s="14">
        <v>127</v>
      </c>
      <c r="C902" s="14">
        <v>2.8</v>
      </c>
      <c r="D902" s="8">
        <f t="shared" si="424"/>
        <v>-97.795275590551185</v>
      </c>
      <c r="F902" s="50"/>
      <c r="G902" s="53">
        <v>4.8999999999999995</v>
      </c>
      <c r="H902" s="53">
        <v>0</v>
      </c>
      <c r="I902" s="53">
        <v>4.8999999999999995</v>
      </c>
      <c r="J902" s="54">
        <v>743</v>
      </c>
      <c r="K902" s="54">
        <v>743</v>
      </c>
      <c r="AN902" s="13" t="s">
        <v>174</v>
      </c>
      <c r="AO902" s="14">
        <v>127</v>
      </c>
      <c r="AP902" s="14">
        <v>2.8</v>
      </c>
      <c r="AQ902" s="8">
        <f t="shared" si="425"/>
        <v>-97.795275590551185</v>
      </c>
      <c r="BA902" s="13" t="s">
        <v>174</v>
      </c>
      <c r="BB902" s="14">
        <v>127</v>
      </c>
      <c r="BC902" s="14">
        <v>2.8</v>
      </c>
      <c r="BD902" s="8">
        <f t="shared" si="426"/>
        <v>-97.795275590551185</v>
      </c>
      <c r="BO902" s="13" t="s">
        <v>174</v>
      </c>
      <c r="BP902" s="14">
        <v>127</v>
      </c>
      <c r="BQ902" s="14">
        <v>2.8</v>
      </c>
      <c r="BR902" s="8">
        <f t="shared" si="427"/>
        <v>-97.795275590551185</v>
      </c>
    </row>
    <row r="903" spans="1:70" x14ac:dyDescent="0.25">
      <c r="A903" s="13" t="s">
        <v>178</v>
      </c>
      <c r="B903" s="14">
        <v>35.93</v>
      </c>
      <c r="C903" s="14">
        <v>22.82</v>
      </c>
      <c r="D903" s="8">
        <f t="shared" si="424"/>
        <v>-36.487614806568331</v>
      </c>
      <c r="F903" s="50"/>
      <c r="G903" s="53">
        <v>114.4</v>
      </c>
      <c r="H903" s="53">
        <v>49.4</v>
      </c>
      <c r="I903" s="53">
        <v>65</v>
      </c>
      <c r="J903" s="54">
        <v>974.5</v>
      </c>
      <c r="K903" s="54">
        <v>974.5</v>
      </c>
      <c r="AN903" s="13" t="s">
        <v>178</v>
      </c>
      <c r="AO903" s="14">
        <v>35.93</v>
      </c>
      <c r="AP903" s="14">
        <v>22.82</v>
      </c>
      <c r="AQ903" s="8">
        <f t="shared" si="425"/>
        <v>-36.487614806568331</v>
      </c>
      <c r="BA903" s="13" t="s">
        <v>178</v>
      </c>
      <c r="BB903" s="14">
        <v>35.93</v>
      </c>
      <c r="BC903" s="14">
        <v>22.82</v>
      </c>
      <c r="BD903" s="8">
        <f t="shared" si="426"/>
        <v>-36.487614806568331</v>
      </c>
      <c r="BO903" s="13" t="s">
        <v>178</v>
      </c>
      <c r="BP903" s="14">
        <v>35.93</v>
      </c>
      <c r="BQ903" s="14">
        <v>22.82</v>
      </c>
      <c r="BR903" s="8">
        <f t="shared" si="427"/>
        <v>-36.487614806568331</v>
      </c>
    </row>
    <row r="904" spans="1:70" x14ac:dyDescent="0.25">
      <c r="A904" s="13" t="s">
        <v>180</v>
      </c>
      <c r="B904" s="14">
        <v>49</v>
      </c>
      <c r="C904" s="14">
        <v>0</v>
      </c>
      <c r="D904" s="8">
        <f t="shared" si="424"/>
        <v>-100</v>
      </c>
      <c r="F904" s="50"/>
      <c r="G904" s="53">
        <v>0.2571</v>
      </c>
      <c r="H904" s="53">
        <v>0.24490000000000001</v>
      </c>
      <c r="I904" s="53">
        <v>1.2199999999999989E-2</v>
      </c>
      <c r="J904" s="54">
        <v>57</v>
      </c>
      <c r="K904" s="54">
        <v>57</v>
      </c>
      <c r="AN904" s="13" t="s">
        <v>180</v>
      </c>
      <c r="AO904" s="14">
        <v>49</v>
      </c>
      <c r="AP904" s="14">
        <v>0</v>
      </c>
      <c r="AQ904" s="8">
        <f t="shared" si="425"/>
        <v>-100</v>
      </c>
      <c r="BA904" s="13" t="s">
        <v>180</v>
      </c>
      <c r="BB904" s="14">
        <v>49</v>
      </c>
      <c r="BC904" s="14">
        <v>0</v>
      </c>
      <c r="BD904" s="8">
        <f t="shared" si="426"/>
        <v>-100</v>
      </c>
      <c r="BO904" s="13" t="s">
        <v>180</v>
      </c>
      <c r="BP904" s="14">
        <v>49</v>
      </c>
      <c r="BQ904" s="14">
        <v>0</v>
      </c>
      <c r="BR904" s="8">
        <f t="shared" si="427"/>
        <v>-100</v>
      </c>
    </row>
    <row r="905" spans="1:70" x14ac:dyDescent="0.25">
      <c r="A905" s="13" t="s">
        <v>184</v>
      </c>
      <c r="B905" s="14">
        <v>0.09</v>
      </c>
      <c r="C905" s="14">
        <v>0.248</v>
      </c>
      <c r="D905" s="8">
        <f t="shared" si="424"/>
        <v>175.55555555555557</v>
      </c>
      <c r="F905" s="50"/>
      <c r="G905" s="53">
        <v>55.91</v>
      </c>
      <c r="H905" s="53">
        <v>45.96</v>
      </c>
      <c r="I905" s="53">
        <v>9.9499999999999957</v>
      </c>
      <c r="J905" s="54">
        <v>810</v>
      </c>
      <c r="K905" s="54">
        <v>810</v>
      </c>
      <c r="AN905" s="13" t="s">
        <v>184</v>
      </c>
      <c r="AO905" s="14">
        <v>0.09</v>
      </c>
      <c r="AP905" s="14">
        <v>0.248</v>
      </c>
      <c r="AQ905" s="8">
        <f t="shared" si="425"/>
        <v>175.55555555555557</v>
      </c>
      <c r="BA905" s="13" t="s">
        <v>184</v>
      </c>
      <c r="BB905" s="14">
        <v>0.09</v>
      </c>
      <c r="BC905" s="14">
        <v>0.248</v>
      </c>
      <c r="BD905" s="8">
        <f t="shared" si="426"/>
        <v>175.55555555555557</v>
      </c>
      <c r="BO905" s="13" t="s">
        <v>184</v>
      </c>
      <c r="BP905" s="14">
        <v>0.09</v>
      </c>
      <c r="BQ905" s="14">
        <v>0.248</v>
      </c>
      <c r="BR905" s="8">
        <f t="shared" si="427"/>
        <v>175.55555555555557</v>
      </c>
    </row>
    <row r="906" spans="1:70" x14ac:dyDescent="0.25">
      <c r="A906" s="13" t="s">
        <v>186</v>
      </c>
      <c r="B906" s="14">
        <v>1.7999999999999999E-2</v>
      </c>
      <c r="C906" s="14">
        <v>1.9E-2</v>
      </c>
      <c r="D906" s="8">
        <f t="shared" si="424"/>
        <v>5.5555555555555607</v>
      </c>
      <c r="F906" s="50"/>
      <c r="G906" s="53">
        <v>1.2</v>
      </c>
      <c r="H906" s="53">
        <v>0</v>
      </c>
      <c r="I906" s="53">
        <v>1.2</v>
      </c>
      <c r="J906" s="54">
        <v>568.5</v>
      </c>
      <c r="K906" s="54">
        <v>568.5</v>
      </c>
      <c r="AN906" s="13" t="s">
        <v>186</v>
      </c>
      <c r="AO906" s="14">
        <v>1.7999999999999999E-2</v>
      </c>
      <c r="AP906" s="14">
        <v>1.9E-2</v>
      </c>
      <c r="AQ906" s="8">
        <f t="shared" si="425"/>
        <v>5.5555555555555607</v>
      </c>
      <c r="BA906" s="13" t="s">
        <v>186</v>
      </c>
      <c r="BB906" s="14">
        <v>1.7999999999999999E-2</v>
      </c>
      <c r="BC906" s="14">
        <v>1.9E-2</v>
      </c>
      <c r="BD906" s="8">
        <f t="shared" si="426"/>
        <v>5.5555555555555607</v>
      </c>
      <c r="BO906" s="13" t="s">
        <v>186</v>
      </c>
      <c r="BP906" s="14">
        <v>1.7999999999999999E-2</v>
      </c>
      <c r="BQ906" s="14">
        <v>1.9E-2</v>
      </c>
      <c r="BR906" s="8">
        <f t="shared" si="427"/>
        <v>5.5555555555555607</v>
      </c>
    </row>
    <row r="907" spans="1:70" x14ac:dyDescent="0.25">
      <c r="A907" s="13" t="s">
        <v>188</v>
      </c>
      <c r="B907" s="14">
        <v>0.112</v>
      </c>
      <c r="C907" s="14">
        <v>0.8</v>
      </c>
      <c r="D907" s="8">
        <f t="shared" si="424"/>
        <v>614.28571428571433</v>
      </c>
      <c r="F907" s="50"/>
      <c r="G907" s="53">
        <v>0.55769999999999997</v>
      </c>
      <c r="H907" s="53">
        <v>1.0402</v>
      </c>
      <c r="I907" s="53">
        <v>-0.48250000000000004</v>
      </c>
      <c r="J907" s="54">
        <v>464</v>
      </c>
      <c r="K907" s="54">
        <v>-464</v>
      </c>
      <c r="AN907" s="13" t="s">
        <v>188</v>
      </c>
      <c r="AO907" s="14">
        <v>0.112</v>
      </c>
      <c r="AP907" s="14">
        <v>0.8</v>
      </c>
      <c r="AQ907" s="8">
        <f t="shared" si="425"/>
        <v>614.28571428571433</v>
      </c>
      <c r="BA907" s="13" t="s">
        <v>188</v>
      </c>
      <c r="BB907" s="14">
        <v>0.112</v>
      </c>
      <c r="BC907" s="14">
        <v>0.8</v>
      </c>
      <c r="BD907" s="8">
        <f t="shared" si="426"/>
        <v>614.28571428571433</v>
      </c>
      <c r="BO907" s="13" t="s">
        <v>188</v>
      </c>
      <c r="BP907" s="14">
        <v>0.112</v>
      </c>
      <c r="BQ907" s="14">
        <v>0.8</v>
      </c>
      <c r="BR907" s="8">
        <f t="shared" si="427"/>
        <v>614.28571428571433</v>
      </c>
    </row>
    <row r="908" spans="1:70" x14ac:dyDescent="0.25">
      <c r="A908" s="13" t="s">
        <v>190</v>
      </c>
      <c r="B908" s="37">
        <v>8.2900000000000001E-2</v>
      </c>
      <c r="C908" s="37">
        <v>0.34839999999999999</v>
      </c>
      <c r="D908" s="8">
        <f t="shared" si="424"/>
        <v>320.26537997587451</v>
      </c>
      <c r="F908" s="50"/>
      <c r="G908" s="53">
        <v>127</v>
      </c>
      <c r="H908" s="53">
        <v>2.8</v>
      </c>
      <c r="I908" s="53">
        <v>124.2</v>
      </c>
      <c r="J908" s="54">
        <v>1010</v>
      </c>
      <c r="K908" s="54">
        <v>1010</v>
      </c>
      <c r="AN908" s="13" t="s">
        <v>190</v>
      </c>
      <c r="AO908" s="37">
        <v>8.2900000000000001E-2</v>
      </c>
      <c r="AP908" s="37">
        <v>0.34839999999999999</v>
      </c>
      <c r="AQ908" s="8">
        <f t="shared" si="425"/>
        <v>320.26537997587451</v>
      </c>
      <c r="BA908" s="13" t="s">
        <v>190</v>
      </c>
      <c r="BB908" s="37">
        <v>8.2900000000000001E-2</v>
      </c>
      <c r="BC908" s="37">
        <v>0.34839999999999999</v>
      </c>
      <c r="BD908" s="8">
        <f t="shared" si="426"/>
        <v>320.26537997587451</v>
      </c>
      <c r="BO908" s="13" t="s">
        <v>190</v>
      </c>
      <c r="BP908" s="37">
        <v>8.2900000000000001E-2</v>
      </c>
      <c r="BQ908" s="37">
        <v>0.34839999999999999</v>
      </c>
      <c r="BR908" s="8">
        <f t="shared" si="427"/>
        <v>320.26537997587451</v>
      </c>
    </row>
    <row r="909" spans="1:70" x14ac:dyDescent="0.25">
      <c r="A909" s="13" t="s">
        <v>192</v>
      </c>
      <c r="B909" s="14">
        <v>6.9320000000000004</v>
      </c>
      <c r="C909" s="14">
        <v>6.8739999999999997</v>
      </c>
      <c r="D909" s="8">
        <f t="shared" si="424"/>
        <v>-0.83669936526256083</v>
      </c>
      <c r="F909" s="50"/>
      <c r="G909" s="53">
        <v>35.93</v>
      </c>
      <c r="H909" s="53">
        <v>22.82</v>
      </c>
      <c r="I909" s="53">
        <v>13.11</v>
      </c>
      <c r="J909" s="54">
        <v>852</v>
      </c>
      <c r="K909" s="54">
        <v>852</v>
      </c>
      <c r="AN909" s="13" t="s">
        <v>192</v>
      </c>
      <c r="AO909" s="14">
        <v>6.9320000000000004</v>
      </c>
      <c r="AP909" s="14">
        <v>6.8739999999999997</v>
      </c>
      <c r="AQ909" s="8">
        <f t="shared" si="425"/>
        <v>-0.83669936526256083</v>
      </c>
      <c r="BA909" s="13" t="s">
        <v>192</v>
      </c>
      <c r="BB909" s="14">
        <v>6.9320000000000004</v>
      </c>
      <c r="BC909" s="14">
        <v>6.8739999999999997</v>
      </c>
      <c r="BD909" s="8">
        <f t="shared" si="426"/>
        <v>-0.83669936526256083</v>
      </c>
      <c r="BO909" s="13" t="s">
        <v>192</v>
      </c>
      <c r="BP909" s="14">
        <v>6.9320000000000004</v>
      </c>
      <c r="BQ909" s="14">
        <v>6.8739999999999997</v>
      </c>
      <c r="BR909" s="8">
        <f t="shared" si="427"/>
        <v>-0.83669936526256083</v>
      </c>
    </row>
    <row r="910" spans="1:70" x14ac:dyDescent="0.25">
      <c r="A910" s="13" t="s">
        <v>196</v>
      </c>
      <c r="B910" s="14">
        <v>0.54630000000000001</v>
      </c>
      <c r="C910" s="14">
        <v>0.33310000000000001</v>
      </c>
      <c r="D910" s="8">
        <f t="shared" si="424"/>
        <v>-39.026176093721396</v>
      </c>
      <c r="F910" s="50"/>
      <c r="G910" s="53">
        <v>49</v>
      </c>
      <c r="H910" s="53">
        <v>0</v>
      </c>
      <c r="I910" s="53">
        <v>49</v>
      </c>
      <c r="J910" s="54">
        <v>952</v>
      </c>
      <c r="K910" s="54">
        <v>952</v>
      </c>
      <c r="AN910" s="13" t="s">
        <v>196</v>
      </c>
      <c r="AO910" s="14">
        <v>0.54630000000000001</v>
      </c>
      <c r="AP910" s="14">
        <v>0.33310000000000001</v>
      </c>
      <c r="AQ910" s="8">
        <f t="shared" si="425"/>
        <v>-39.026176093721396</v>
      </c>
      <c r="BA910" s="13" t="s">
        <v>196</v>
      </c>
      <c r="BB910" s="14">
        <v>0.54630000000000001</v>
      </c>
      <c r="BC910" s="14">
        <v>0.33310000000000001</v>
      </c>
      <c r="BD910" s="8">
        <f t="shared" si="426"/>
        <v>-39.026176093721396</v>
      </c>
      <c r="BO910" s="13" t="s">
        <v>196</v>
      </c>
      <c r="BP910" s="14">
        <v>0.54630000000000001</v>
      </c>
      <c r="BQ910" s="14">
        <v>0.33310000000000001</v>
      </c>
      <c r="BR910" s="8">
        <f t="shared" si="427"/>
        <v>-39.026176093721396</v>
      </c>
    </row>
    <row r="911" spans="1:70" x14ac:dyDescent="0.25">
      <c r="A911" s="13" t="s">
        <v>198</v>
      </c>
      <c r="B911" s="14">
        <v>128.1</v>
      </c>
      <c r="C911" s="14">
        <v>128</v>
      </c>
      <c r="D911" s="8">
        <f t="shared" si="424"/>
        <v>-7.8064012490237561E-2</v>
      </c>
      <c r="F911" s="50"/>
      <c r="G911" s="53">
        <v>0.09</v>
      </c>
      <c r="H911" s="53">
        <v>0.248</v>
      </c>
      <c r="I911" s="53">
        <v>-0.158</v>
      </c>
      <c r="J911" s="54">
        <v>313</v>
      </c>
      <c r="K911" s="54">
        <v>-313</v>
      </c>
      <c r="AN911" s="13" t="s">
        <v>198</v>
      </c>
      <c r="AO911" s="14">
        <v>128.1</v>
      </c>
      <c r="AP911" s="14">
        <v>128</v>
      </c>
      <c r="AQ911" s="8">
        <f t="shared" si="425"/>
        <v>-7.8064012490237561E-2</v>
      </c>
      <c r="BA911" s="13" t="s">
        <v>198</v>
      </c>
      <c r="BB911" s="14">
        <v>128.1</v>
      </c>
      <c r="BC911" s="14">
        <v>128</v>
      </c>
      <c r="BD911" s="8">
        <f t="shared" si="426"/>
        <v>-7.8064012490237561E-2</v>
      </c>
      <c r="BO911" s="13" t="s">
        <v>198</v>
      </c>
      <c r="BP911" s="14">
        <v>128.1</v>
      </c>
      <c r="BQ911" s="14">
        <v>128</v>
      </c>
      <c r="BR911" s="8">
        <f t="shared" si="427"/>
        <v>-7.8064012490237561E-2</v>
      </c>
    </row>
    <row r="912" spans="1:70" x14ac:dyDescent="0.25">
      <c r="A912" s="13" t="s">
        <v>200</v>
      </c>
      <c r="B912" s="14">
        <v>1010.9999999999999</v>
      </c>
      <c r="C912" s="14">
        <v>681.2</v>
      </c>
      <c r="D912" s="8">
        <f t="shared" si="424"/>
        <v>-32.621167161226495</v>
      </c>
      <c r="F912" s="50"/>
      <c r="G912" s="53">
        <v>1.7999999999999999E-2</v>
      </c>
      <c r="H912" s="53">
        <v>1.9E-2</v>
      </c>
      <c r="I912" s="53">
        <v>-1.0000000000000009E-3</v>
      </c>
      <c r="J912" s="54">
        <v>13.5</v>
      </c>
      <c r="K912" s="54">
        <v>-13.5</v>
      </c>
      <c r="AN912" s="13" t="s">
        <v>200</v>
      </c>
      <c r="AO912" s="14">
        <v>1010.9999999999999</v>
      </c>
      <c r="AP912" s="14">
        <v>681.2</v>
      </c>
      <c r="AQ912" s="8">
        <f t="shared" si="425"/>
        <v>-32.621167161226495</v>
      </c>
      <c r="BA912" s="13" t="s">
        <v>200</v>
      </c>
      <c r="BB912" s="14">
        <v>1010.9999999999999</v>
      </c>
      <c r="BC912" s="14">
        <v>681.2</v>
      </c>
      <c r="BD912" s="8">
        <f t="shared" si="426"/>
        <v>-32.621167161226495</v>
      </c>
      <c r="BO912" s="13" t="s">
        <v>200</v>
      </c>
      <c r="BP912" s="14">
        <v>1010.9999999999999</v>
      </c>
      <c r="BQ912" s="14">
        <v>681.2</v>
      </c>
      <c r="BR912" s="8">
        <f t="shared" si="427"/>
        <v>-32.621167161226495</v>
      </c>
    </row>
    <row r="913" spans="1:70" x14ac:dyDescent="0.25">
      <c r="A913" s="13" t="s">
        <v>204</v>
      </c>
      <c r="B913" s="14">
        <v>82.72</v>
      </c>
      <c r="C913" s="14">
        <v>83.93</v>
      </c>
      <c r="D913" s="8">
        <f t="shared" si="424"/>
        <v>1.4627659574468181</v>
      </c>
      <c r="F913" s="50"/>
      <c r="G913" s="53">
        <v>0.112</v>
      </c>
      <c r="H913" s="53">
        <v>0.8</v>
      </c>
      <c r="I913" s="53">
        <v>-0.68800000000000006</v>
      </c>
      <c r="J913" s="54">
        <v>508</v>
      </c>
      <c r="K913" s="54">
        <v>-508</v>
      </c>
      <c r="AN913" s="13" t="s">
        <v>204</v>
      </c>
      <c r="AO913" s="14">
        <v>82.72</v>
      </c>
      <c r="AP913" s="14">
        <v>83.93</v>
      </c>
      <c r="AQ913" s="8">
        <f t="shared" si="425"/>
        <v>1.4627659574468181</v>
      </c>
      <c r="BA913" s="13" t="s">
        <v>204</v>
      </c>
      <c r="BB913" s="14">
        <v>82.72</v>
      </c>
      <c r="BC913" s="14">
        <v>83.93</v>
      </c>
      <c r="BD913" s="8">
        <f t="shared" si="426"/>
        <v>1.4627659574468181</v>
      </c>
      <c r="BO913" s="13" t="s">
        <v>204</v>
      </c>
      <c r="BP913" s="14">
        <v>82.72</v>
      </c>
      <c r="BQ913" s="14">
        <v>83.93</v>
      </c>
      <c r="BR913" s="8">
        <f t="shared" si="427"/>
        <v>1.4627659574468181</v>
      </c>
    </row>
    <row r="914" spans="1:70" x14ac:dyDescent="0.25">
      <c r="A914" s="13" t="s">
        <v>207</v>
      </c>
      <c r="B914" s="14">
        <v>0.72</v>
      </c>
      <c r="C914" s="14">
        <v>1.21</v>
      </c>
      <c r="D914" s="8">
        <f t="shared" si="424"/>
        <v>68.055555555555557</v>
      </c>
      <c r="F914" s="50"/>
      <c r="G914" s="53">
        <v>8.2900000000000001E-2</v>
      </c>
      <c r="H914" s="53">
        <v>0.34839999999999999</v>
      </c>
      <c r="I914" s="53">
        <v>-0.26549999999999996</v>
      </c>
      <c r="J914" s="54">
        <v>386</v>
      </c>
      <c r="K914" s="54">
        <v>-386</v>
      </c>
      <c r="AN914" s="13" t="s">
        <v>207</v>
      </c>
      <c r="AO914" s="14">
        <v>0.72</v>
      </c>
      <c r="AP914" s="14">
        <v>1.21</v>
      </c>
      <c r="AQ914" s="8">
        <f t="shared" si="425"/>
        <v>68.055555555555557</v>
      </c>
      <c r="BA914" s="13" t="s">
        <v>207</v>
      </c>
      <c r="BB914" s="14">
        <v>0.72</v>
      </c>
      <c r="BC914" s="14">
        <v>1.21</v>
      </c>
      <c r="BD914" s="8">
        <f t="shared" si="426"/>
        <v>68.055555555555557</v>
      </c>
      <c r="BO914" s="13" t="s">
        <v>207</v>
      </c>
      <c r="BP914" s="14">
        <v>0.72</v>
      </c>
      <c r="BQ914" s="14">
        <v>1.21</v>
      </c>
      <c r="BR914" s="8">
        <f t="shared" si="427"/>
        <v>68.055555555555557</v>
      </c>
    </row>
    <row r="915" spans="1:70" x14ac:dyDescent="0.25">
      <c r="A915" s="13" t="s">
        <v>210</v>
      </c>
      <c r="B915" s="14">
        <v>5.8</v>
      </c>
      <c r="C915" s="14">
        <v>4.5</v>
      </c>
      <c r="D915" s="8">
        <f t="shared" si="424"/>
        <v>-22.41379310344827</v>
      </c>
      <c r="F915" s="50"/>
      <c r="G915" s="53">
        <v>6.9320000000000004</v>
      </c>
      <c r="H915" s="53">
        <v>6.8739999999999997</v>
      </c>
      <c r="I915" s="53">
        <v>5.8000000000000718E-2</v>
      </c>
      <c r="J915" s="54">
        <v>194</v>
      </c>
      <c r="K915" s="54">
        <v>194</v>
      </c>
      <c r="AN915" s="13" t="s">
        <v>210</v>
      </c>
      <c r="AO915" s="14">
        <v>5.8</v>
      </c>
      <c r="AP915" s="14">
        <v>4.5</v>
      </c>
      <c r="AQ915" s="8">
        <f t="shared" si="425"/>
        <v>-22.41379310344827</v>
      </c>
      <c r="BA915" s="13" t="s">
        <v>210</v>
      </c>
      <c r="BB915" s="14">
        <v>5.8</v>
      </c>
      <c r="BC915" s="14">
        <v>4.5</v>
      </c>
      <c r="BD915" s="8">
        <f t="shared" si="426"/>
        <v>-22.41379310344827</v>
      </c>
      <c r="BO915" s="13" t="s">
        <v>210</v>
      </c>
      <c r="BP915" s="14">
        <v>5.8</v>
      </c>
      <c r="BQ915" s="14">
        <v>4.5</v>
      </c>
      <c r="BR915" s="8">
        <f t="shared" si="427"/>
        <v>-22.41379310344827</v>
      </c>
    </row>
    <row r="916" spans="1:70" x14ac:dyDescent="0.25">
      <c r="A916" s="13" t="s">
        <v>212</v>
      </c>
      <c r="B916" s="14">
        <v>0.7</v>
      </c>
      <c r="C916" s="14">
        <v>2</v>
      </c>
      <c r="D916" s="8">
        <f t="shared" si="424"/>
        <v>185.71428571428572</v>
      </c>
      <c r="F916" s="50"/>
      <c r="G916" s="53">
        <v>0.54630000000000001</v>
      </c>
      <c r="H916" s="53">
        <v>0.33310000000000001</v>
      </c>
      <c r="I916" s="53">
        <v>0.2132</v>
      </c>
      <c r="J916" s="54">
        <v>360</v>
      </c>
      <c r="K916" s="54">
        <v>360</v>
      </c>
      <c r="AN916" s="13" t="s">
        <v>212</v>
      </c>
      <c r="AO916" s="14">
        <v>0.7</v>
      </c>
      <c r="AP916" s="14">
        <v>2</v>
      </c>
      <c r="AQ916" s="8">
        <f t="shared" si="425"/>
        <v>185.71428571428572</v>
      </c>
      <c r="BA916" s="13" t="s">
        <v>212</v>
      </c>
      <c r="BB916" s="14">
        <v>0.7</v>
      </c>
      <c r="BC916" s="14">
        <v>2</v>
      </c>
      <c r="BD916" s="8">
        <f t="shared" si="426"/>
        <v>185.71428571428572</v>
      </c>
      <c r="BO916" s="13" t="s">
        <v>212</v>
      </c>
      <c r="BP916" s="14">
        <v>0.7</v>
      </c>
      <c r="BQ916" s="14">
        <v>2</v>
      </c>
      <c r="BR916" s="8">
        <f t="shared" si="427"/>
        <v>185.71428571428572</v>
      </c>
    </row>
    <row r="917" spans="1:70" x14ac:dyDescent="0.25">
      <c r="A917" s="38" t="s">
        <v>218</v>
      </c>
      <c r="B917" s="14">
        <v>60</v>
      </c>
      <c r="C917" s="14">
        <v>0</v>
      </c>
      <c r="D917" s="8">
        <f t="shared" si="424"/>
        <v>-100</v>
      </c>
      <c r="F917" s="50"/>
      <c r="G917" s="53">
        <v>128.1</v>
      </c>
      <c r="H917" s="53">
        <v>128</v>
      </c>
      <c r="I917" s="53">
        <v>9.9999999999994316E-2</v>
      </c>
      <c r="J917" s="54">
        <v>258</v>
      </c>
      <c r="K917" s="54">
        <v>258</v>
      </c>
      <c r="AN917" s="38" t="s">
        <v>218</v>
      </c>
      <c r="AO917" s="14">
        <v>60</v>
      </c>
      <c r="AP917" s="14">
        <v>0</v>
      </c>
      <c r="AQ917" s="8">
        <f t="shared" si="425"/>
        <v>-100</v>
      </c>
      <c r="BA917" s="38" t="s">
        <v>218</v>
      </c>
      <c r="BB917" s="14">
        <v>60</v>
      </c>
      <c r="BC917" s="14">
        <v>0</v>
      </c>
      <c r="BD917" s="8">
        <f t="shared" si="426"/>
        <v>-100</v>
      </c>
      <c r="BO917" s="38" t="s">
        <v>218</v>
      </c>
      <c r="BP917" s="14">
        <v>60</v>
      </c>
      <c r="BQ917" s="14">
        <v>0</v>
      </c>
      <c r="BR917" s="8">
        <f t="shared" si="427"/>
        <v>-100</v>
      </c>
    </row>
    <row r="918" spans="1:70" ht="30" x14ac:dyDescent="0.25">
      <c r="A918" s="42" t="s">
        <v>225</v>
      </c>
      <c r="B918" s="44">
        <v>5123</v>
      </c>
      <c r="C918" s="44">
        <v>41.76</v>
      </c>
      <c r="D918" s="8">
        <f t="shared" si="424"/>
        <v>-99.184852625414791</v>
      </c>
      <c r="F918" s="50"/>
      <c r="G918" s="53">
        <v>1010.9999999999999</v>
      </c>
      <c r="H918" s="53">
        <v>681.2</v>
      </c>
      <c r="I918" s="53">
        <v>329.79999999999984</v>
      </c>
      <c r="J918" s="54">
        <v>1048</v>
      </c>
      <c r="K918" s="54">
        <v>1048</v>
      </c>
      <c r="AN918" s="42" t="s">
        <v>225</v>
      </c>
      <c r="AO918" s="44">
        <v>5123</v>
      </c>
      <c r="AP918" s="44">
        <v>41.76</v>
      </c>
      <c r="AQ918" s="8">
        <f t="shared" si="425"/>
        <v>-99.184852625414791</v>
      </c>
      <c r="BA918" s="42" t="s">
        <v>225</v>
      </c>
      <c r="BB918" s="44">
        <v>5123</v>
      </c>
      <c r="BC918" s="44">
        <v>41.76</v>
      </c>
      <c r="BD918" s="8">
        <f t="shared" si="426"/>
        <v>-99.184852625414791</v>
      </c>
      <c r="BO918" s="42" t="s">
        <v>225</v>
      </c>
      <c r="BP918" s="44">
        <v>5123</v>
      </c>
      <c r="BQ918" s="44">
        <v>41.76</v>
      </c>
      <c r="BR918" s="8">
        <f t="shared" si="427"/>
        <v>-99.184852625414791</v>
      </c>
    </row>
    <row r="919" spans="1:70" ht="45" x14ac:dyDescent="0.25">
      <c r="A919" s="42" t="s">
        <v>226</v>
      </c>
      <c r="B919" s="43">
        <v>0</v>
      </c>
      <c r="C919" s="44">
        <v>13.83</v>
      </c>
      <c r="D919" s="8" t="str">
        <f t="shared" si="424"/>
        <v/>
      </c>
      <c r="F919" s="50"/>
      <c r="G919" s="53">
        <v>82.72</v>
      </c>
      <c r="H919" s="53">
        <v>83.93</v>
      </c>
      <c r="I919" s="53">
        <v>-1.210000000000008</v>
      </c>
      <c r="J919" s="54">
        <v>573</v>
      </c>
      <c r="K919" s="54">
        <v>-573</v>
      </c>
      <c r="AN919" s="42" t="s">
        <v>226</v>
      </c>
      <c r="AO919" s="43">
        <v>0</v>
      </c>
      <c r="AP919" s="44">
        <v>13.83</v>
      </c>
      <c r="AQ919" s="8" t="str">
        <f t="shared" si="425"/>
        <v/>
      </c>
      <c r="BA919" s="42" t="s">
        <v>226</v>
      </c>
      <c r="BB919" s="43">
        <v>0</v>
      </c>
      <c r="BC919" s="44">
        <v>13.83</v>
      </c>
      <c r="BD919" s="8" t="str">
        <f t="shared" si="426"/>
        <v/>
      </c>
      <c r="BO919" s="42" t="s">
        <v>226</v>
      </c>
      <c r="BP919" s="43">
        <v>0</v>
      </c>
      <c r="BQ919" s="44">
        <v>13.83</v>
      </c>
      <c r="BR919" s="8" t="str">
        <f t="shared" si="427"/>
        <v/>
      </c>
    </row>
    <row r="920" spans="1:70" ht="30" x14ac:dyDescent="0.25">
      <c r="A920" s="42" t="s">
        <v>227</v>
      </c>
      <c r="B920" s="43">
        <v>0</v>
      </c>
      <c r="C920" s="44">
        <v>76.53</v>
      </c>
      <c r="D920" s="8" t="str">
        <f t="shared" si="424"/>
        <v/>
      </c>
      <c r="F920" s="50"/>
      <c r="G920" s="53">
        <v>0.72</v>
      </c>
      <c r="H920" s="53">
        <v>1.21</v>
      </c>
      <c r="I920" s="53">
        <v>-0.49</v>
      </c>
      <c r="J920" s="54">
        <v>465.5</v>
      </c>
      <c r="K920" s="54">
        <v>-465.5</v>
      </c>
      <c r="AN920" s="42" t="s">
        <v>227</v>
      </c>
      <c r="AO920" s="43">
        <v>0</v>
      </c>
      <c r="AP920" s="44">
        <v>76.53</v>
      </c>
      <c r="AQ920" s="8" t="str">
        <f t="shared" si="425"/>
        <v/>
      </c>
      <c r="BA920" s="42" t="s">
        <v>227</v>
      </c>
      <c r="BB920" s="43">
        <v>0</v>
      </c>
      <c r="BC920" s="44">
        <v>76.53</v>
      </c>
      <c r="BD920" s="8" t="str">
        <f t="shared" si="426"/>
        <v/>
      </c>
      <c r="BO920" s="42" t="s">
        <v>227</v>
      </c>
      <c r="BP920" s="43">
        <v>0</v>
      </c>
      <c r="BQ920" s="44">
        <v>76.53</v>
      </c>
      <c r="BR920" s="8" t="str">
        <f t="shared" si="427"/>
        <v/>
      </c>
    </row>
    <row r="921" spans="1:70" ht="30" x14ac:dyDescent="0.25">
      <c r="A921" s="42" t="s">
        <v>228</v>
      </c>
      <c r="B921" s="43">
        <v>0</v>
      </c>
      <c r="C921" s="44">
        <v>98.41</v>
      </c>
      <c r="D921" s="8" t="str">
        <f t="shared" si="424"/>
        <v/>
      </c>
      <c r="F921" s="50"/>
      <c r="G921" s="53">
        <v>5.8</v>
      </c>
      <c r="H921" s="53">
        <v>4.5</v>
      </c>
      <c r="I921" s="53">
        <v>1.2999999999999998</v>
      </c>
      <c r="J921" s="54">
        <v>579</v>
      </c>
      <c r="K921" s="54">
        <v>579</v>
      </c>
      <c r="AN921" s="42" t="s">
        <v>228</v>
      </c>
      <c r="AO921" s="43">
        <v>0</v>
      </c>
      <c r="AP921" s="44">
        <v>98.41</v>
      </c>
      <c r="AQ921" s="8" t="str">
        <f t="shared" si="425"/>
        <v/>
      </c>
      <c r="BA921" s="42" t="s">
        <v>228</v>
      </c>
      <c r="BB921" s="43">
        <v>0</v>
      </c>
      <c r="BC921" s="44">
        <v>98.41</v>
      </c>
      <c r="BD921" s="8" t="str">
        <f t="shared" si="426"/>
        <v/>
      </c>
      <c r="BO921" s="42" t="s">
        <v>228</v>
      </c>
      <c r="BP921" s="43">
        <v>0</v>
      </c>
      <c r="BQ921" s="44">
        <v>98.41</v>
      </c>
      <c r="BR921" s="8" t="str">
        <f t="shared" si="427"/>
        <v/>
      </c>
    </row>
    <row r="922" spans="1:70" x14ac:dyDescent="0.25">
      <c r="A922" s="6" t="s">
        <v>70</v>
      </c>
      <c r="B922" s="8">
        <v>0.56950000000000001</v>
      </c>
      <c r="C922" s="8">
        <v>0.58299999999999996</v>
      </c>
      <c r="D922" s="8">
        <f t="shared" ref="D922:D927" si="428">IFERROR((100*(C922-B922)/B922), "")</f>
        <v>2.3705004389815549</v>
      </c>
      <c r="F922" s="50"/>
      <c r="G922" s="53">
        <v>0.7</v>
      </c>
      <c r="H922" s="53">
        <v>2</v>
      </c>
      <c r="I922" s="53">
        <v>-1.3</v>
      </c>
      <c r="J922" s="54">
        <v>579</v>
      </c>
      <c r="K922" s="54">
        <v>-579</v>
      </c>
      <c r="AN922" s="6" t="s">
        <v>70</v>
      </c>
      <c r="AO922" s="8">
        <v>0.56950000000000001</v>
      </c>
      <c r="AP922" s="8">
        <v>0.58299999999999996</v>
      </c>
      <c r="AQ922" s="8">
        <f t="shared" ref="AQ922:AQ927" si="429">IFERROR((100*(AP922-AO922)/AO922), "")</f>
        <v>2.3705004389815549</v>
      </c>
      <c r="BA922" s="6" t="s">
        <v>70</v>
      </c>
      <c r="BB922" s="8">
        <v>0.56950000000000001</v>
      </c>
      <c r="BC922" s="8">
        <v>0.58299999999999996</v>
      </c>
      <c r="BD922" s="8">
        <f t="shared" ref="BD922:BD927" si="430">IFERROR((100*(BC922-BB922)/BB922), "")</f>
        <v>2.3705004389815549</v>
      </c>
      <c r="BO922" s="6" t="s">
        <v>70</v>
      </c>
      <c r="BP922" s="8">
        <v>0.56950000000000001</v>
      </c>
      <c r="BQ922" s="8">
        <v>0.58299999999999996</v>
      </c>
      <c r="BR922" s="8">
        <f t="shared" ref="BR922:BR927" si="431">IFERROR((100*(BQ922-BP922)/BP922), "")</f>
        <v>2.3705004389815549</v>
      </c>
    </row>
    <row r="923" spans="1:70" x14ac:dyDescent="0.25">
      <c r="A923" s="13" t="s">
        <v>87</v>
      </c>
      <c r="B923" s="14">
        <v>12.2</v>
      </c>
      <c r="C923" s="14">
        <v>8.5</v>
      </c>
      <c r="D923" s="8">
        <f t="shared" si="428"/>
        <v>-30.327868852459012</v>
      </c>
      <c r="F923" s="50"/>
      <c r="G923" s="53">
        <v>60</v>
      </c>
      <c r="H923" s="53">
        <v>0</v>
      </c>
      <c r="I923" s="53">
        <v>60</v>
      </c>
      <c r="J923" s="54">
        <v>969.5</v>
      </c>
      <c r="K923" s="54">
        <v>969.5</v>
      </c>
      <c r="AN923" s="13" t="s">
        <v>87</v>
      </c>
      <c r="AO923" s="14">
        <v>12.2</v>
      </c>
      <c r="AP923" s="14">
        <v>8.5</v>
      </c>
      <c r="AQ923" s="8">
        <f t="shared" si="429"/>
        <v>-30.327868852459012</v>
      </c>
      <c r="BA923" s="13" t="s">
        <v>87</v>
      </c>
      <c r="BB923" s="14">
        <v>12.2</v>
      </c>
      <c r="BC923" s="14">
        <v>8.5</v>
      </c>
      <c r="BD923" s="8">
        <f t="shared" si="430"/>
        <v>-30.327868852459012</v>
      </c>
      <c r="BO923" s="13" t="s">
        <v>87</v>
      </c>
      <c r="BP923" s="14">
        <v>12.2</v>
      </c>
      <c r="BQ923" s="14">
        <v>8.5</v>
      </c>
      <c r="BR923" s="8">
        <f t="shared" si="431"/>
        <v>-30.327868852459012</v>
      </c>
    </row>
    <row r="924" spans="1:70" x14ac:dyDescent="0.25">
      <c r="A924" s="13" t="s">
        <v>92</v>
      </c>
      <c r="B924" s="14">
        <v>32.9</v>
      </c>
      <c r="C924" s="14">
        <v>0</v>
      </c>
      <c r="D924" s="8">
        <f t="shared" si="428"/>
        <v>-100</v>
      </c>
      <c r="F924" s="50"/>
      <c r="G924" s="53">
        <v>5123</v>
      </c>
      <c r="H924" s="53">
        <v>41.76</v>
      </c>
      <c r="I924" s="53">
        <v>5081.24</v>
      </c>
      <c r="J924" s="54">
        <v>1088</v>
      </c>
      <c r="K924" s="54">
        <v>1088</v>
      </c>
      <c r="AN924" s="13" t="s">
        <v>92</v>
      </c>
      <c r="AO924" s="14">
        <v>32.9</v>
      </c>
      <c r="AP924" s="14">
        <v>0</v>
      </c>
      <c r="AQ924" s="8">
        <f t="shared" si="429"/>
        <v>-100</v>
      </c>
      <c r="BA924" s="13" t="s">
        <v>92</v>
      </c>
      <c r="BB924" s="14">
        <v>32.9</v>
      </c>
      <c r="BC924" s="14">
        <v>0</v>
      </c>
      <c r="BD924" s="8">
        <f t="shared" si="430"/>
        <v>-100</v>
      </c>
      <c r="BO924" s="13" t="s">
        <v>92</v>
      </c>
      <c r="BP924" s="14">
        <v>32.9</v>
      </c>
      <c r="BQ924" s="14">
        <v>0</v>
      </c>
      <c r="BR924" s="8">
        <f t="shared" si="431"/>
        <v>-100</v>
      </c>
    </row>
    <row r="925" spans="1:70" x14ac:dyDescent="0.25">
      <c r="A925" s="13" t="s">
        <v>94</v>
      </c>
      <c r="B925" s="14">
        <v>4.0999999999999996</v>
      </c>
      <c r="C925" s="14">
        <v>0</v>
      </c>
      <c r="D925" s="8">
        <f t="shared" si="428"/>
        <v>-100</v>
      </c>
      <c r="F925" s="50"/>
      <c r="G925" s="53">
        <v>0</v>
      </c>
      <c r="H925" s="53">
        <v>13.83</v>
      </c>
      <c r="I925" s="53">
        <v>-13.83</v>
      </c>
      <c r="J925" s="54">
        <v>853</v>
      </c>
      <c r="K925" s="54">
        <v>-853</v>
      </c>
      <c r="AN925" s="13" t="s">
        <v>94</v>
      </c>
      <c r="AO925" s="14">
        <v>4.0999999999999996</v>
      </c>
      <c r="AP925" s="14">
        <v>0</v>
      </c>
      <c r="AQ925" s="8">
        <f t="shared" si="429"/>
        <v>-100</v>
      </c>
      <c r="BA925" s="13" t="s">
        <v>94</v>
      </c>
      <c r="BB925" s="14">
        <v>4.0999999999999996</v>
      </c>
      <c r="BC925" s="14">
        <v>0</v>
      </c>
      <c r="BD925" s="8">
        <f t="shared" si="430"/>
        <v>-100</v>
      </c>
      <c r="BO925" s="13" t="s">
        <v>94</v>
      </c>
      <c r="BP925" s="14">
        <v>4.0999999999999996</v>
      </c>
      <c r="BQ925" s="14">
        <v>0</v>
      </c>
      <c r="BR925" s="8">
        <f t="shared" si="431"/>
        <v>-100</v>
      </c>
    </row>
    <row r="926" spans="1:70" x14ac:dyDescent="0.25">
      <c r="A926" s="13" t="s">
        <v>95</v>
      </c>
      <c r="B926" s="14">
        <v>35.700000000000003</v>
      </c>
      <c r="C926" s="14">
        <v>0</v>
      </c>
      <c r="D926" s="8">
        <f t="shared" si="428"/>
        <v>-100</v>
      </c>
      <c r="F926" s="50"/>
      <c r="G926" s="53">
        <v>0</v>
      </c>
      <c r="H926" s="53">
        <v>76.53</v>
      </c>
      <c r="I926" s="53">
        <v>-76.53</v>
      </c>
      <c r="J926" s="54">
        <v>986</v>
      </c>
      <c r="K926" s="54">
        <v>-986</v>
      </c>
      <c r="AN926" s="13" t="s">
        <v>95</v>
      </c>
      <c r="AO926" s="14">
        <v>35.700000000000003</v>
      </c>
      <c r="AP926" s="14">
        <v>0</v>
      </c>
      <c r="AQ926" s="8">
        <f t="shared" si="429"/>
        <v>-100</v>
      </c>
      <c r="BA926" s="13" t="s">
        <v>95</v>
      </c>
      <c r="BB926" s="14">
        <v>35.700000000000003</v>
      </c>
      <c r="BC926" s="14">
        <v>0</v>
      </c>
      <c r="BD926" s="8">
        <f t="shared" si="430"/>
        <v>-100</v>
      </c>
      <c r="BO926" s="13" t="s">
        <v>95</v>
      </c>
      <c r="BP926" s="14">
        <v>35.700000000000003</v>
      </c>
      <c r="BQ926" s="14">
        <v>0</v>
      </c>
      <c r="BR926" s="8">
        <f t="shared" si="431"/>
        <v>-100</v>
      </c>
    </row>
    <row r="927" spans="1:70" x14ac:dyDescent="0.25">
      <c r="A927" s="6" t="s">
        <v>102</v>
      </c>
      <c r="B927" s="8">
        <v>9.414005805515238</v>
      </c>
      <c r="C927" s="8">
        <v>10.905833279019747</v>
      </c>
      <c r="D927" s="8">
        <f t="shared" si="428"/>
        <v>15.84689349384632</v>
      </c>
      <c r="F927" s="50"/>
      <c r="G927" s="53">
        <v>0</v>
      </c>
      <c r="H927" s="53">
        <v>98.41</v>
      </c>
      <c r="I927" s="53">
        <v>-98.41</v>
      </c>
      <c r="J927" s="54">
        <v>999</v>
      </c>
      <c r="K927" s="54">
        <v>-999</v>
      </c>
      <c r="AN927" s="6" t="s">
        <v>102</v>
      </c>
      <c r="AO927" s="8">
        <v>9.414005805515238</v>
      </c>
      <c r="AP927" s="8">
        <v>10.905833279019747</v>
      </c>
      <c r="AQ927" s="8">
        <f t="shared" si="429"/>
        <v>15.84689349384632</v>
      </c>
      <c r="BA927" s="6" t="s">
        <v>102</v>
      </c>
      <c r="BB927" s="8">
        <v>9.414005805515238</v>
      </c>
      <c r="BC927" s="8">
        <v>10.905833279019747</v>
      </c>
      <c r="BD927" s="8">
        <f t="shared" si="430"/>
        <v>15.84689349384632</v>
      </c>
      <c r="BO927" s="6" t="s">
        <v>102</v>
      </c>
      <c r="BP927" s="8">
        <v>9.414005805515238</v>
      </c>
      <c r="BQ927" s="8">
        <v>10.905833279019747</v>
      </c>
      <c r="BR927" s="8">
        <f t="shared" si="431"/>
        <v>15.84689349384632</v>
      </c>
    </row>
    <row r="928" spans="1:70" x14ac:dyDescent="0.25">
      <c r="A928" t="s">
        <v>109</v>
      </c>
      <c r="B928" s="24">
        <v>1.05</v>
      </c>
      <c r="C928" s="24">
        <v>1.1000000000000001</v>
      </c>
      <c r="D928" s="8">
        <f>IFERROR((100*(C928-B928)/B928), "")</f>
        <v>4.7619047619047663</v>
      </c>
      <c r="F928" s="50"/>
      <c r="G928" s="53">
        <v>0.56950000000000001</v>
      </c>
      <c r="H928" s="53">
        <v>0.58299999999999996</v>
      </c>
      <c r="I928" s="53">
        <v>-1.3499999999999956E-2</v>
      </c>
      <c r="J928" s="54">
        <v>60.5</v>
      </c>
      <c r="K928" s="54">
        <v>-60.5</v>
      </c>
      <c r="AN928" t="s">
        <v>109</v>
      </c>
      <c r="AO928" s="24">
        <v>1.05</v>
      </c>
      <c r="AP928" s="24">
        <v>1.1000000000000001</v>
      </c>
      <c r="AQ928" s="8">
        <f>IFERROR((100*(AP928-AO928)/AO928), "")</f>
        <v>4.7619047619047663</v>
      </c>
      <c r="BA928" t="s">
        <v>109</v>
      </c>
      <c r="BB928" s="24">
        <v>1.05</v>
      </c>
      <c r="BC928" s="24">
        <v>1.1000000000000001</v>
      </c>
      <c r="BD928" s="8">
        <f>IFERROR((100*(BC928-BB928)/BB928), "")</f>
        <v>4.7619047619047663</v>
      </c>
      <c r="BO928" t="s">
        <v>109</v>
      </c>
      <c r="BP928" s="24">
        <v>1.05</v>
      </c>
      <c r="BQ928" s="24">
        <v>1.1000000000000001</v>
      </c>
      <c r="BR928" s="8">
        <f>IFERROR((100*(BQ928-BP928)/BP928), "")</f>
        <v>4.7619047619047663</v>
      </c>
    </row>
    <row r="929" spans="1:70" x14ac:dyDescent="0.25">
      <c r="A929" t="s">
        <v>112</v>
      </c>
      <c r="B929" s="24">
        <v>3.03</v>
      </c>
      <c r="C929" s="24">
        <v>3.27</v>
      </c>
      <c r="D929" s="8">
        <f t="shared" ref="D929:D940" si="432">IFERROR((100*(C929-B929)/B929), "")</f>
        <v>7.9207920792079287</v>
      </c>
      <c r="F929" s="50"/>
      <c r="G929" s="53">
        <v>12.2</v>
      </c>
      <c r="H929" s="53">
        <v>8.5</v>
      </c>
      <c r="I929" s="53">
        <v>3.6999999999999993</v>
      </c>
      <c r="J929" s="54">
        <v>713</v>
      </c>
      <c r="K929" s="54">
        <v>713</v>
      </c>
      <c r="AN929" t="s">
        <v>112</v>
      </c>
      <c r="AO929" s="24">
        <v>3.03</v>
      </c>
      <c r="AP929" s="24">
        <v>3.27</v>
      </c>
      <c r="AQ929" s="8">
        <f t="shared" ref="AQ929:AQ938" si="433">IFERROR((100*(AP929-AO929)/AO929), "")</f>
        <v>7.9207920792079287</v>
      </c>
      <c r="BA929" t="s">
        <v>112</v>
      </c>
      <c r="BB929" s="24">
        <v>3.03</v>
      </c>
      <c r="BC929" s="24">
        <v>3.27</v>
      </c>
      <c r="BD929" s="8">
        <f t="shared" ref="BD929:BD938" si="434">IFERROR((100*(BC929-BB929)/BB929), "")</f>
        <v>7.9207920792079287</v>
      </c>
      <c r="BO929" t="s">
        <v>112</v>
      </c>
      <c r="BP929" s="24">
        <v>3.03</v>
      </c>
      <c r="BQ929" s="24">
        <v>3.27</v>
      </c>
      <c r="BR929" s="8">
        <f t="shared" ref="BR929:BR938" si="435">IFERROR((100*(BQ929-BP929)/BP929), "")</f>
        <v>7.9207920792079287</v>
      </c>
    </row>
    <row r="930" spans="1:70" x14ac:dyDescent="0.25">
      <c r="A930" t="s">
        <v>114</v>
      </c>
      <c r="B930" s="25">
        <v>0.28399999999999997</v>
      </c>
      <c r="C930" s="25">
        <v>0.39900000000000002</v>
      </c>
      <c r="D930" s="8">
        <f t="shared" si="432"/>
        <v>40.492957746478893</v>
      </c>
      <c r="F930" s="50"/>
      <c r="G930" s="53">
        <v>32.9</v>
      </c>
      <c r="H930" s="53">
        <v>0</v>
      </c>
      <c r="I930" s="53">
        <v>32.9</v>
      </c>
      <c r="J930" s="54">
        <v>925.5</v>
      </c>
      <c r="K930" s="54">
        <v>925.5</v>
      </c>
      <c r="AN930" t="s">
        <v>114</v>
      </c>
      <c r="AO930" s="25">
        <v>0.28399999999999997</v>
      </c>
      <c r="AP930" s="25">
        <v>0.39900000000000002</v>
      </c>
      <c r="AQ930" s="8">
        <f t="shared" si="433"/>
        <v>40.492957746478893</v>
      </c>
      <c r="BA930" t="s">
        <v>114</v>
      </c>
      <c r="BB930" s="25">
        <v>0.28399999999999997</v>
      </c>
      <c r="BC930" s="25">
        <v>0.39900000000000002</v>
      </c>
      <c r="BD930" s="8">
        <f t="shared" si="434"/>
        <v>40.492957746478893</v>
      </c>
      <c r="BO930" t="s">
        <v>114</v>
      </c>
      <c r="BP930" s="25">
        <v>0.28399999999999997</v>
      </c>
      <c r="BQ930" s="25">
        <v>0.39900000000000002</v>
      </c>
      <c r="BR930" s="8">
        <f t="shared" si="435"/>
        <v>40.492957746478893</v>
      </c>
    </row>
    <row r="931" spans="1:70" x14ac:dyDescent="0.25">
      <c r="A931" t="s">
        <v>118</v>
      </c>
      <c r="B931" s="24">
        <v>2.33</v>
      </c>
      <c r="C931" s="24">
        <v>2.38</v>
      </c>
      <c r="D931" s="8">
        <f t="shared" si="432"/>
        <v>2.1459227467811082</v>
      </c>
      <c r="F931" s="50"/>
      <c r="G931" s="53">
        <v>4.0999999999999996</v>
      </c>
      <c r="H931" s="53">
        <v>0</v>
      </c>
      <c r="I931" s="53">
        <v>4.0999999999999996</v>
      </c>
      <c r="J931" s="54">
        <v>725</v>
      </c>
      <c r="K931" s="54">
        <v>725</v>
      </c>
      <c r="AN931" t="s">
        <v>118</v>
      </c>
      <c r="AO931" s="24">
        <v>2.33</v>
      </c>
      <c r="AP931" s="24">
        <v>2.38</v>
      </c>
      <c r="AQ931" s="8">
        <f t="shared" si="433"/>
        <v>2.1459227467811082</v>
      </c>
      <c r="BA931" t="s">
        <v>118</v>
      </c>
      <c r="BB931" s="24">
        <v>2.33</v>
      </c>
      <c r="BC931" s="24">
        <v>2.38</v>
      </c>
      <c r="BD931" s="8">
        <f t="shared" si="434"/>
        <v>2.1459227467811082</v>
      </c>
      <c r="BO931" t="s">
        <v>118</v>
      </c>
      <c r="BP931" s="24">
        <v>2.33</v>
      </c>
      <c r="BQ931" s="24">
        <v>2.38</v>
      </c>
      <c r="BR931" s="8">
        <f t="shared" si="435"/>
        <v>2.1459227467811082</v>
      </c>
    </row>
    <row r="932" spans="1:70" x14ac:dyDescent="0.25">
      <c r="A932" t="s">
        <v>120</v>
      </c>
      <c r="B932" s="24">
        <v>1.27</v>
      </c>
      <c r="C932" s="24">
        <v>1.33</v>
      </c>
      <c r="D932" s="8">
        <f t="shared" si="432"/>
        <v>4.7244094488189017</v>
      </c>
      <c r="F932" s="50"/>
      <c r="G932" s="53">
        <v>35.700000000000003</v>
      </c>
      <c r="H932" s="53">
        <v>0</v>
      </c>
      <c r="I932" s="53">
        <v>35.700000000000003</v>
      </c>
      <c r="J932" s="54">
        <v>933.5</v>
      </c>
      <c r="K932" s="54">
        <v>933.5</v>
      </c>
      <c r="AN932" t="s">
        <v>120</v>
      </c>
      <c r="AO932" s="24">
        <v>1.27</v>
      </c>
      <c r="AP932" s="24">
        <v>1.33</v>
      </c>
      <c r="AQ932" s="8">
        <f t="shared" si="433"/>
        <v>4.7244094488189017</v>
      </c>
      <c r="BA932" t="s">
        <v>120</v>
      </c>
      <c r="BB932" s="24">
        <v>1.27</v>
      </c>
      <c r="BC932" s="24">
        <v>1.33</v>
      </c>
      <c r="BD932" s="8">
        <f t="shared" si="434"/>
        <v>4.7244094488189017</v>
      </c>
      <c r="BO932" t="s">
        <v>120</v>
      </c>
      <c r="BP932" s="24">
        <v>1.27</v>
      </c>
      <c r="BQ932" s="24">
        <v>1.33</v>
      </c>
      <c r="BR932" s="8">
        <f t="shared" si="435"/>
        <v>4.7244094488189017</v>
      </c>
    </row>
    <row r="933" spans="1:70" x14ac:dyDescent="0.25">
      <c r="A933" t="s">
        <v>122</v>
      </c>
      <c r="B933" s="24">
        <v>3.33</v>
      </c>
      <c r="C933" s="24">
        <v>3.52</v>
      </c>
      <c r="D933" s="8">
        <f t="shared" si="432"/>
        <v>5.7057057057057037</v>
      </c>
      <c r="F933" s="50"/>
      <c r="G933" s="53">
        <v>9.414005805515238</v>
      </c>
      <c r="H933" s="53">
        <v>10.905833279019747</v>
      </c>
      <c r="I933" s="53">
        <v>-1.4918274735045092</v>
      </c>
      <c r="J933" s="54">
        <v>594</v>
      </c>
      <c r="K933" s="54">
        <v>-594</v>
      </c>
      <c r="AN933" t="s">
        <v>122</v>
      </c>
      <c r="AO933" s="24">
        <v>3.33</v>
      </c>
      <c r="AP933" s="24">
        <v>3.52</v>
      </c>
      <c r="AQ933" s="8">
        <f t="shared" si="433"/>
        <v>5.7057057057057037</v>
      </c>
      <c r="BA933" t="s">
        <v>122</v>
      </c>
      <c r="BB933" s="24">
        <v>3.33</v>
      </c>
      <c r="BC933" s="24">
        <v>3.52</v>
      </c>
      <c r="BD933" s="8">
        <f t="shared" si="434"/>
        <v>5.7057057057057037</v>
      </c>
      <c r="BO933" t="s">
        <v>122</v>
      </c>
      <c r="BP933" s="24">
        <v>3.33</v>
      </c>
      <c r="BQ933" s="24">
        <v>3.52</v>
      </c>
      <c r="BR933" s="8">
        <f t="shared" si="435"/>
        <v>5.7057057057057037</v>
      </c>
    </row>
    <row r="934" spans="1:70" x14ac:dyDescent="0.25">
      <c r="A934" t="s">
        <v>124</v>
      </c>
      <c r="B934" s="24">
        <v>1.69</v>
      </c>
      <c r="C934" s="24">
        <v>1.94</v>
      </c>
      <c r="D934" s="8">
        <f t="shared" si="432"/>
        <v>14.792899408284024</v>
      </c>
      <c r="F934" s="50"/>
      <c r="G934" s="53">
        <v>1.05</v>
      </c>
      <c r="H934" s="53">
        <v>1.1000000000000001</v>
      </c>
      <c r="I934" s="53">
        <v>-5.0000000000000044E-2</v>
      </c>
      <c r="J934" s="54">
        <v>174.5</v>
      </c>
      <c r="K934" s="54">
        <v>-174.5</v>
      </c>
      <c r="AN934" t="s">
        <v>124</v>
      </c>
      <c r="AO934" s="24">
        <v>1.69</v>
      </c>
      <c r="AP934" s="24">
        <v>1.94</v>
      </c>
      <c r="AQ934" s="8">
        <f t="shared" si="433"/>
        <v>14.792899408284024</v>
      </c>
      <c r="BA934" t="s">
        <v>124</v>
      </c>
      <c r="BB934" s="24">
        <v>1.69</v>
      </c>
      <c r="BC934" s="24">
        <v>1.94</v>
      </c>
      <c r="BD934" s="8">
        <f t="shared" si="434"/>
        <v>14.792899408284024</v>
      </c>
      <c r="BO934" t="s">
        <v>124</v>
      </c>
      <c r="BP934" s="24">
        <v>1.69</v>
      </c>
      <c r="BQ934" s="24">
        <v>1.94</v>
      </c>
      <c r="BR934" s="8">
        <f t="shared" si="435"/>
        <v>14.792899408284024</v>
      </c>
    </row>
    <row r="935" spans="1:70" x14ac:dyDescent="0.25">
      <c r="A935" t="s">
        <v>126</v>
      </c>
      <c r="B935" s="24">
        <v>1.1100000000000001</v>
      </c>
      <c r="C935" s="24">
        <v>1.35</v>
      </c>
      <c r="D935" s="8">
        <f t="shared" si="432"/>
        <v>21.621621621621621</v>
      </c>
      <c r="F935" s="50"/>
      <c r="G935" s="53">
        <v>3.03</v>
      </c>
      <c r="H935" s="53">
        <v>3.27</v>
      </c>
      <c r="I935" s="53">
        <v>-0.24000000000000021</v>
      </c>
      <c r="J935" s="54">
        <v>372</v>
      </c>
      <c r="K935" s="54">
        <v>-372</v>
      </c>
      <c r="AN935" t="s">
        <v>126</v>
      </c>
      <c r="AO935" s="24">
        <v>1.1100000000000001</v>
      </c>
      <c r="AP935" s="24">
        <v>1.35</v>
      </c>
      <c r="AQ935" s="8">
        <f t="shared" si="433"/>
        <v>21.621621621621621</v>
      </c>
      <c r="BA935" t="s">
        <v>126</v>
      </c>
      <c r="BB935" s="24">
        <v>1.1100000000000001</v>
      </c>
      <c r="BC935" s="24">
        <v>1.35</v>
      </c>
      <c r="BD935" s="8">
        <f t="shared" si="434"/>
        <v>21.621621621621621</v>
      </c>
      <c r="BO935" t="s">
        <v>126</v>
      </c>
      <c r="BP935" s="24">
        <v>1.1100000000000001</v>
      </c>
      <c r="BQ935" s="24">
        <v>1.35</v>
      </c>
      <c r="BR935" s="8">
        <f t="shared" si="435"/>
        <v>21.621621621621621</v>
      </c>
    </row>
    <row r="936" spans="1:70" x14ac:dyDescent="0.25">
      <c r="A936" t="s">
        <v>128</v>
      </c>
      <c r="B936" s="24">
        <v>4.58</v>
      </c>
      <c r="C936" s="24">
        <v>5.22</v>
      </c>
      <c r="D936" s="8">
        <f t="shared" si="432"/>
        <v>13.973799126637548</v>
      </c>
      <c r="F936" s="50"/>
      <c r="G936" s="53">
        <v>0.28399999999999997</v>
      </c>
      <c r="H936" s="53">
        <v>0.39900000000000002</v>
      </c>
      <c r="I936" s="53">
        <v>-0.11500000000000005</v>
      </c>
      <c r="J936" s="54">
        <v>281</v>
      </c>
      <c r="K936" s="54">
        <v>-281</v>
      </c>
      <c r="AN936" t="s">
        <v>128</v>
      </c>
      <c r="AO936" s="24">
        <v>4.58</v>
      </c>
      <c r="AP936" s="24">
        <v>5.22</v>
      </c>
      <c r="AQ936" s="8">
        <f t="shared" si="433"/>
        <v>13.973799126637548</v>
      </c>
      <c r="BA936" t="s">
        <v>128</v>
      </c>
      <c r="BB936" s="24">
        <v>4.58</v>
      </c>
      <c r="BC936" s="24">
        <v>5.22</v>
      </c>
      <c r="BD936" s="8">
        <f t="shared" si="434"/>
        <v>13.973799126637548</v>
      </c>
      <c r="BO936" t="s">
        <v>128</v>
      </c>
      <c r="BP936" s="24">
        <v>4.58</v>
      </c>
      <c r="BQ936" s="24">
        <v>5.22</v>
      </c>
      <c r="BR936" s="8">
        <f t="shared" si="435"/>
        <v>13.973799126637548</v>
      </c>
    </row>
    <row r="937" spans="1:70" x14ac:dyDescent="0.25">
      <c r="A937" t="s">
        <v>130</v>
      </c>
      <c r="B937" s="24">
        <v>2.72</v>
      </c>
      <c r="C937" s="24">
        <v>2.77</v>
      </c>
      <c r="D937" s="8">
        <f t="shared" si="432"/>
        <v>1.8382352941176403</v>
      </c>
      <c r="F937" s="50"/>
      <c r="G937" s="53">
        <v>2.33</v>
      </c>
      <c r="H937" s="53">
        <v>2.38</v>
      </c>
      <c r="I937" s="53">
        <v>-4.9999999999999822E-2</v>
      </c>
      <c r="J937" s="54">
        <v>174.5</v>
      </c>
      <c r="K937" s="54">
        <v>-174.5</v>
      </c>
      <c r="AN937" t="s">
        <v>130</v>
      </c>
      <c r="AO937" s="24">
        <v>2.72</v>
      </c>
      <c r="AP937" s="24">
        <v>2.77</v>
      </c>
      <c r="AQ937" s="8">
        <f t="shared" si="433"/>
        <v>1.8382352941176403</v>
      </c>
      <c r="BA937" t="s">
        <v>130</v>
      </c>
      <c r="BB937" s="24">
        <v>2.72</v>
      </c>
      <c r="BC937" s="24">
        <v>2.77</v>
      </c>
      <c r="BD937" s="8">
        <f t="shared" si="434"/>
        <v>1.8382352941176403</v>
      </c>
      <c r="BO937" t="s">
        <v>130</v>
      </c>
      <c r="BP937" s="24">
        <v>2.72</v>
      </c>
      <c r="BQ937" s="24">
        <v>2.77</v>
      </c>
      <c r="BR937" s="8">
        <f t="shared" si="435"/>
        <v>1.8382352941176403</v>
      </c>
    </row>
    <row r="938" spans="1:70" ht="60" x14ac:dyDescent="0.25">
      <c r="A938" s="30" t="s">
        <v>136</v>
      </c>
      <c r="B938" s="20">
        <v>1.5417516680145802</v>
      </c>
      <c r="C938" s="20">
        <v>0</v>
      </c>
      <c r="D938" s="8">
        <f t="shared" si="432"/>
        <v>-100.00000000000001</v>
      </c>
      <c r="F938" s="50"/>
      <c r="G938" s="53">
        <v>1.27</v>
      </c>
      <c r="H938" s="53">
        <v>1.33</v>
      </c>
      <c r="I938" s="53">
        <v>-6.0000000000000053E-2</v>
      </c>
      <c r="J938" s="54">
        <v>197.5</v>
      </c>
      <c r="K938" s="54">
        <v>-197.5</v>
      </c>
      <c r="AN938" s="30" t="s">
        <v>136</v>
      </c>
      <c r="AO938" s="20">
        <v>1.5417516680145802</v>
      </c>
      <c r="AP938" s="20">
        <v>0</v>
      </c>
      <c r="AQ938" s="8">
        <f t="shared" si="433"/>
        <v>-100.00000000000001</v>
      </c>
      <c r="BA938" s="30" t="s">
        <v>136</v>
      </c>
      <c r="BB938" s="20">
        <v>1.5417516680145802</v>
      </c>
      <c r="BC938" s="20">
        <v>0</v>
      </c>
      <c r="BD938" s="8">
        <f t="shared" si="434"/>
        <v>-100.00000000000001</v>
      </c>
      <c r="BO938" s="30" t="s">
        <v>136</v>
      </c>
      <c r="BP938" s="20">
        <v>1.5417516680145802</v>
      </c>
      <c r="BQ938" s="20">
        <v>0</v>
      </c>
      <c r="BR938" s="8">
        <f t="shared" si="435"/>
        <v>-100.00000000000001</v>
      </c>
    </row>
    <row r="939" spans="1:70" x14ac:dyDescent="0.25">
      <c r="A939" s="6" t="s">
        <v>140</v>
      </c>
      <c r="B939" s="8">
        <v>0</v>
      </c>
      <c r="C939" s="8">
        <v>75</v>
      </c>
      <c r="D939" s="8">
        <v>100</v>
      </c>
      <c r="F939" s="50"/>
      <c r="G939" s="53">
        <v>3.33</v>
      </c>
      <c r="H939" s="53">
        <v>3.52</v>
      </c>
      <c r="I939" s="53">
        <v>-0.18999999999999995</v>
      </c>
      <c r="J939" s="54">
        <v>340</v>
      </c>
      <c r="K939" s="54">
        <v>-340</v>
      </c>
      <c r="AN939" s="6" t="s">
        <v>140</v>
      </c>
      <c r="AO939" s="8">
        <v>0</v>
      </c>
      <c r="AP939" s="8">
        <v>75</v>
      </c>
      <c r="AQ939" s="8">
        <v>100</v>
      </c>
      <c r="BA939" s="6" t="s">
        <v>140</v>
      </c>
      <c r="BB939" s="8">
        <v>0</v>
      </c>
      <c r="BC939" s="8">
        <v>75</v>
      </c>
      <c r="BD939" s="8">
        <v>100</v>
      </c>
      <c r="BO939" s="6" t="s">
        <v>140</v>
      </c>
      <c r="BP939" s="8">
        <v>0</v>
      </c>
      <c r="BQ939" s="8">
        <v>75</v>
      </c>
      <c r="BR939" s="8">
        <v>100</v>
      </c>
    </row>
    <row r="940" spans="1:70" x14ac:dyDescent="0.25">
      <c r="A940" s="6" t="s">
        <v>141</v>
      </c>
      <c r="B940" s="8">
        <v>57</v>
      </c>
      <c r="C940" s="8">
        <v>61</v>
      </c>
      <c r="D940" s="8">
        <f t="shared" si="432"/>
        <v>7.0175438596491224</v>
      </c>
      <c r="F940" s="50"/>
      <c r="G940" s="53">
        <v>1.69</v>
      </c>
      <c r="H940" s="53">
        <v>1.94</v>
      </c>
      <c r="I940" s="53">
        <v>-0.25</v>
      </c>
      <c r="J940" s="54">
        <v>376.5</v>
      </c>
      <c r="K940" s="54">
        <v>-376.5</v>
      </c>
      <c r="AN940" s="6" t="s">
        <v>141</v>
      </c>
      <c r="AO940" s="8">
        <v>57</v>
      </c>
      <c r="AP940" s="8">
        <v>61</v>
      </c>
      <c r="AQ940" s="8">
        <f t="shared" ref="AQ940" si="436">IFERROR((100*(AP940-AO940)/AO940), "")</f>
        <v>7.0175438596491224</v>
      </c>
      <c r="BA940" s="6" t="s">
        <v>141</v>
      </c>
      <c r="BB940" s="8">
        <v>57</v>
      </c>
      <c r="BC940" s="8">
        <v>61</v>
      </c>
      <c r="BD940" s="8">
        <f t="shared" ref="BD940" si="437">IFERROR((100*(BC940-BB940)/BB940), "")</f>
        <v>7.0175438596491224</v>
      </c>
      <c r="BO940" s="6" t="s">
        <v>141</v>
      </c>
      <c r="BP940" s="8">
        <v>57</v>
      </c>
      <c r="BQ940" s="8">
        <v>61</v>
      </c>
      <c r="BR940" s="8">
        <f t="shared" ref="BR940" si="438">IFERROR((100*(BQ940-BP940)/BP940), "")</f>
        <v>7.0175438596491224</v>
      </c>
    </row>
    <row r="941" spans="1:70" x14ac:dyDescent="0.25">
      <c r="A941" s="13" t="s">
        <v>147</v>
      </c>
      <c r="B941" s="14">
        <v>94.3</v>
      </c>
      <c r="C941" s="14">
        <v>8.4</v>
      </c>
      <c r="D941" s="8">
        <f>IFERROR((100*(C941-B941)/B941), "")</f>
        <v>-91.092258748674439</v>
      </c>
      <c r="F941" s="50"/>
      <c r="G941" s="53">
        <v>1.1100000000000001</v>
      </c>
      <c r="H941" s="53">
        <v>1.35</v>
      </c>
      <c r="I941" s="53">
        <v>-0.24</v>
      </c>
      <c r="J941" s="54">
        <v>372</v>
      </c>
      <c r="K941" s="54">
        <v>-372</v>
      </c>
      <c r="AN941" s="13" t="s">
        <v>147</v>
      </c>
      <c r="AO941" s="14">
        <v>94.3</v>
      </c>
      <c r="AP941" s="14">
        <v>8.4</v>
      </c>
      <c r="AQ941" s="8">
        <f>IFERROR((100*(AP941-AO941)/AO941), "")</f>
        <v>-91.092258748674439</v>
      </c>
      <c r="BA941" s="13" t="s">
        <v>147</v>
      </c>
      <c r="BB941" s="14">
        <v>94.3</v>
      </c>
      <c r="BC941" s="14">
        <v>8.4</v>
      </c>
      <c r="BD941" s="8">
        <f>IFERROR((100*(BC941-BB941)/BB941), "")</f>
        <v>-91.092258748674439</v>
      </c>
      <c r="BO941" s="13" t="s">
        <v>147</v>
      </c>
      <c r="BP941" s="14">
        <v>94.3</v>
      </c>
      <c r="BQ941" s="14">
        <v>8.4</v>
      </c>
      <c r="BR941" s="8">
        <f>IFERROR((100*(BQ941-BP941)/BP941), "")</f>
        <v>-91.092258748674439</v>
      </c>
    </row>
    <row r="942" spans="1:70" x14ac:dyDescent="0.25">
      <c r="A942" s="13" t="s">
        <v>150</v>
      </c>
      <c r="B942" s="14">
        <v>4.7E-2</v>
      </c>
      <c r="C942" s="14">
        <v>0</v>
      </c>
      <c r="D942" s="8">
        <f t="shared" ref="D942:D966" si="439">IFERROR((100*(C942-B942)/B942), "")</f>
        <v>-100</v>
      </c>
      <c r="F942" s="50"/>
      <c r="G942" s="53">
        <v>4.58</v>
      </c>
      <c r="H942" s="53">
        <v>5.22</v>
      </c>
      <c r="I942" s="53">
        <v>-0.63999999999999968</v>
      </c>
      <c r="J942" s="54">
        <v>502</v>
      </c>
      <c r="K942" s="54">
        <v>-502</v>
      </c>
      <c r="AN942" s="13" t="s">
        <v>150</v>
      </c>
      <c r="AO942" s="14">
        <v>4.7E-2</v>
      </c>
      <c r="AP942" s="14">
        <v>0</v>
      </c>
      <c r="AQ942" s="8">
        <f t="shared" ref="AQ942:AQ945" si="440">IFERROR((100*(AP942-AO942)/AO942), "")</f>
        <v>-100</v>
      </c>
      <c r="BA942" s="13" t="s">
        <v>150</v>
      </c>
      <c r="BB942" s="14">
        <v>4.7E-2</v>
      </c>
      <c r="BC942" s="14">
        <v>0</v>
      </c>
      <c r="BD942" s="8">
        <f t="shared" ref="BD942:BD945" si="441">IFERROR((100*(BC942-BB942)/BB942), "")</f>
        <v>-100</v>
      </c>
      <c r="BO942" s="13" t="s">
        <v>150</v>
      </c>
      <c r="BP942" s="14">
        <v>4.7E-2</v>
      </c>
      <c r="BQ942" s="14">
        <v>0</v>
      </c>
      <c r="BR942" s="8">
        <f t="shared" ref="BR942:BR945" si="442">IFERROR((100*(BQ942-BP942)/BP942), "")</f>
        <v>-100</v>
      </c>
    </row>
    <row r="943" spans="1:70" x14ac:dyDescent="0.25">
      <c r="A943" s="13" t="s">
        <v>156</v>
      </c>
      <c r="B943" s="14">
        <v>40.599999999999994</v>
      </c>
      <c r="C943" s="14">
        <v>30.700000000000003</v>
      </c>
      <c r="D943" s="8">
        <f t="shared" si="439"/>
        <v>-24.38423645320195</v>
      </c>
      <c r="F943" s="50"/>
      <c r="G943" s="53">
        <v>2.72</v>
      </c>
      <c r="H943" s="53">
        <v>2.77</v>
      </c>
      <c r="I943" s="53">
        <v>-4.9999999999999822E-2</v>
      </c>
      <c r="J943" s="54">
        <v>174.5</v>
      </c>
      <c r="K943" s="54">
        <v>-174.5</v>
      </c>
      <c r="AN943" s="13" t="s">
        <v>156</v>
      </c>
      <c r="AO943" s="14">
        <v>40.599999999999994</v>
      </c>
      <c r="AP943" s="14">
        <v>30.700000000000003</v>
      </c>
      <c r="AQ943" s="8">
        <f t="shared" si="440"/>
        <v>-24.38423645320195</v>
      </c>
      <c r="BA943" s="13" t="s">
        <v>156</v>
      </c>
      <c r="BB943" s="14">
        <v>40.599999999999994</v>
      </c>
      <c r="BC943" s="14">
        <v>30.700000000000003</v>
      </c>
      <c r="BD943" s="8">
        <f t="shared" si="441"/>
        <v>-24.38423645320195</v>
      </c>
      <c r="BO943" s="13" t="s">
        <v>156</v>
      </c>
      <c r="BP943" s="14">
        <v>40.599999999999994</v>
      </c>
      <c r="BQ943" s="14">
        <v>30.700000000000003</v>
      </c>
      <c r="BR943" s="8">
        <f t="shared" si="442"/>
        <v>-24.38423645320195</v>
      </c>
    </row>
    <row r="944" spans="1:70" x14ac:dyDescent="0.25">
      <c r="A944" s="13" t="s">
        <v>160</v>
      </c>
      <c r="B944" s="14">
        <v>3.1099999999999999E-2</v>
      </c>
      <c r="C944" s="14">
        <v>0</v>
      </c>
      <c r="D944" s="8">
        <f t="shared" si="439"/>
        <v>-100</v>
      </c>
      <c r="F944" s="50"/>
      <c r="G944" s="53">
        <v>1.5417516680145802</v>
      </c>
      <c r="H944" s="53">
        <v>0</v>
      </c>
      <c r="I944" s="53">
        <v>1.5417516680145802</v>
      </c>
      <c r="J944" s="54">
        <v>602</v>
      </c>
      <c r="K944" s="54">
        <v>602</v>
      </c>
      <c r="AN944" s="13" t="s">
        <v>160</v>
      </c>
      <c r="AO944" s="14">
        <v>3.1099999999999999E-2</v>
      </c>
      <c r="AP944" s="14">
        <v>0</v>
      </c>
      <c r="AQ944" s="8">
        <f t="shared" si="440"/>
        <v>-100</v>
      </c>
      <c r="BA944" s="13" t="s">
        <v>160</v>
      </c>
      <c r="BB944" s="14">
        <v>3.1099999999999999E-2</v>
      </c>
      <c r="BC944" s="14">
        <v>0</v>
      </c>
      <c r="BD944" s="8">
        <f t="shared" si="441"/>
        <v>-100</v>
      </c>
      <c r="BO944" s="13" t="s">
        <v>160</v>
      </c>
      <c r="BP944" s="14">
        <v>3.1099999999999999E-2</v>
      </c>
      <c r="BQ944" s="14">
        <v>0</v>
      </c>
      <c r="BR944" s="8">
        <f t="shared" si="442"/>
        <v>-100</v>
      </c>
    </row>
    <row r="945" spans="1:70" x14ac:dyDescent="0.25">
      <c r="A945" s="13" t="s">
        <v>162</v>
      </c>
      <c r="B945" s="14">
        <v>20.79</v>
      </c>
      <c r="C945" s="14">
        <v>25.52</v>
      </c>
      <c r="D945" s="8">
        <f t="shared" si="439"/>
        <v>22.751322751322753</v>
      </c>
      <c r="F945" s="50"/>
      <c r="G945" s="53">
        <v>0</v>
      </c>
      <c r="H945" s="53">
        <v>75</v>
      </c>
      <c r="I945" s="53">
        <v>-75</v>
      </c>
      <c r="J945" s="54">
        <v>984</v>
      </c>
      <c r="K945" s="54">
        <v>-984</v>
      </c>
      <c r="AN945" s="13" t="s">
        <v>162</v>
      </c>
      <c r="AO945" s="14">
        <v>20.79</v>
      </c>
      <c r="AP945" s="14">
        <v>25.52</v>
      </c>
      <c r="AQ945" s="8">
        <f t="shared" si="440"/>
        <v>22.751322751322753</v>
      </c>
      <c r="BA945" s="13" t="s">
        <v>162</v>
      </c>
      <c r="BB945" s="14">
        <v>20.79</v>
      </c>
      <c r="BC945" s="14">
        <v>25.52</v>
      </c>
      <c r="BD945" s="8">
        <f t="shared" si="441"/>
        <v>22.751322751322753</v>
      </c>
      <c r="BO945" s="13" t="s">
        <v>162</v>
      </c>
      <c r="BP945" s="14">
        <v>20.79</v>
      </c>
      <c r="BQ945" s="14">
        <v>25.52</v>
      </c>
      <c r="BR945" s="8">
        <f t="shared" si="442"/>
        <v>22.751322751322753</v>
      </c>
    </row>
    <row r="946" spans="1:70" x14ac:dyDescent="0.25">
      <c r="A946" s="13" t="s">
        <v>164</v>
      </c>
      <c r="B946" s="14">
        <v>0</v>
      </c>
      <c r="C946" s="14">
        <v>0.1278</v>
      </c>
      <c r="D946" s="8">
        <v>100</v>
      </c>
      <c r="F946" s="50"/>
      <c r="G946" s="53">
        <v>57</v>
      </c>
      <c r="H946" s="53">
        <v>61</v>
      </c>
      <c r="I946" s="53">
        <v>-4</v>
      </c>
      <c r="J946" s="54">
        <v>723</v>
      </c>
      <c r="K946" s="54">
        <v>-723</v>
      </c>
      <c r="AN946" s="13" t="s">
        <v>164</v>
      </c>
      <c r="AO946" s="14">
        <v>0</v>
      </c>
      <c r="AP946" s="14">
        <v>0.1278</v>
      </c>
      <c r="AQ946" s="8">
        <v>100</v>
      </c>
      <c r="BA946" s="13" t="s">
        <v>164</v>
      </c>
      <c r="BB946" s="14">
        <v>0</v>
      </c>
      <c r="BC946" s="14">
        <v>0.1278</v>
      </c>
      <c r="BD946" s="8">
        <v>100</v>
      </c>
      <c r="BO946" s="13" t="s">
        <v>164</v>
      </c>
      <c r="BP946" s="14">
        <v>0</v>
      </c>
      <c r="BQ946" s="14">
        <v>0.1278</v>
      </c>
      <c r="BR946" s="8">
        <v>100</v>
      </c>
    </row>
    <row r="947" spans="1:70" x14ac:dyDescent="0.25">
      <c r="A947" s="13" t="s">
        <v>165</v>
      </c>
      <c r="B947" s="14">
        <v>43.708500000000001</v>
      </c>
      <c r="C947" s="14">
        <v>60.841299999999997</v>
      </c>
      <c r="D947" s="8">
        <f t="shared" si="439"/>
        <v>39.197867691638912</v>
      </c>
      <c r="F947" s="50"/>
      <c r="G947" s="53">
        <v>94.3</v>
      </c>
      <c r="H947" s="53">
        <v>8.4</v>
      </c>
      <c r="I947" s="53">
        <v>85.899999999999991</v>
      </c>
      <c r="J947" s="54">
        <v>992</v>
      </c>
      <c r="K947" s="54">
        <v>992</v>
      </c>
      <c r="AN947" s="13" t="s">
        <v>165</v>
      </c>
      <c r="AO947" s="14">
        <v>43.708500000000001</v>
      </c>
      <c r="AP947" s="14">
        <v>60.841299999999997</v>
      </c>
      <c r="AQ947" s="8">
        <f t="shared" ref="AQ947:AQ966" si="443">IFERROR((100*(AP947-AO947)/AO947), "")</f>
        <v>39.197867691638912</v>
      </c>
      <c r="BA947" s="13" t="s">
        <v>165</v>
      </c>
      <c r="BB947" s="14">
        <v>43.708500000000001</v>
      </c>
      <c r="BC947" s="14">
        <v>60.841299999999997</v>
      </c>
      <c r="BD947" s="8">
        <f t="shared" ref="BD947:BD966" si="444">IFERROR((100*(BC947-BB947)/BB947), "")</f>
        <v>39.197867691638912</v>
      </c>
      <c r="BO947" s="13" t="s">
        <v>165</v>
      </c>
      <c r="BP947" s="14">
        <v>43.708500000000001</v>
      </c>
      <c r="BQ947" s="14">
        <v>60.841299999999997</v>
      </c>
      <c r="BR947" s="8">
        <f t="shared" ref="BR947:BR966" si="445">IFERROR((100*(BQ947-BP947)/BP947), "")</f>
        <v>39.197867691638912</v>
      </c>
    </row>
    <row r="948" spans="1:70" x14ac:dyDescent="0.25">
      <c r="A948" s="13" t="s">
        <v>170</v>
      </c>
      <c r="B948" s="14">
        <v>2</v>
      </c>
      <c r="C948" s="14">
        <v>2.5</v>
      </c>
      <c r="D948" s="8">
        <f t="shared" si="439"/>
        <v>25</v>
      </c>
      <c r="F948" s="50"/>
      <c r="G948" s="53">
        <v>4.7E-2</v>
      </c>
      <c r="H948" s="53">
        <v>0</v>
      </c>
      <c r="I948" s="53">
        <v>4.7E-2</v>
      </c>
      <c r="J948" s="54">
        <v>164.5</v>
      </c>
      <c r="K948" s="54">
        <v>164.5</v>
      </c>
      <c r="AN948" s="13" t="s">
        <v>170</v>
      </c>
      <c r="AO948" s="14">
        <v>2</v>
      </c>
      <c r="AP948" s="14">
        <v>2.5</v>
      </c>
      <c r="AQ948" s="8">
        <f t="shared" si="443"/>
        <v>25</v>
      </c>
      <c r="BA948" s="13" t="s">
        <v>170</v>
      </c>
      <c r="BB948" s="14">
        <v>2</v>
      </c>
      <c r="BC948" s="14">
        <v>2.5</v>
      </c>
      <c r="BD948" s="8">
        <f t="shared" si="444"/>
        <v>25</v>
      </c>
      <c r="BO948" s="13" t="s">
        <v>170</v>
      </c>
      <c r="BP948" s="14">
        <v>2</v>
      </c>
      <c r="BQ948" s="14">
        <v>2.5</v>
      </c>
      <c r="BR948" s="8">
        <f t="shared" si="445"/>
        <v>25</v>
      </c>
    </row>
    <row r="949" spans="1:70" x14ac:dyDescent="0.25">
      <c r="A949" s="13" t="s">
        <v>172</v>
      </c>
      <c r="B949" s="14">
        <v>0.1118</v>
      </c>
      <c r="C949" s="14">
        <v>0.73529999999999995</v>
      </c>
      <c r="D949" s="8">
        <f t="shared" si="439"/>
        <v>557.69230769230762</v>
      </c>
      <c r="F949" s="50"/>
      <c r="G949" s="53">
        <v>40.599999999999994</v>
      </c>
      <c r="H949" s="53">
        <v>30.700000000000003</v>
      </c>
      <c r="I949" s="53">
        <v>9.8999999999999915</v>
      </c>
      <c r="J949" s="54">
        <v>808.5</v>
      </c>
      <c r="K949" s="54">
        <v>808.5</v>
      </c>
      <c r="AN949" s="13" t="s">
        <v>172</v>
      </c>
      <c r="AO949" s="14">
        <v>0.1118</v>
      </c>
      <c r="AP949" s="14">
        <v>0.73529999999999995</v>
      </c>
      <c r="AQ949" s="8">
        <f t="shared" si="443"/>
        <v>557.69230769230762</v>
      </c>
      <c r="BA949" s="13" t="s">
        <v>172</v>
      </c>
      <c r="BB949" s="14">
        <v>0.1118</v>
      </c>
      <c r="BC949" s="14">
        <v>0.73529999999999995</v>
      </c>
      <c r="BD949" s="8">
        <f t="shared" si="444"/>
        <v>557.69230769230762</v>
      </c>
      <c r="BO949" s="13" t="s">
        <v>172</v>
      </c>
      <c r="BP949" s="14">
        <v>0.1118</v>
      </c>
      <c r="BQ949" s="14">
        <v>0.73529999999999995</v>
      </c>
      <c r="BR949" s="8">
        <f t="shared" si="445"/>
        <v>557.69230769230762</v>
      </c>
    </row>
    <row r="950" spans="1:70" x14ac:dyDescent="0.25">
      <c r="A950" s="13" t="s">
        <v>174</v>
      </c>
      <c r="B950" s="14">
        <v>190.6</v>
      </c>
      <c r="C950" s="14">
        <v>1.5</v>
      </c>
      <c r="D950" s="8">
        <f t="shared" si="439"/>
        <v>-99.213011542497384</v>
      </c>
      <c r="F950" s="50"/>
      <c r="G950" s="53">
        <v>3.1099999999999999E-2</v>
      </c>
      <c r="H950" s="53">
        <v>0</v>
      </c>
      <c r="I950" s="53">
        <v>3.1099999999999999E-2</v>
      </c>
      <c r="J950" s="54">
        <v>129</v>
      </c>
      <c r="K950" s="54">
        <v>129</v>
      </c>
      <c r="AN950" s="13" t="s">
        <v>174</v>
      </c>
      <c r="AO950" s="14">
        <v>190.6</v>
      </c>
      <c r="AP950" s="14">
        <v>1.5</v>
      </c>
      <c r="AQ950" s="8">
        <f t="shared" si="443"/>
        <v>-99.213011542497384</v>
      </c>
      <c r="BA950" s="13" t="s">
        <v>174</v>
      </c>
      <c r="BB950" s="14">
        <v>190.6</v>
      </c>
      <c r="BC950" s="14">
        <v>1.5</v>
      </c>
      <c r="BD950" s="8">
        <f t="shared" si="444"/>
        <v>-99.213011542497384</v>
      </c>
      <c r="BO950" s="13" t="s">
        <v>174</v>
      </c>
      <c r="BP950" s="14">
        <v>190.6</v>
      </c>
      <c r="BQ950" s="14">
        <v>1.5</v>
      </c>
      <c r="BR950" s="8">
        <f t="shared" si="445"/>
        <v>-99.213011542497384</v>
      </c>
    </row>
    <row r="951" spans="1:70" x14ac:dyDescent="0.25">
      <c r="A951" s="13" t="s">
        <v>176</v>
      </c>
      <c r="B951" s="14">
        <v>0.35</v>
      </c>
      <c r="C951" s="14">
        <v>0</v>
      </c>
      <c r="D951" s="8">
        <f t="shared" si="439"/>
        <v>-100</v>
      </c>
      <c r="F951" s="50"/>
      <c r="G951" s="53">
        <v>20.79</v>
      </c>
      <c r="H951" s="53">
        <v>25.52</v>
      </c>
      <c r="I951" s="53">
        <v>-4.7300000000000004</v>
      </c>
      <c r="J951" s="54">
        <v>737</v>
      </c>
      <c r="K951" s="54">
        <v>-737</v>
      </c>
      <c r="AN951" s="13" t="s">
        <v>176</v>
      </c>
      <c r="AO951" s="14">
        <v>0.35</v>
      </c>
      <c r="AP951" s="14">
        <v>0</v>
      </c>
      <c r="AQ951" s="8">
        <f t="shared" si="443"/>
        <v>-100</v>
      </c>
      <c r="BA951" s="13" t="s">
        <v>176</v>
      </c>
      <c r="BB951" s="14">
        <v>0.35</v>
      </c>
      <c r="BC951" s="14">
        <v>0</v>
      </c>
      <c r="BD951" s="8">
        <f t="shared" si="444"/>
        <v>-100</v>
      </c>
      <c r="BO951" s="13" t="s">
        <v>176</v>
      </c>
      <c r="BP951" s="14">
        <v>0.35</v>
      </c>
      <c r="BQ951" s="14">
        <v>0</v>
      </c>
      <c r="BR951" s="8">
        <f t="shared" si="445"/>
        <v>-100</v>
      </c>
    </row>
    <row r="952" spans="1:70" x14ac:dyDescent="0.25">
      <c r="A952" s="13" t="s">
        <v>178</v>
      </c>
      <c r="B952" s="14">
        <v>7.891</v>
      </c>
      <c r="C952" s="14">
        <v>7.7009999999999996</v>
      </c>
      <c r="D952" s="8">
        <f t="shared" si="439"/>
        <v>-2.4078063616778658</v>
      </c>
      <c r="F952" s="50"/>
      <c r="G952" s="53">
        <v>0</v>
      </c>
      <c r="H952" s="53">
        <v>0.1278</v>
      </c>
      <c r="I952" s="53">
        <v>-0.1278</v>
      </c>
      <c r="J952" s="54">
        <v>293</v>
      </c>
      <c r="K952" s="54">
        <v>-293</v>
      </c>
      <c r="AN952" s="13" t="s">
        <v>178</v>
      </c>
      <c r="AO952" s="14">
        <v>7.891</v>
      </c>
      <c r="AP952" s="14">
        <v>7.7009999999999996</v>
      </c>
      <c r="AQ952" s="8">
        <f t="shared" si="443"/>
        <v>-2.4078063616778658</v>
      </c>
      <c r="BA952" s="13" t="s">
        <v>178</v>
      </c>
      <c r="BB952" s="14">
        <v>7.891</v>
      </c>
      <c r="BC952" s="14">
        <v>7.7009999999999996</v>
      </c>
      <c r="BD952" s="8">
        <f t="shared" si="444"/>
        <v>-2.4078063616778658</v>
      </c>
      <c r="BO952" s="13" t="s">
        <v>178</v>
      </c>
      <c r="BP952" s="14">
        <v>7.891</v>
      </c>
      <c r="BQ952" s="14">
        <v>7.7009999999999996</v>
      </c>
      <c r="BR952" s="8">
        <f t="shared" si="445"/>
        <v>-2.4078063616778658</v>
      </c>
    </row>
    <row r="953" spans="1:70" x14ac:dyDescent="0.25">
      <c r="A953" s="13" t="s">
        <v>180</v>
      </c>
      <c r="B953" s="14">
        <v>26.3</v>
      </c>
      <c r="C953" s="14">
        <v>1</v>
      </c>
      <c r="D953" s="8">
        <f t="shared" si="439"/>
        <v>-96.197718631178702</v>
      </c>
      <c r="F953" s="50"/>
      <c r="G953" s="53">
        <v>43.708500000000001</v>
      </c>
      <c r="H953" s="53">
        <v>60.841299999999997</v>
      </c>
      <c r="I953" s="53">
        <v>-17.132799999999996</v>
      </c>
      <c r="J953" s="54">
        <v>865</v>
      </c>
      <c r="K953" s="54">
        <v>-865</v>
      </c>
      <c r="AN953" s="13" t="s">
        <v>180</v>
      </c>
      <c r="AO953" s="14">
        <v>26.3</v>
      </c>
      <c r="AP953" s="14">
        <v>1</v>
      </c>
      <c r="AQ953" s="8">
        <f t="shared" si="443"/>
        <v>-96.197718631178702</v>
      </c>
      <c r="BA953" s="13" t="s">
        <v>180</v>
      </c>
      <c r="BB953" s="14">
        <v>26.3</v>
      </c>
      <c r="BC953" s="14">
        <v>1</v>
      </c>
      <c r="BD953" s="8">
        <f t="shared" si="444"/>
        <v>-96.197718631178702</v>
      </c>
      <c r="BO953" s="13" t="s">
        <v>180</v>
      </c>
      <c r="BP953" s="14">
        <v>26.3</v>
      </c>
      <c r="BQ953" s="14">
        <v>1</v>
      </c>
      <c r="BR953" s="8">
        <f t="shared" si="445"/>
        <v>-96.197718631178702</v>
      </c>
    </row>
    <row r="954" spans="1:70" x14ac:dyDescent="0.25">
      <c r="A954" s="13" t="s">
        <v>184</v>
      </c>
      <c r="B954" s="14">
        <v>2.875</v>
      </c>
      <c r="C954" s="14">
        <v>2.8180000000000001</v>
      </c>
      <c r="D954" s="8">
        <f t="shared" si="439"/>
        <v>-1.9826086956521718</v>
      </c>
      <c r="F954" s="50"/>
      <c r="G954" s="53">
        <v>2</v>
      </c>
      <c r="H954" s="53">
        <v>2.5</v>
      </c>
      <c r="I954" s="53">
        <v>-0.5</v>
      </c>
      <c r="J954" s="54">
        <v>469</v>
      </c>
      <c r="K954" s="54">
        <v>-469</v>
      </c>
      <c r="AN954" s="13" t="s">
        <v>184</v>
      </c>
      <c r="AO954" s="14">
        <v>2.875</v>
      </c>
      <c r="AP954" s="14">
        <v>2.8180000000000001</v>
      </c>
      <c r="AQ954" s="8">
        <f t="shared" si="443"/>
        <v>-1.9826086956521718</v>
      </c>
      <c r="BA954" s="13" t="s">
        <v>184</v>
      </c>
      <c r="BB954" s="14">
        <v>2.875</v>
      </c>
      <c r="BC954" s="14">
        <v>2.8180000000000001</v>
      </c>
      <c r="BD954" s="8">
        <f t="shared" si="444"/>
        <v>-1.9826086956521718</v>
      </c>
      <c r="BO954" s="13" t="s">
        <v>184</v>
      </c>
      <c r="BP954" s="14">
        <v>2.875</v>
      </c>
      <c r="BQ954" s="14">
        <v>2.8180000000000001</v>
      </c>
      <c r="BR954" s="8">
        <f t="shared" si="445"/>
        <v>-1.9826086956521718</v>
      </c>
    </row>
    <row r="955" spans="1:70" x14ac:dyDescent="0.25">
      <c r="A955" s="13" t="s">
        <v>186</v>
      </c>
      <c r="B955" s="14">
        <v>2.3E-2</v>
      </c>
      <c r="C955" s="14">
        <v>0</v>
      </c>
      <c r="D955" s="8">
        <f t="shared" si="439"/>
        <v>-100</v>
      </c>
      <c r="F955" s="50"/>
      <c r="G955" s="53">
        <v>0.1118</v>
      </c>
      <c r="H955" s="53">
        <v>0.73529999999999995</v>
      </c>
      <c r="I955" s="53">
        <v>-0.62349999999999994</v>
      </c>
      <c r="J955" s="54">
        <v>500</v>
      </c>
      <c r="K955" s="54">
        <v>-500</v>
      </c>
      <c r="AN955" s="13" t="s">
        <v>186</v>
      </c>
      <c r="AO955" s="14">
        <v>2.3E-2</v>
      </c>
      <c r="AP955" s="14">
        <v>0</v>
      </c>
      <c r="AQ955" s="8">
        <f t="shared" si="443"/>
        <v>-100</v>
      </c>
      <c r="BA955" s="13" t="s">
        <v>186</v>
      </c>
      <c r="BB955" s="14">
        <v>2.3E-2</v>
      </c>
      <c r="BC955" s="14">
        <v>0</v>
      </c>
      <c r="BD955" s="8">
        <f t="shared" si="444"/>
        <v>-100</v>
      </c>
      <c r="BO955" s="13" t="s">
        <v>186</v>
      </c>
      <c r="BP955" s="14">
        <v>2.3E-2</v>
      </c>
      <c r="BQ955" s="14">
        <v>0</v>
      </c>
      <c r="BR955" s="8">
        <f t="shared" si="445"/>
        <v>-100</v>
      </c>
    </row>
    <row r="956" spans="1:70" x14ac:dyDescent="0.25">
      <c r="A956" s="13" t="s">
        <v>188</v>
      </c>
      <c r="B956" s="14">
        <v>0.20200000000000001</v>
      </c>
      <c r="C956" s="14">
        <v>0.44600000000000001</v>
      </c>
      <c r="D956" s="8">
        <f t="shared" si="439"/>
        <v>120.79207920792078</v>
      </c>
      <c r="F956" s="50"/>
      <c r="G956" s="53">
        <v>190.6</v>
      </c>
      <c r="H956" s="53">
        <v>1.5</v>
      </c>
      <c r="I956" s="53">
        <v>189.1</v>
      </c>
      <c r="J956" s="54">
        <v>1024</v>
      </c>
      <c r="K956" s="54">
        <v>1024</v>
      </c>
      <c r="AN956" s="13" t="s">
        <v>188</v>
      </c>
      <c r="AO956" s="14">
        <v>0.20200000000000001</v>
      </c>
      <c r="AP956" s="14">
        <v>0.44600000000000001</v>
      </c>
      <c r="AQ956" s="8">
        <f t="shared" si="443"/>
        <v>120.79207920792078</v>
      </c>
      <c r="BA956" s="13" t="s">
        <v>188</v>
      </c>
      <c r="BB956" s="14">
        <v>0.20200000000000001</v>
      </c>
      <c r="BC956" s="14">
        <v>0.44600000000000001</v>
      </c>
      <c r="BD956" s="8">
        <f t="shared" si="444"/>
        <v>120.79207920792078</v>
      </c>
      <c r="BO956" s="13" t="s">
        <v>188</v>
      </c>
      <c r="BP956" s="14">
        <v>0.20200000000000001</v>
      </c>
      <c r="BQ956" s="14">
        <v>0.44600000000000001</v>
      </c>
      <c r="BR956" s="8">
        <f t="shared" si="445"/>
        <v>120.79207920792078</v>
      </c>
    </row>
    <row r="957" spans="1:70" x14ac:dyDescent="0.25">
      <c r="A957" s="13" t="s">
        <v>190</v>
      </c>
      <c r="B957" s="37">
        <v>4.9599999999999998E-2</v>
      </c>
      <c r="C957" s="37">
        <v>0.1716</v>
      </c>
      <c r="D957" s="8">
        <f t="shared" si="439"/>
        <v>245.96774193548387</v>
      </c>
      <c r="F957" s="50"/>
      <c r="G957" s="53">
        <v>0.35</v>
      </c>
      <c r="H957" s="53">
        <v>0</v>
      </c>
      <c r="I957" s="53">
        <v>0.35</v>
      </c>
      <c r="J957" s="54">
        <v>425</v>
      </c>
      <c r="K957" s="54">
        <v>425</v>
      </c>
      <c r="AN957" s="13" t="s">
        <v>190</v>
      </c>
      <c r="AO957" s="37">
        <v>4.9599999999999998E-2</v>
      </c>
      <c r="AP957" s="37">
        <v>0.1716</v>
      </c>
      <c r="AQ957" s="8">
        <f t="shared" si="443"/>
        <v>245.96774193548387</v>
      </c>
      <c r="BA957" s="13" t="s">
        <v>190</v>
      </c>
      <c r="BB957" s="37">
        <v>4.9599999999999998E-2</v>
      </c>
      <c r="BC957" s="37">
        <v>0.1716</v>
      </c>
      <c r="BD957" s="8">
        <f t="shared" si="444"/>
        <v>245.96774193548387</v>
      </c>
      <c r="BO957" s="13" t="s">
        <v>190</v>
      </c>
      <c r="BP957" s="37">
        <v>4.9599999999999998E-2</v>
      </c>
      <c r="BQ957" s="37">
        <v>0.1716</v>
      </c>
      <c r="BR957" s="8">
        <f t="shared" si="445"/>
        <v>245.96774193548387</v>
      </c>
    </row>
    <row r="958" spans="1:70" x14ac:dyDescent="0.25">
      <c r="A958" s="13" t="s">
        <v>192</v>
      </c>
      <c r="B958" s="14">
        <v>2.5009999999999999</v>
      </c>
      <c r="C958" s="14">
        <v>2.4300000000000002</v>
      </c>
      <c r="D958" s="8">
        <f t="shared" si="439"/>
        <v>-2.8388644542183021</v>
      </c>
      <c r="F958" s="50"/>
      <c r="G958" s="53">
        <v>7.891</v>
      </c>
      <c r="H958" s="53">
        <v>7.7009999999999996</v>
      </c>
      <c r="I958" s="53">
        <v>0.19000000000000039</v>
      </c>
      <c r="J958" s="54">
        <v>340</v>
      </c>
      <c r="K958" s="54">
        <v>340</v>
      </c>
      <c r="AN958" s="13" t="s">
        <v>192</v>
      </c>
      <c r="AO958" s="14">
        <v>2.5009999999999999</v>
      </c>
      <c r="AP958" s="14">
        <v>2.4300000000000002</v>
      </c>
      <c r="AQ958" s="8">
        <f t="shared" si="443"/>
        <v>-2.8388644542183021</v>
      </c>
      <c r="BA958" s="13" t="s">
        <v>192</v>
      </c>
      <c r="BB958" s="14">
        <v>2.5009999999999999</v>
      </c>
      <c r="BC958" s="14">
        <v>2.4300000000000002</v>
      </c>
      <c r="BD958" s="8">
        <f t="shared" si="444"/>
        <v>-2.8388644542183021</v>
      </c>
      <c r="BO958" s="13" t="s">
        <v>192</v>
      </c>
      <c r="BP958" s="14">
        <v>2.5009999999999999</v>
      </c>
      <c r="BQ958" s="14">
        <v>2.4300000000000002</v>
      </c>
      <c r="BR958" s="8">
        <f t="shared" si="445"/>
        <v>-2.8388644542183021</v>
      </c>
    </row>
    <row r="959" spans="1:70" x14ac:dyDescent="0.25">
      <c r="A959" s="13" t="s">
        <v>196</v>
      </c>
      <c r="B959" s="14">
        <v>5.2629999999999999</v>
      </c>
      <c r="C959" s="14">
        <v>4.7839999999999998</v>
      </c>
      <c r="D959" s="8">
        <f t="shared" si="439"/>
        <v>-9.1012730381911471</v>
      </c>
      <c r="F959" s="50"/>
      <c r="G959" s="53">
        <v>26.3</v>
      </c>
      <c r="H959" s="53">
        <v>1</v>
      </c>
      <c r="I959" s="53">
        <v>25.3</v>
      </c>
      <c r="J959" s="54">
        <v>897</v>
      </c>
      <c r="K959" s="54">
        <v>897</v>
      </c>
      <c r="AN959" s="13" t="s">
        <v>196</v>
      </c>
      <c r="AO959" s="14">
        <v>5.2629999999999999</v>
      </c>
      <c r="AP959" s="14">
        <v>4.7839999999999998</v>
      </c>
      <c r="AQ959" s="8">
        <f t="shared" si="443"/>
        <v>-9.1012730381911471</v>
      </c>
      <c r="BA959" s="13" t="s">
        <v>196</v>
      </c>
      <c r="BB959" s="14">
        <v>5.2629999999999999</v>
      </c>
      <c r="BC959" s="14">
        <v>4.7839999999999998</v>
      </c>
      <c r="BD959" s="8">
        <f t="shared" si="444"/>
        <v>-9.1012730381911471</v>
      </c>
      <c r="BO959" s="13" t="s">
        <v>196</v>
      </c>
      <c r="BP959" s="14">
        <v>5.2629999999999999</v>
      </c>
      <c r="BQ959" s="14">
        <v>4.7839999999999998</v>
      </c>
      <c r="BR959" s="8">
        <f t="shared" si="445"/>
        <v>-9.1012730381911471</v>
      </c>
    </row>
    <row r="960" spans="1:70" x14ac:dyDescent="0.25">
      <c r="A960" s="13" t="s">
        <v>198</v>
      </c>
      <c r="B960" s="14">
        <v>18</v>
      </c>
      <c r="C960" s="14">
        <v>20.29</v>
      </c>
      <c r="D960" s="8">
        <f t="shared" si="439"/>
        <v>12.722222222222218</v>
      </c>
      <c r="F960" s="50"/>
      <c r="G960" s="53">
        <v>2.875</v>
      </c>
      <c r="H960" s="53">
        <v>2.8180000000000001</v>
      </c>
      <c r="I960" s="53">
        <v>5.699999999999994E-2</v>
      </c>
      <c r="J960" s="54">
        <v>192.5</v>
      </c>
      <c r="K960" s="54">
        <v>192.5</v>
      </c>
      <c r="AN960" s="13" t="s">
        <v>198</v>
      </c>
      <c r="AO960" s="14">
        <v>18</v>
      </c>
      <c r="AP960" s="14">
        <v>20.29</v>
      </c>
      <c r="AQ960" s="8">
        <f t="shared" si="443"/>
        <v>12.722222222222218</v>
      </c>
      <c r="BA960" s="13" t="s">
        <v>198</v>
      </c>
      <c r="BB960" s="14">
        <v>18</v>
      </c>
      <c r="BC960" s="14">
        <v>20.29</v>
      </c>
      <c r="BD960" s="8">
        <f t="shared" si="444"/>
        <v>12.722222222222218</v>
      </c>
      <c r="BO960" s="13" t="s">
        <v>198</v>
      </c>
      <c r="BP960" s="14">
        <v>18</v>
      </c>
      <c r="BQ960" s="14">
        <v>20.29</v>
      </c>
      <c r="BR960" s="8">
        <f t="shared" si="445"/>
        <v>12.722222222222218</v>
      </c>
    </row>
    <row r="961" spans="1:70" x14ac:dyDescent="0.25">
      <c r="A961" s="13" t="s">
        <v>200</v>
      </c>
      <c r="B961" s="14">
        <v>107</v>
      </c>
      <c r="C961" s="14">
        <v>105.2</v>
      </c>
      <c r="D961" s="8">
        <f t="shared" si="439"/>
        <v>-1.6822429906542029</v>
      </c>
      <c r="F961" s="50"/>
      <c r="G961" s="53">
        <v>2.3E-2</v>
      </c>
      <c r="H961" s="53">
        <v>0</v>
      </c>
      <c r="I961" s="53">
        <v>2.3E-2</v>
      </c>
      <c r="J961" s="54">
        <v>99</v>
      </c>
      <c r="K961" s="54">
        <v>99</v>
      </c>
      <c r="AN961" s="13" t="s">
        <v>200</v>
      </c>
      <c r="AO961" s="14">
        <v>107</v>
      </c>
      <c r="AP961" s="14">
        <v>105.2</v>
      </c>
      <c r="AQ961" s="8">
        <f t="shared" si="443"/>
        <v>-1.6822429906542029</v>
      </c>
      <c r="BA961" s="13" t="s">
        <v>200</v>
      </c>
      <c r="BB961" s="14">
        <v>107</v>
      </c>
      <c r="BC961" s="14">
        <v>105.2</v>
      </c>
      <c r="BD961" s="8">
        <f t="shared" si="444"/>
        <v>-1.6822429906542029</v>
      </c>
      <c r="BO961" s="13" t="s">
        <v>200</v>
      </c>
      <c r="BP961" s="14">
        <v>107</v>
      </c>
      <c r="BQ961" s="14">
        <v>105.2</v>
      </c>
      <c r="BR961" s="8">
        <f t="shared" si="445"/>
        <v>-1.6822429906542029</v>
      </c>
    </row>
    <row r="962" spans="1:70" x14ac:dyDescent="0.25">
      <c r="A962" s="13" t="s">
        <v>202</v>
      </c>
      <c r="B962" s="14">
        <v>18.210599999999999</v>
      </c>
      <c r="C962" s="14">
        <v>18.589099999999998</v>
      </c>
      <c r="D962" s="8">
        <f t="shared" si="439"/>
        <v>2.0784597981395394</v>
      </c>
      <c r="F962" s="50"/>
      <c r="G962" s="53">
        <v>0.20200000000000001</v>
      </c>
      <c r="H962" s="53">
        <v>0.44600000000000001</v>
      </c>
      <c r="I962" s="53">
        <v>-0.24399999999999999</v>
      </c>
      <c r="J962" s="54">
        <v>374</v>
      </c>
      <c r="K962" s="54">
        <v>-374</v>
      </c>
      <c r="AN962" s="13" t="s">
        <v>202</v>
      </c>
      <c r="AO962" s="14">
        <v>18.210599999999999</v>
      </c>
      <c r="AP962" s="14">
        <v>18.589099999999998</v>
      </c>
      <c r="AQ962" s="8">
        <f t="shared" si="443"/>
        <v>2.0784597981395394</v>
      </c>
      <c r="BA962" s="13" t="s">
        <v>202</v>
      </c>
      <c r="BB962" s="14">
        <v>18.210599999999999</v>
      </c>
      <c r="BC962" s="14">
        <v>18.589099999999998</v>
      </c>
      <c r="BD962" s="8">
        <f t="shared" si="444"/>
        <v>2.0784597981395394</v>
      </c>
      <c r="BO962" s="13" t="s">
        <v>202</v>
      </c>
      <c r="BP962" s="14">
        <v>18.210599999999999</v>
      </c>
      <c r="BQ962" s="14">
        <v>18.589099999999998</v>
      </c>
      <c r="BR962" s="8">
        <f t="shared" si="445"/>
        <v>2.0784597981395394</v>
      </c>
    </row>
    <row r="963" spans="1:70" x14ac:dyDescent="0.25">
      <c r="A963" s="13" t="s">
        <v>204</v>
      </c>
      <c r="B963" s="14">
        <v>5.758</v>
      </c>
      <c r="C963" s="14">
        <v>5.867</v>
      </c>
      <c r="D963" s="8">
        <f t="shared" si="439"/>
        <v>1.8930184091698503</v>
      </c>
      <c r="F963" s="50"/>
      <c r="G963" s="53">
        <v>4.9599999999999998E-2</v>
      </c>
      <c r="H963" s="53">
        <v>0.1716</v>
      </c>
      <c r="I963" s="53">
        <v>-0.122</v>
      </c>
      <c r="J963" s="54">
        <v>291</v>
      </c>
      <c r="K963" s="54">
        <v>-291</v>
      </c>
      <c r="AN963" s="13" t="s">
        <v>204</v>
      </c>
      <c r="AO963" s="14">
        <v>5.758</v>
      </c>
      <c r="AP963" s="14">
        <v>5.867</v>
      </c>
      <c r="AQ963" s="8">
        <f t="shared" si="443"/>
        <v>1.8930184091698503</v>
      </c>
      <c r="BA963" s="13" t="s">
        <v>204</v>
      </c>
      <c r="BB963" s="14">
        <v>5.758</v>
      </c>
      <c r="BC963" s="14">
        <v>5.867</v>
      </c>
      <c r="BD963" s="8">
        <f t="shared" si="444"/>
        <v>1.8930184091698503</v>
      </c>
      <c r="BO963" s="13" t="s">
        <v>204</v>
      </c>
      <c r="BP963" s="14">
        <v>5.758</v>
      </c>
      <c r="BQ963" s="14">
        <v>5.867</v>
      </c>
      <c r="BR963" s="8">
        <f t="shared" si="445"/>
        <v>1.8930184091698503</v>
      </c>
    </row>
    <row r="964" spans="1:70" x14ac:dyDescent="0.25">
      <c r="A964" s="13" t="s">
        <v>207</v>
      </c>
      <c r="B964" s="14">
        <v>2.8</v>
      </c>
      <c r="C964" s="14">
        <v>2.76</v>
      </c>
      <c r="D964" s="8">
        <f t="shared" si="439"/>
        <v>-1.4285714285714299</v>
      </c>
      <c r="F964" s="50"/>
      <c r="G964" s="53">
        <v>2.5009999999999999</v>
      </c>
      <c r="H964" s="53">
        <v>2.4300000000000002</v>
      </c>
      <c r="I964" s="53">
        <v>7.099999999999973E-2</v>
      </c>
      <c r="J964" s="54">
        <v>213.5</v>
      </c>
      <c r="K964" s="54">
        <v>213.5</v>
      </c>
      <c r="AN964" s="13" t="s">
        <v>207</v>
      </c>
      <c r="AO964" s="14">
        <v>2.8</v>
      </c>
      <c r="AP964" s="14">
        <v>2.76</v>
      </c>
      <c r="AQ964" s="8">
        <f t="shared" si="443"/>
        <v>-1.4285714285714299</v>
      </c>
      <c r="BA964" s="13" t="s">
        <v>207</v>
      </c>
      <c r="BB964" s="14">
        <v>2.8</v>
      </c>
      <c r="BC964" s="14">
        <v>2.76</v>
      </c>
      <c r="BD964" s="8">
        <f t="shared" si="444"/>
        <v>-1.4285714285714299</v>
      </c>
      <c r="BO964" s="13" t="s">
        <v>207</v>
      </c>
      <c r="BP964" s="14">
        <v>2.8</v>
      </c>
      <c r="BQ964" s="14">
        <v>2.76</v>
      </c>
      <c r="BR964" s="8">
        <f t="shared" si="445"/>
        <v>-1.4285714285714299</v>
      </c>
    </row>
    <row r="965" spans="1:70" x14ac:dyDescent="0.25">
      <c r="A965" s="13" t="s">
        <v>208</v>
      </c>
      <c r="B965" s="14">
        <v>0.08</v>
      </c>
      <c r="C965" s="14">
        <v>0</v>
      </c>
      <c r="D965" s="8">
        <f t="shared" si="439"/>
        <v>-100</v>
      </c>
      <c r="F965" s="50"/>
      <c r="G965" s="53">
        <v>5.2629999999999999</v>
      </c>
      <c r="H965" s="53">
        <v>4.7839999999999998</v>
      </c>
      <c r="I965" s="53">
        <v>0.47900000000000009</v>
      </c>
      <c r="J965" s="54">
        <v>463</v>
      </c>
      <c r="K965" s="54">
        <v>463</v>
      </c>
      <c r="AN965" s="13" t="s">
        <v>208</v>
      </c>
      <c r="AO965" s="14">
        <v>0.08</v>
      </c>
      <c r="AP965" s="14">
        <v>0</v>
      </c>
      <c r="AQ965" s="8">
        <f t="shared" si="443"/>
        <v>-100</v>
      </c>
      <c r="BA965" s="13" t="s">
        <v>208</v>
      </c>
      <c r="BB965" s="14">
        <v>0.08</v>
      </c>
      <c r="BC965" s="14">
        <v>0</v>
      </c>
      <c r="BD965" s="8">
        <f t="shared" si="444"/>
        <v>-100</v>
      </c>
      <c r="BO965" s="13" t="s">
        <v>208</v>
      </c>
      <c r="BP965" s="14">
        <v>0.08</v>
      </c>
      <c r="BQ965" s="14">
        <v>0</v>
      </c>
      <c r="BR965" s="8">
        <f t="shared" si="445"/>
        <v>-100</v>
      </c>
    </row>
    <row r="966" spans="1:70" x14ac:dyDescent="0.25">
      <c r="A966" s="13" t="s">
        <v>212</v>
      </c>
      <c r="B966" s="14">
        <v>3.3</v>
      </c>
      <c r="C966" s="14">
        <v>43.9</v>
      </c>
      <c r="D966" s="8">
        <f t="shared" si="439"/>
        <v>1230.3030303030305</v>
      </c>
      <c r="F966" s="50"/>
      <c r="G966" s="53">
        <v>18</v>
      </c>
      <c r="H966" s="53">
        <v>20.29</v>
      </c>
      <c r="I966" s="53">
        <v>-2.2899999999999991</v>
      </c>
      <c r="J966" s="54">
        <v>653</v>
      </c>
      <c r="K966" s="54">
        <v>-653</v>
      </c>
      <c r="AN966" s="13" t="s">
        <v>212</v>
      </c>
      <c r="AO966" s="14">
        <v>3.3</v>
      </c>
      <c r="AP966" s="14">
        <v>43.9</v>
      </c>
      <c r="AQ966" s="8">
        <f t="shared" si="443"/>
        <v>1230.3030303030305</v>
      </c>
      <c r="BA966" s="13" t="s">
        <v>212</v>
      </c>
      <c r="BB966" s="14">
        <v>3.3</v>
      </c>
      <c r="BC966" s="14">
        <v>43.9</v>
      </c>
      <c r="BD966" s="8">
        <f t="shared" si="444"/>
        <v>1230.3030303030305</v>
      </c>
      <c r="BO966" s="13" t="s">
        <v>212</v>
      </c>
      <c r="BP966" s="14">
        <v>3.3</v>
      </c>
      <c r="BQ966" s="14">
        <v>43.9</v>
      </c>
      <c r="BR966" s="8">
        <f t="shared" si="445"/>
        <v>1230.3030303030305</v>
      </c>
    </row>
    <row r="967" spans="1:70" x14ac:dyDescent="0.25">
      <c r="A967" s="38" t="s">
        <v>214</v>
      </c>
      <c r="B967" s="14">
        <v>30</v>
      </c>
      <c r="C967" s="14">
        <v>0</v>
      </c>
      <c r="D967" s="8">
        <f>IFERROR((100*(C967-B967)/B967), "")</f>
        <v>-100</v>
      </c>
      <c r="F967" s="50"/>
      <c r="G967" s="53">
        <v>107</v>
      </c>
      <c r="H967" s="53">
        <v>105.2</v>
      </c>
      <c r="I967" s="53">
        <v>1.7999999999999972</v>
      </c>
      <c r="J967" s="54">
        <v>622.5</v>
      </c>
      <c r="K967" s="54">
        <v>622.5</v>
      </c>
      <c r="AN967" s="38" t="s">
        <v>214</v>
      </c>
      <c r="AO967" s="14">
        <v>30</v>
      </c>
      <c r="AP967" s="14">
        <v>0</v>
      </c>
      <c r="AQ967" s="8">
        <f>IFERROR((100*(AP967-AO967)/AO967), "")</f>
        <v>-100</v>
      </c>
      <c r="BA967" s="38" t="s">
        <v>214</v>
      </c>
      <c r="BB967" s="14">
        <v>30</v>
      </c>
      <c r="BC967" s="14">
        <v>0</v>
      </c>
      <c r="BD967" s="8">
        <f>IFERROR((100*(BC967-BB967)/BB967), "")</f>
        <v>-100</v>
      </c>
      <c r="BO967" s="38" t="s">
        <v>214</v>
      </c>
      <c r="BP967" s="14">
        <v>30</v>
      </c>
      <c r="BQ967" s="14">
        <v>0</v>
      </c>
      <c r="BR967" s="8">
        <f>IFERROR((100*(BQ967-BP967)/BP967), "")</f>
        <v>-100</v>
      </c>
    </row>
    <row r="968" spans="1:70" x14ac:dyDescent="0.25">
      <c r="A968" s="38" t="s">
        <v>217</v>
      </c>
      <c r="B968" s="14">
        <v>10</v>
      </c>
      <c r="C968" s="14">
        <v>0</v>
      </c>
      <c r="D968" s="8">
        <f t="shared" ref="D968:D972" si="446">IFERROR((100*(C968-B968)/B968), "")</f>
        <v>-100</v>
      </c>
      <c r="F968" s="50"/>
      <c r="G968" s="53">
        <v>18.210599999999999</v>
      </c>
      <c r="H968" s="53">
        <v>18.589099999999998</v>
      </c>
      <c r="I968" s="53">
        <v>-0.37849999999999895</v>
      </c>
      <c r="J968" s="54">
        <v>431</v>
      </c>
      <c r="K968" s="54">
        <v>-431</v>
      </c>
      <c r="AN968" s="38" t="s">
        <v>217</v>
      </c>
      <c r="AO968" s="14">
        <v>10</v>
      </c>
      <c r="AP968" s="14">
        <v>0</v>
      </c>
      <c r="AQ968" s="8">
        <f t="shared" ref="AQ968:AQ970" si="447">IFERROR((100*(AP968-AO968)/AO968), "")</f>
        <v>-100</v>
      </c>
      <c r="BA968" s="38" t="s">
        <v>217</v>
      </c>
      <c r="BB968" s="14">
        <v>10</v>
      </c>
      <c r="BC968" s="14">
        <v>0</v>
      </c>
      <c r="BD968" s="8">
        <f t="shared" ref="BD968:BD970" si="448">IFERROR((100*(BC968-BB968)/BB968), "")</f>
        <v>-100</v>
      </c>
      <c r="BO968" s="38" t="s">
        <v>217</v>
      </c>
      <c r="BP968" s="14">
        <v>10</v>
      </c>
      <c r="BQ968" s="14">
        <v>0</v>
      </c>
      <c r="BR968" s="8">
        <f t="shared" ref="BR968:BR970" si="449">IFERROR((100*(BQ968-BP968)/BP968), "")</f>
        <v>-100</v>
      </c>
    </row>
    <row r="969" spans="1:70" x14ac:dyDescent="0.25">
      <c r="A969" s="38" t="s">
        <v>218</v>
      </c>
      <c r="B969" s="14">
        <v>240</v>
      </c>
      <c r="C969" s="14">
        <v>0</v>
      </c>
      <c r="D969" s="8">
        <f t="shared" si="446"/>
        <v>-100</v>
      </c>
      <c r="F969" s="50"/>
      <c r="G969" s="53">
        <v>5.758</v>
      </c>
      <c r="H969" s="53">
        <v>5.867</v>
      </c>
      <c r="I969" s="53">
        <v>-0.10899999999999999</v>
      </c>
      <c r="J969" s="54">
        <v>269</v>
      </c>
      <c r="K969" s="54">
        <v>-269</v>
      </c>
      <c r="AN969" s="38" t="s">
        <v>218</v>
      </c>
      <c r="AO969" s="14">
        <v>240</v>
      </c>
      <c r="AP969" s="14">
        <v>0</v>
      </c>
      <c r="AQ969" s="8">
        <f t="shared" si="447"/>
        <v>-100</v>
      </c>
      <c r="BA969" s="38" t="s">
        <v>218</v>
      </c>
      <c r="BB969" s="14">
        <v>240</v>
      </c>
      <c r="BC969" s="14">
        <v>0</v>
      </c>
      <c r="BD969" s="8">
        <f t="shared" si="448"/>
        <v>-100</v>
      </c>
      <c r="BO969" s="38" t="s">
        <v>218</v>
      </c>
      <c r="BP969" s="14">
        <v>240</v>
      </c>
      <c r="BQ969" s="14">
        <v>0</v>
      </c>
      <c r="BR969" s="8">
        <f t="shared" si="449"/>
        <v>-100</v>
      </c>
    </row>
    <row r="970" spans="1:70" x14ac:dyDescent="0.25">
      <c r="A970" s="38" t="s">
        <v>219</v>
      </c>
      <c r="B970" s="39">
        <v>7968</v>
      </c>
      <c r="C970" s="39">
        <v>0</v>
      </c>
      <c r="D970" s="8">
        <f t="shared" si="446"/>
        <v>-100</v>
      </c>
      <c r="F970" s="50"/>
      <c r="G970" s="53">
        <v>2.8</v>
      </c>
      <c r="H970" s="53">
        <v>2.76</v>
      </c>
      <c r="I970" s="53">
        <v>4.0000000000000036E-2</v>
      </c>
      <c r="J970" s="54">
        <v>146.5</v>
      </c>
      <c r="K970" s="54">
        <v>146.5</v>
      </c>
      <c r="AN970" s="38" t="s">
        <v>219</v>
      </c>
      <c r="AO970" s="39">
        <v>7968</v>
      </c>
      <c r="AP970" s="39">
        <v>0</v>
      </c>
      <c r="AQ970" s="8">
        <f t="shared" si="447"/>
        <v>-100</v>
      </c>
      <c r="BA970" s="38" t="s">
        <v>219</v>
      </c>
      <c r="BB970" s="39">
        <v>7968</v>
      </c>
      <c r="BC970" s="39">
        <v>0</v>
      </c>
      <c r="BD970" s="8">
        <f t="shared" si="448"/>
        <v>-100</v>
      </c>
      <c r="BO970" s="38" t="s">
        <v>219</v>
      </c>
      <c r="BP970" s="39">
        <v>7968</v>
      </c>
      <c r="BQ970" s="39">
        <v>0</v>
      </c>
      <c r="BR970" s="8">
        <f t="shared" si="449"/>
        <v>-100</v>
      </c>
    </row>
    <row r="971" spans="1:70" x14ac:dyDescent="0.25">
      <c r="A971" s="38" t="s">
        <v>221</v>
      </c>
      <c r="B971" s="14">
        <v>84596.2</v>
      </c>
      <c r="C971" s="14">
        <v>1060.5999999999999</v>
      </c>
      <c r="D971" s="8">
        <f>IFERROR((100*(C971-B971)/B971), "")</f>
        <v>-98.746279383707531</v>
      </c>
      <c r="F971" s="50"/>
      <c r="G971" s="53">
        <v>0.08</v>
      </c>
      <c r="H971" s="53">
        <v>0</v>
      </c>
      <c r="I971" s="53">
        <v>0.08</v>
      </c>
      <c r="J971" s="54">
        <v>231</v>
      </c>
      <c r="K971" s="54">
        <v>231</v>
      </c>
      <c r="AN971" s="38" t="s">
        <v>221</v>
      </c>
      <c r="AO971" s="14">
        <v>84596.2</v>
      </c>
      <c r="AP971" s="14">
        <v>1060.5999999999999</v>
      </c>
      <c r="AQ971" s="8">
        <f>IFERROR((100*(AP971-AO971)/AO971), "")</f>
        <v>-98.746279383707531</v>
      </c>
      <c r="BA971" s="38" t="s">
        <v>221</v>
      </c>
      <c r="BB971" s="14">
        <v>84596.2</v>
      </c>
      <c r="BC971" s="14">
        <v>1060.5999999999999</v>
      </c>
      <c r="BD971" s="8">
        <f>IFERROR((100*(BC971-BB971)/BB971), "")</f>
        <v>-98.746279383707531</v>
      </c>
      <c r="BO971" s="38" t="s">
        <v>221</v>
      </c>
      <c r="BP971" s="14">
        <v>84596.2</v>
      </c>
      <c r="BQ971" s="14">
        <v>1060.5999999999999</v>
      </c>
      <c r="BR971" s="8">
        <f>IFERROR((100*(BQ971-BP971)/BP971), "")</f>
        <v>-98.746279383707531</v>
      </c>
    </row>
    <row r="972" spans="1:70" x14ac:dyDescent="0.25">
      <c r="A972" s="38" t="s">
        <v>224</v>
      </c>
      <c r="B972" s="14">
        <v>1138.4000000000001</v>
      </c>
      <c r="C972" s="14">
        <v>142</v>
      </c>
      <c r="D972" s="8">
        <f t="shared" si="446"/>
        <v>-87.526352775825728</v>
      </c>
      <c r="F972" s="50"/>
      <c r="G972" s="53">
        <v>3.3</v>
      </c>
      <c r="H972" s="53">
        <v>43.9</v>
      </c>
      <c r="I972" s="53">
        <v>-40.6</v>
      </c>
      <c r="J972" s="54">
        <v>939</v>
      </c>
      <c r="K972" s="54">
        <v>-939</v>
      </c>
      <c r="AN972" s="38" t="s">
        <v>224</v>
      </c>
      <c r="AO972" s="14">
        <v>1138.4000000000001</v>
      </c>
      <c r="AP972" s="14">
        <v>142</v>
      </c>
      <c r="AQ972" s="8">
        <f t="shared" ref="AQ972" si="450">IFERROR((100*(AP972-AO972)/AO972), "")</f>
        <v>-87.526352775825728</v>
      </c>
      <c r="BA972" s="38" t="s">
        <v>224</v>
      </c>
      <c r="BB972" s="14">
        <v>1138.4000000000001</v>
      </c>
      <c r="BC972" s="14">
        <v>142</v>
      </c>
      <c r="BD972" s="8">
        <f t="shared" ref="BD972" si="451">IFERROR((100*(BC972-BB972)/BB972), "")</f>
        <v>-87.526352775825728</v>
      </c>
      <c r="BO972" s="38" t="s">
        <v>224</v>
      </c>
      <c r="BP972" s="14">
        <v>1138.4000000000001</v>
      </c>
      <c r="BQ972" s="14">
        <v>142</v>
      </c>
      <c r="BR972" s="8">
        <f t="shared" ref="BR972" si="452">IFERROR((100*(BQ972-BP972)/BP972), "")</f>
        <v>-87.526352775825728</v>
      </c>
    </row>
    <row r="973" spans="1:70" x14ac:dyDescent="0.25">
      <c r="A973" s="6" t="s">
        <v>58</v>
      </c>
      <c r="B973" s="8">
        <v>70.294299999999993</v>
      </c>
      <c r="C973" s="8">
        <v>0</v>
      </c>
      <c r="D973" s="8">
        <f t="shared" ref="D973:D982" si="453">IFERROR((100*(C973-B973)/B973), "")</f>
        <v>-100</v>
      </c>
      <c r="F973" s="50"/>
      <c r="G973" s="53">
        <v>30</v>
      </c>
      <c r="H973" s="53">
        <v>0</v>
      </c>
      <c r="I973" s="53">
        <v>30</v>
      </c>
      <c r="J973" s="54">
        <v>917.5</v>
      </c>
      <c r="K973" s="54">
        <v>917.5</v>
      </c>
      <c r="AN973" s="6" t="s">
        <v>58</v>
      </c>
      <c r="AO973" s="8">
        <v>70.294299999999993</v>
      </c>
      <c r="AP973" s="8">
        <v>0</v>
      </c>
      <c r="AQ973" s="8">
        <f t="shared" ref="AQ973:AQ982" si="454">IFERROR((100*(AP973-AO973)/AO973), "")</f>
        <v>-100</v>
      </c>
      <c r="BA973" s="6" t="s">
        <v>58</v>
      </c>
      <c r="BB973" s="8">
        <v>70.294299999999993</v>
      </c>
      <c r="BC973" s="8">
        <v>0</v>
      </c>
      <c r="BD973" s="8">
        <f t="shared" ref="BD973:BD982" si="455">IFERROR((100*(BC973-BB973)/BB973), "")</f>
        <v>-100</v>
      </c>
      <c r="BO973" s="6" t="s">
        <v>58</v>
      </c>
      <c r="BP973" s="8">
        <v>70.294299999999993</v>
      </c>
      <c r="BQ973" s="8">
        <v>0</v>
      </c>
      <c r="BR973" s="8">
        <f t="shared" ref="BR973:BR982" si="456">IFERROR((100*(BQ973-BP973)/BP973), "")</f>
        <v>-100</v>
      </c>
    </row>
    <row r="974" spans="1:70" x14ac:dyDescent="0.25">
      <c r="A974" s="6" t="s">
        <v>61</v>
      </c>
      <c r="B974" s="8">
        <v>28.071149999999999</v>
      </c>
      <c r="C974" s="8">
        <v>0</v>
      </c>
      <c r="D974" s="8">
        <f t="shared" si="453"/>
        <v>-100</v>
      </c>
      <c r="F974" s="50"/>
      <c r="G974" s="53">
        <v>10</v>
      </c>
      <c r="H974" s="53">
        <v>0</v>
      </c>
      <c r="I974" s="53">
        <v>10</v>
      </c>
      <c r="J974" s="54">
        <v>816.5</v>
      </c>
      <c r="K974" s="54">
        <v>816.5</v>
      </c>
      <c r="AN974" s="6" t="s">
        <v>61</v>
      </c>
      <c r="AO974" s="8">
        <v>28.071149999999999</v>
      </c>
      <c r="AP974" s="8">
        <v>0</v>
      </c>
      <c r="AQ974" s="8">
        <f t="shared" si="454"/>
        <v>-100</v>
      </c>
      <c r="BA974" s="6" t="s">
        <v>61</v>
      </c>
      <c r="BB974" s="8">
        <v>28.071149999999999</v>
      </c>
      <c r="BC974" s="8">
        <v>0</v>
      </c>
      <c r="BD974" s="8">
        <f t="shared" si="455"/>
        <v>-100</v>
      </c>
      <c r="BO974" s="6" t="s">
        <v>61</v>
      </c>
      <c r="BP974" s="8">
        <v>28.071149999999999</v>
      </c>
      <c r="BQ974" s="8">
        <v>0</v>
      </c>
      <c r="BR974" s="8">
        <f t="shared" si="456"/>
        <v>-100</v>
      </c>
    </row>
    <row r="975" spans="1:70" x14ac:dyDescent="0.25">
      <c r="A975" s="6" t="s">
        <v>70</v>
      </c>
      <c r="B975" s="8">
        <v>4.4536999999999995</v>
      </c>
      <c r="C975" s="8">
        <v>3.7458999999999998</v>
      </c>
      <c r="D975" s="8">
        <f t="shared" si="453"/>
        <v>-15.892404068527288</v>
      </c>
      <c r="F975" s="50"/>
      <c r="G975" s="53">
        <v>240</v>
      </c>
      <c r="H975" s="53">
        <v>0</v>
      </c>
      <c r="I975" s="53">
        <v>240</v>
      </c>
      <c r="J975" s="54">
        <v>1034</v>
      </c>
      <c r="K975" s="54">
        <v>1034</v>
      </c>
      <c r="AN975" s="6" t="s">
        <v>70</v>
      </c>
      <c r="AO975" s="8">
        <v>4.4536999999999995</v>
      </c>
      <c r="AP975" s="8">
        <v>3.7458999999999998</v>
      </c>
      <c r="AQ975" s="8">
        <f t="shared" si="454"/>
        <v>-15.892404068527288</v>
      </c>
      <c r="BA975" s="6" t="s">
        <v>70</v>
      </c>
      <c r="BB975" s="8">
        <v>4.4536999999999995</v>
      </c>
      <c r="BC975" s="8">
        <v>3.7458999999999998</v>
      </c>
      <c r="BD975" s="8">
        <f t="shared" si="455"/>
        <v>-15.892404068527288</v>
      </c>
      <c r="BO975" s="6" t="s">
        <v>70</v>
      </c>
      <c r="BP975" s="8">
        <v>4.4536999999999995</v>
      </c>
      <c r="BQ975" s="8">
        <v>3.7458999999999998</v>
      </c>
      <c r="BR975" s="8">
        <f t="shared" si="456"/>
        <v>-15.892404068527288</v>
      </c>
    </row>
    <row r="976" spans="1:70" x14ac:dyDescent="0.25">
      <c r="A976" s="13" t="s">
        <v>79</v>
      </c>
      <c r="B976" s="14">
        <v>18.7</v>
      </c>
      <c r="C976" s="14">
        <v>0</v>
      </c>
      <c r="D976" s="8">
        <f t="shared" si="453"/>
        <v>-100</v>
      </c>
      <c r="F976" s="50"/>
      <c r="G976" s="53">
        <v>7968</v>
      </c>
      <c r="H976" s="53">
        <v>0</v>
      </c>
      <c r="I976" s="53">
        <v>7968</v>
      </c>
      <c r="J976" s="54">
        <v>1092</v>
      </c>
      <c r="K976" s="54">
        <v>1092</v>
      </c>
      <c r="AN976" s="13" t="s">
        <v>79</v>
      </c>
      <c r="AO976" s="14">
        <v>18.7</v>
      </c>
      <c r="AP976" s="14">
        <v>0</v>
      </c>
      <c r="AQ976" s="8">
        <f t="shared" si="454"/>
        <v>-100</v>
      </c>
      <c r="BA976" s="13" t="s">
        <v>79</v>
      </c>
      <c r="BB976" s="14">
        <v>18.7</v>
      </c>
      <c r="BC976" s="14">
        <v>0</v>
      </c>
      <c r="BD976" s="8">
        <f t="shared" si="455"/>
        <v>-100</v>
      </c>
      <c r="BO976" s="13" t="s">
        <v>79</v>
      </c>
      <c r="BP976" s="14">
        <v>18.7</v>
      </c>
      <c r="BQ976" s="14">
        <v>0</v>
      </c>
      <c r="BR976" s="8">
        <f t="shared" si="456"/>
        <v>-100</v>
      </c>
    </row>
    <row r="977" spans="1:70" x14ac:dyDescent="0.25">
      <c r="A977" s="13" t="s">
        <v>84</v>
      </c>
      <c r="B977" s="14">
        <v>47.4</v>
      </c>
      <c r="C977" s="14">
        <v>0</v>
      </c>
      <c r="D977" s="8">
        <f t="shared" si="453"/>
        <v>-100</v>
      </c>
      <c r="F977" s="50"/>
      <c r="G977" s="53">
        <v>84596.2</v>
      </c>
      <c r="H977" s="53">
        <v>1060.5999999999999</v>
      </c>
      <c r="I977" s="53">
        <v>83535.599999999991</v>
      </c>
      <c r="J977" s="54">
        <v>1095</v>
      </c>
      <c r="K977" s="54">
        <v>1095</v>
      </c>
      <c r="AN977" s="13" t="s">
        <v>84</v>
      </c>
      <c r="AO977" s="14">
        <v>47.4</v>
      </c>
      <c r="AP977" s="14">
        <v>0</v>
      </c>
      <c r="AQ977" s="8">
        <f t="shared" si="454"/>
        <v>-100</v>
      </c>
      <c r="BA977" s="13" t="s">
        <v>84</v>
      </c>
      <c r="BB977" s="14">
        <v>47.4</v>
      </c>
      <c r="BC977" s="14">
        <v>0</v>
      </c>
      <c r="BD977" s="8">
        <f t="shared" si="455"/>
        <v>-100</v>
      </c>
      <c r="BO977" s="13" t="s">
        <v>84</v>
      </c>
      <c r="BP977" s="14">
        <v>47.4</v>
      </c>
      <c r="BQ977" s="14">
        <v>0</v>
      </c>
      <c r="BR977" s="8">
        <f t="shared" si="456"/>
        <v>-100</v>
      </c>
    </row>
    <row r="978" spans="1:70" x14ac:dyDescent="0.25">
      <c r="A978" s="13" t="s">
        <v>85</v>
      </c>
      <c r="B978" s="14">
        <v>8.1</v>
      </c>
      <c r="C978" s="14">
        <v>0</v>
      </c>
      <c r="D978" s="8">
        <f t="shared" si="453"/>
        <v>-100</v>
      </c>
      <c r="F978" s="50"/>
      <c r="G978" s="53">
        <v>1138.4000000000001</v>
      </c>
      <c r="H978" s="53">
        <v>142</v>
      </c>
      <c r="I978" s="53">
        <v>996.40000000000009</v>
      </c>
      <c r="J978" s="54">
        <v>1072</v>
      </c>
      <c r="K978" s="54">
        <v>1072</v>
      </c>
      <c r="AN978" s="13" t="s">
        <v>85</v>
      </c>
      <c r="AO978" s="14">
        <v>8.1</v>
      </c>
      <c r="AP978" s="14">
        <v>0</v>
      </c>
      <c r="AQ978" s="8">
        <f t="shared" si="454"/>
        <v>-100</v>
      </c>
      <c r="BA978" s="13" t="s">
        <v>85</v>
      </c>
      <c r="BB978" s="14">
        <v>8.1</v>
      </c>
      <c r="BC978" s="14">
        <v>0</v>
      </c>
      <c r="BD978" s="8">
        <f t="shared" si="455"/>
        <v>-100</v>
      </c>
      <c r="BO978" s="13" t="s">
        <v>85</v>
      </c>
      <c r="BP978" s="14">
        <v>8.1</v>
      </c>
      <c r="BQ978" s="14">
        <v>0</v>
      </c>
      <c r="BR978" s="8">
        <f t="shared" si="456"/>
        <v>-100</v>
      </c>
    </row>
    <row r="979" spans="1:70" x14ac:dyDescent="0.25">
      <c r="A979" s="13" t="s">
        <v>87</v>
      </c>
      <c r="B979" s="14">
        <v>10.6</v>
      </c>
      <c r="C979" s="14">
        <v>7.6</v>
      </c>
      <c r="D979" s="8">
        <f t="shared" si="453"/>
        <v>-28.30188679245283</v>
      </c>
      <c r="F979" s="50"/>
      <c r="G979" s="53">
        <v>70.294299999999993</v>
      </c>
      <c r="H979" s="53">
        <v>0</v>
      </c>
      <c r="I979" s="53">
        <v>70.294299999999993</v>
      </c>
      <c r="J979" s="54">
        <v>980</v>
      </c>
      <c r="K979" s="54">
        <v>980</v>
      </c>
      <c r="AN979" s="13" t="s">
        <v>87</v>
      </c>
      <c r="AO979" s="14">
        <v>10.6</v>
      </c>
      <c r="AP979" s="14">
        <v>7.6</v>
      </c>
      <c r="AQ979" s="8">
        <f t="shared" si="454"/>
        <v>-28.30188679245283</v>
      </c>
      <c r="BA979" s="13" t="s">
        <v>87</v>
      </c>
      <c r="BB979" s="14">
        <v>10.6</v>
      </c>
      <c r="BC979" s="14">
        <v>7.6</v>
      </c>
      <c r="BD979" s="8">
        <f t="shared" si="455"/>
        <v>-28.30188679245283</v>
      </c>
      <c r="BO979" s="13" t="s">
        <v>87</v>
      </c>
      <c r="BP979" s="14">
        <v>10.6</v>
      </c>
      <c r="BQ979" s="14">
        <v>7.6</v>
      </c>
      <c r="BR979" s="8">
        <f t="shared" si="456"/>
        <v>-28.30188679245283</v>
      </c>
    </row>
    <row r="980" spans="1:70" x14ac:dyDescent="0.25">
      <c r="A980" s="13" t="s">
        <v>91</v>
      </c>
      <c r="B980" s="14">
        <v>13.1</v>
      </c>
      <c r="C980" s="14">
        <v>0</v>
      </c>
      <c r="D980" s="8">
        <f t="shared" si="453"/>
        <v>-100</v>
      </c>
      <c r="F980" s="50"/>
      <c r="G980" s="53">
        <v>28.071149999999999</v>
      </c>
      <c r="H980" s="53">
        <v>0</v>
      </c>
      <c r="I980" s="53">
        <v>28.071149999999999</v>
      </c>
      <c r="J980" s="54">
        <v>906</v>
      </c>
      <c r="K980" s="54">
        <v>906</v>
      </c>
      <c r="AN980" s="13" t="s">
        <v>91</v>
      </c>
      <c r="AO980" s="14">
        <v>13.1</v>
      </c>
      <c r="AP980" s="14">
        <v>0</v>
      </c>
      <c r="AQ980" s="8">
        <f t="shared" si="454"/>
        <v>-100</v>
      </c>
      <c r="BA980" s="13" t="s">
        <v>91</v>
      </c>
      <c r="BB980" s="14">
        <v>13.1</v>
      </c>
      <c r="BC980" s="14">
        <v>0</v>
      </c>
      <c r="BD980" s="8">
        <f t="shared" si="455"/>
        <v>-100</v>
      </c>
      <c r="BO980" s="13" t="s">
        <v>91</v>
      </c>
      <c r="BP980" s="14">
        <v>13.1</v>
      </c>
      <c r="BQ980" s="14">
        <v>0</v>
      </c>
      <c r="BR980" s="8">
        <f t="shared" si="456"/>
        <v>-100</v>
      </c>
    </row>
    <row r="981" spans="1:70" x14ac:dyDescent="0.25">
      <c r="A981" s="13" t="s">
        <v>92</v>
      </c>
      <c r="B981" s="14">
        <v>161.1</v>
      </c>
      <c r="C981" s="14">
        <v>0</v>
      </c>
      <c r="D981" s="8">
        <f t="shared" si="453"/>
        <v>-100</v>
      </c>
      <c r="F981" s="50"/>
      <c r="G981" s="53">
        <v>4.4536999999999995</v>
      </c>
      <c r="H981" s="53">
        <v>3.7458999999999998</v>
      </c>
      <c r="I981" s="53">
        <v>0.70779999999999976</v>
      </c>
      <c r="J981" s="54">
        <v>514</v>
      </c>
      <c r="K981" s="54">
        <v>514</v>
      </c>
      <c r="AN981" s="13" t="s">
        <v>92</v>
      </c>
      <c r="AO981" s="14">
        <v>161.1</v>
      </c>
      <c r="AP981" s="14">
        <v>0</v>
      </c>
      <c r="AQ981" s="8">
        <f t="shared" si="454"/>
        <v>-100</v>
      </c>
      <c r="BA981" s="13" t="s">
        <v>92</v>
      </c>
      <c r="BB981" s="14">
        <v>161.1</v>
      </c>
      <c r="BC981" s="14">
        <v>0</v>
      </c>
      <c r="BD981" s="8">
        <f t="shared" si="455"/>
        <v>-100</v>
      </c>
      <c r="BO981" s="13" t="s">
        <v>92</v>
      </c>
      <c r="BP981" s="14">
        <v>161.1</v>
      </c>
      <c r="BQ981" s="14">
        <v>0</v>
      </c>
      <c r="BR981" s="8">
        <f t="shared" si="456"/>
        <v>-100</v>
      </c>
    </row>
    <row r="982" spans="1:70" x14ac:dyDescent="0.25">
      <c r="A982" s="13" t="s">
        <v>106</v>
      </c>
      <c r="B982" s="14">
        <v>5.8</v>
      </c>
      <c r="C982" s="14">
        <v>5.5</v>
      </c>
      <c r="D982" s="8">
        <f t="shared" si="453"/>
        <v>-5.1724137931034457</v>
      </c>
      <c r="F982" s="50"/>
      <c r="G982" s="53">
        <v>18.7</v>
      </c>
      <c r="H982" s="53">
        <v>0</v>
      </c>
      <c r="I982" s="53">
        <v>18.7</v>
      </c>
      <c r="J982" s="54">
        <v>871.5</v>
      </c>
      <c r="K982" s="54">
        <v>871.5</v>
      </c>
      <c r="AN982" s="13" t="s">
        <v>106</v>
      </c>
      <c r="AO982" s="14">
        <v>5.8</v>
      </c>
      <c r="AP982" s="14">
        <v>5.5</v>
      </c>
      <c r="AQ982" s="8">
        <f t="shared" si="454"/>
        <v>-5.1724137931034457</v>
      </c>
      <c r="BA982" s="13" t="s">
        <v>106</v>
      </c>
      <c r="BB982" s="14">
        <v>5.8</v>
      </c>
      <c r="BC982" s="14">
        <v>5.5</v>
      </c>
      <c r="BD982" s="8">
        <f t="shared" si="455"/>
        <v>-5.1724137931034457</v>
      </c>
      <c r="BO982" s="13" t="s">
        <v>106</v>
      </c>
      <c r="BP982" s="14">
        <v>5.8</v>
      </c>
      <c r="BQ982" s="14">
        <v>5.5</v>
      </c>
      <c r="BR982" s="8">
        <f t="shared" si="456"/>
        <v>-5.1724137931034457</v>
      </c>
    </row>
    <row r="983" spans="1:70" x14ac:dyDescent="0.25">
      <c r="A983" t="s">
        <v>109</v>
      </c>
      <c r="B983" s="25">
        <v>0.66200000000000003</v>
      </c>
      <c r="C983" s="25">
        <v>0.42699999999999999</v>
      </c>
      <c r="D983" s="8">
        <f>IFERROR((100*(C983-B983)/B983), "")</f>
        <v>-35.49848942598188</v>
      </c>
      <c r="F983" s="50"/>
      <c r="G983" s="53">
        <v>47.4</v>
      </c>
      <c r="H983" s="53">
        <v>0</v>
      </c>
      <c r="I983" s="53">
        <v>47.4</v>
      </c>
      <c r="J983" s="54">
        <v>951</v>
      </c>
      <c r="K983" s="54">
        <v>951</v>
      </c>
      <c r="AN983" t="s">
        <v>109</v>
      </c>
      <c r="AO983" s="25">
        <v>0.66200000000000003</v>
      </c>
      <c r="AP983" s="25">
        <v>0.42699999999999999</v>
      </c>
      <c r="AQ983" s="8">
        <f>IFERROR((100*(AP983-AO983)/AO983), "")</f>
        <v>-35.49848942598188</v>
      </c>
      <c r="BA983" t="s">
        <v>109</v>
      </c>
      <c r="BB983" s="25">
        <v>0.66200000000000003</v>
      </c>
      <c r="BC983" s="25">
        <v>0.42699999999999999</v>
      </c>
      <c r="BD983" s="8">
        <f>IFERROR((100*(BC983-BB983)/BB983), "")</f>
        <v>-35.49848942598188</v>
      </c>
      <c r="BO983" t="s">
        <v>109</v>
      </c>
      <c r="BP983" s="25">
        <v>0.66200000000000003</v>
      </c>
      <c r="BQ983" s="25">
        <v>0.42699999999999999</v>
      </c>
      <c r="BR983" s="8">
        <f>IFERROR((100*(BQ983-BP983)/BP983), "")</f>
        <v>-35.49848942598188</v>
      </c>
    </row>
    <row r="984" spans="1:70" x14ac:dyDescent="0.25">
      <c r="A984" t="s">
        <v>112</v>
      </c>
      <c r="B984" s="24">
        <v>1.3</v>
      </c>
      <c r="C984" s="24">
        <v>2.04</v>
      </c>
      <c r="D984" s="8">
        <f t="shared" ref="D984:D994" si="457">IFERROR((100*(C984-B984)/B984), "")</f>
        <v>56.92307692307692</v>
      </c>
      <c r="F984" s="50"/>
      <c r="G984" s="53">
        <v>8.1</v>
      </c>
      <c r="H984" s="53">
        <v>0</v>
      </c>
      <c r="I984" s="53">
        <v>8.1</v>
      </c>
      <c r="J984" s="54">
        <v>796</v>
      </c>
      <c r="K984" s="54">
        <v>796</v>
      </c>
      <c r="AN984" t="s">
        <v>112</v>
      </c>
      <c r="AO984" s="24">
        <v>1.3</v>
      </c>
      <c r="AP984" s="24">
        <v>2.04</v>
      </c>
      <c r="AQ984" s="8">
        <f t="shared" ref="AQ984:AQ992" si="458">IFERROR((100*(AP984-AO984)/AO984), "")</f>
        <v>56.92307692307692</v>
      </c>
      <c r="BA984" t="s">
        <v>112</v>
      </c>
      <c r="BB984" s="24">
        <v>1.3</v>
      </c>
      <c r="BC984" s="24">
        <v>2.04</v>
      </c>
      <c r="BD984" s="8">
        <f t="shared" ref="BD984:BD992" si="459">IFERROR((100*(BC984-BB984)/BB984), "")</f>
        <v>56.92307692307692</v>
      </c>
      <c r="BO984" t="s">
        <v>112</v>
      </c>
      <c r="BP984" s="24">
        <v>1.3</v>
      </c>
      <c r="BQ984" s="24">
        <v>2.04</v>
      </c>
      <c r="BR984" s="8">
        <f t="shared" ref="BR984:BR992" si="460">IFERROR((100*(BQ984-BP984)/BP984), "")</f>
        <v>56.92307692307692</v>
      </c>
    </row>
    <row r="985" spans="1:70" x14ac:dyDescent="0.25">
      <c r="A985" t="s">
        <v>118</v>
      </c>
      <c r="B985" s="25">
        <v>0.33500000000000002</v>
      </c>
      <c r="C985" s="25">
        <v>0.221</v>
      </c>
      <c r="D985" s="8">
        <f t="shared" si="457"/>
        <v>-34.029850746268664</v>
      </c>
      <c r="F985" s="50"/>
      <c r="G985" s="53">
        <v>10.6</v>
      </c>
      <c r="H985" s="53">
        <v>7.6</v>
      </c>
      <c r="I985" s="53">
        <v>3</v>
      </c>
      <c r="J985" s="54">
        <v>689.5</v>
      </c>
      <c r="K985" s="54">
        <v>689.5</v>
      </c>
      <c r="AN985" t="s">
        <v>118</v>
      </c>
      <c r="AO985" s="25">
        <v>0.33500000000000002</v>
      </c>
      <c r="AP985" s="25">
        <v>0.221</v>
      </c>
      <c r="AQ985" s="8">
        <f t="shared" si="458"/>
        <v>-34.029850746268664</v>
      </c>
      <c r="BA985" t="s">
        <v>118</v>
      </c>
      <c r="BB985" s="25">
        <v>0.33500000000000002</v>
      </c>
      <c r="BC985" s="25">
        <v>0.221</v>
      </c>
      <c r="BD985" s="8">
        <f t="shared" si="459"/>
        <v>-34.029850746268664</v>
      </c>
      <c r="BO985" t="s">
        <v>118</v>
      </c>
      <c r="BP985" s="25">
        <v>0.33500000000000002</v>
      </c>
      <c r="BQ985" s="25">
        <v>0.221</v>
      </c>
      <c r="BR985" s="8">
        <f t="shared" si="460"/>
        <v>-34.029850746268664</v>
      </c>
    </row>
    <row r="986" spans="1:70" x14ac:dyDescent="0.25">
      <c r="A986" t="s">
        <v>120</v>
      </c>
      <c r="B986" s="25">
        <v>0.53900000000000003</v>
      </c>
      <c r="C986" s="25">
        <v>0.30199999999999999</v>
      </c>
      <c r="D986" s="8">
        <f t="shared" si="457"/>
        <v>-43.970315398886832</v>
      </c>
      <c r="F986" s="50"/>
      <c r="G986" s="53">
        <v>13.1</v>
      </c>
      <c r="H986" s="53">
        <v>0</v>
      </c>
      <c r="I986" s="53">
        <v>13.1</v>
      </c>
      <c r="J986" s="54">
        <v>851</v>
      </c>
      <c r="K986" s="54">
        <v>851</v>
      </c>
      <c r="AN986" t="s">
        <v>120</v>
      </c>
      <c r="AO986" s="25">
        <v>0.53900000000000003</v>
      </c>
      <c r="AP986" s="25">
        <v>0.30199999999999999</v>
      </c>
      <c r="AQ986" s="8">
        <f t="shared" si="458"/>
        <v>-43.970315398886832</v>
      </c>
      <c r="BA986" t="s">
        <v>120</v>
      </c>
      <c r="BB986" s="25">
        <v>0.53900000000000003</v>
      </c>
      <c r="BC986" s="25">
        <v>0.30199999999999999</v>
      </c>
      <c r="BD986" s="8">
        <f t="shared" si="459"/>
        <v>-43.970315398886832</v>
      </c>
      <c r="BO986" t="s">
        <v>120</v>
      </c>
      <c r="BP986" s="25">
        <v>0.53900000000000003</v>
      </c>
      <c r="BQ986" s="25">
        <v>0.30199999999999999</v>
      </c>
      <c r="BR986" s="8">
        <f t="shared" si="460"/>
        <v>-43.970315398886832</v>
      </c>
    </row>
    <row r="987" spans="1:70" x14ac:dyDescent="0.25">
      <c r="A987" t="s">
        <v>122</v>
      </c>
      <c r="B987" s="25">
        <v>0.94699999999999995</v>
      </c>
      <c r="C987" s="25">
        <v>0.75700000000000001</v>
      </c>
      <c r="D987" s="8">
        <f t="shared" si="457"/>
        <v>-20.063357972544871</v>
      </c>
      <c r="F987" s="50"/>
      <c r="G987" s="53">
        <v>161.1</v>
      </c>
      <c r="H987" s="53">
        <v>0</v>
      </c>
      <c r="I987" s="53">
        <v>161.1</v>
      </c>
      <c r="J987" s="54">
        <v>1017</v>
      </c>
      <c r="K987" s="54">
        <v>1017</v>
      </c>
      <c r="AN987" t="s">
        <v>122</v>
      </c>
      <c r="AO987" s="25">
        <v>0.94699999999999995</v>
      </c>
      <c r="AP987" s="25">
        <v>0.75700000000000001</v>
      </c>
      <c r="AQ987" s="8">
        <f t="shared" si="458"/>
        <v>-20.063357972544871</v>
      </c>
      <c r="BA987" t="s">
        <v>122</v>
      </c>
      <c r="BB987" s="25">
        <v>0.94699999999999995</v>
      </c>
      <c r="BC987" s="25">
        <v>0.75700000000000001</v>
      </c>
      <c r="BD987" s="8">
        <f t="shared" si="459"/>
        <v>-20.063357972544871</v>
      </c>
      <c r="BO987" t="s">
        <v>122</v>
      </c>
      <c r="BP987" s="25">
        <v>0.94699999999999995</v>
      </c>
      <c r="BQ987" s="25">
        <v>0.75700000000000001</v>
      </c>
      <c r="BR987" s="8">
        <f t="shared" si="460"/>
        <v>-20.063357972544871</v>
      </c>
    </row>
    <row r="988" spans="1:70" x14ac:dyDescent="0.25">
      <c r="A988" t="s">
        <v>124</v>
      </c>
      <c r="B988" s="25">
        <v>0.24299999999999999</v>
      </c>
      <c r="C988" s="25">
        <v>0.13200000000000001</v>
      </c>
      <c r="D988" s="8">
        <f t="shared" si="457"/>
        <v>-45.679012345679006</v>
      </c>
      <c r="F988" s="50"/>
      <c r="G988" s="53">
        <v>5.8</v>
      </c>
      <c r="H988" s="53">
        <v>5.5</v>
      </c>
      <c r="I988" s="53">
        <v>0.29999999999999982</v>
      </c>
      <c r="J988" s="54">
        <v>401.5</v>
      </c>
      <c r="K988" s="54">
        <v>401.5</v>
      </c>
      <c r="AN988" t="s">
        <v>124</v>
      </c>
      <c r="AO988" s="25">
        <v>0.24299999999999999</v>
      </c>
      <c r="AP988" s="25">
        <v>0.13200000000000001</v>
      </c>
      <c r="AQ988" s="8">
        <f t="shared" si="458"/>
        <v>-45.679012345679006</v>
      </c>
      <c r="BA988" t="s">
        <v>124</v>
      </c>
      <c r="BB988" s="25">
        <v>0.24299999999999999</v>
      </c>
      <c r="BC988" s="25">
        <v>0.13200000000000001</v>
      </c>
      <c r="BD988" s="8">
        <f t="shared" si="459"/>
        <v>-45.679012345679006</v>
      </c>
      <c r="BO988" t="s">
        <v>124</v>
      </c>
      <c r="BP988" s="25">
        <v>0.24299999999999999</v>
      </c>
      <c r="BQ988" s="25">
        <v>0.13200000000000001</v>
      </c>
      <c r="BR988" s="8">
        <f t="shared" si="460"/>
        <v>-45.679012345679006</v>
      </c>
    </row>
    <row r="989" spans="1:70" x14ac:dyDescent="0.25">
      <c r="A989" t="s">
        <v>126</v>
      </c>
      <c r="B989" s="25">
        <v>0.65800000000000003</v>
      </c>
      <c r="C989" s="25">
        <v>0.35</v>
      </c>
      <c r="D989" s="8">
        <f t="shared" si="457"/>
        <v>-46.808510638297875</v>
      </c>
      <c r="F989" s="50"/>
      <c r="G989" s="53">
        <v>0.66200000000000003</v>
      </c>
      <c r="H989" s="53">
        <v>0.42699999999999999</v>
      </c>
      <c r="I989" s="53">
        <v>0.23500000000000004</v>
      </c>
      <c r="J989" s="54">
        <v>369</v>
      </c>
      <c r="K989" s="54">
        <v>369</v>
      </c>
      <c r="AN989" t="s">
        <v>126</v>
      </c>
      <c r="AO989" s="25">
        <v>0.65800000000000003</v>
      </c>
      <c r="AP989" s="25">
        <v>0.35</v>
      </c>
      <c r="AQ989" s="8">
        <f t="shared" si="458"/>
        <v>-46.808510638297875</v>
      </c>
      <c r="BA989" t="s">
        <v>126</v>
      </c>
      <c r="BB989" s="25">
        <v>0.65800000000000003</v>
      </c>
      <c r="BC989" s="25">
        <v>0.35</v>
      </c>
      <c r="BD989" s="8">
        <f t="shared" si="459"/>
        <v>-46.808510638297875</v>
      </c>
      <c r="BO989" t="s">
        <v>126</v>
      </c>
      <c r="BP989" s="25">
        <v>0.65800000000000003</v>
      </c>
      <c r="BQ989" s="25">
        <v>0.35</v>
      </c>
      <c r="BR989" s="8">
        <f t="shared" si="460"/>
        <v>-46.808510638297875</v>
      </c>
    </row>
    <row r="990" spans="1:70" x14ac:dyDescent="0.25">
      <c r="A990" t="s">
        <v>128</v>
      </c>
      <c r="B990" s="24">
        <v>1.23</v>
      </c>
      <c r="C990" s="25">
        <v>0.71299999999999997</v>
      </c>
      <c r="D990" s="8">
        <f t="shared" si="457"/>
        <v>-42.032520325203258</v>
      </c>
      <c r="F990" s="50"/>
      <c r="G990" s="53">
        <v>1.3</v>
      </c>
      <c r="H990" s="53">
        <v>2.04</v>
      </c>
      <c r="I990" s="53">
        <v>-0.74</v>
      </c>
      <c r="J990" s="54">
        <v>519</v>
      </c>
      <c r="K990" s="54">
        <v>-519</v>
      </c>
      <c r="AN990" t="s">
        <v>128</v>
      </c>
      <c r="AO990" s="24">
        <v>1.23</v>
      </c>
      <c r="AP990" s="25">
        <v>0.71299999999999997</v>
      </c>
      <c r="AQ990" s="8">
        <f t="shared" si="458"/>
        <v>-42.032520325203258</v>
      </c>
      <c r="BA990" t="s">
        <v>128</v>
      </c>
      <c r="BB990" s="24">
        <v>1.23</v>
      </c>
      <c r="BC990" s="25">
        <v>0.71299999999999997</v>
      </c>
      <c r="BD990" s="8">
        <f t="shared" si="459"/>
        <v>-42.032520325203258</v>
      </c>
      <c r="BO990" t="s">
        <v>128</v>
      </c>
      <c r="BP990" s="24">
        <v>1.23</v>
      </c>
      <c r="BQ990" s="25">
        <v>0.71299999999999997</v>
      </c>
      <c r="BR990" s="8">
        <f t="shared" si="460"/>
        <v>-42.032520325203258</v>
      </c>
    </row>
    <row r="991" spans="1:70" x14ac:dyDescent="0.25">
      <c r="A991" t="s">
        <v>130</v>
      </c>
      <c r="B991" s="25">
        <v>0.92700000000000005</v>
      </c>
      <c r="C991" s="25">
        <v>0.77</v>
      </c>
      <c r="D991" s="8">
        <f t="shared" si="457"/>
        <v>-16.936353829557714</v>
      </c>
      <c r="F991" s="50"/>
      <c r="G991" s="53">
        <v>0.33500000000000002</v>
      </c>
      <c r="H991" s="53">
        <v>0.221</v>
      </c>
      <c r="I991" s="53">
        <v>0.11400000000000002</v>
      </c>
      <c r="J991" s="54">
        <v>280</v>
      </c>
      <c r="K991" s="54">
        <v>280</v>
      </c>
      <c r="AN991" t="s">
        <v>130</v>
      </c>
      <c r="AO991" s="25">
        <v>0.92700000000000005</v>
      </c>
      <c r="AP991" s="25">
        <v>0.77</v>
      </c>
      <c r="AQ991" s="8">
        <f t="shared" si="458"/>
        <v>-16.936353829557714</v>
      </c>
      <c r="BA991" t="s">
        <v>130</v>
      </c>
      <c r="BB991" s="25">
        <v>0.92700000000000005</v>
      </c>
      <c r="BC991" s="25">
        <v>0.77</v>
      </c>
      <c r="BD991" s="8">
        <f t="shared" si="459"/>
        <v>-16.936353829557714</v>
      </c>
      <c r="BO991" t="s">
        <v>130</v>
      </c>
      <c r="BP991" s="25">
        <v>0.92700000000000005</v>
      </c>
      <c r="BQ991" s="25">
        <v>0.77</v>
      </c>
      <c r="BR991" s="8">
        <f t="shared" si="460"/>
        <v>-16.936353829557714</v>
      </c>
    </row>
    <row r="992" spans="1:70" ht="60" x14ac:dyDescent="0.25">
      <c r="A992" s="30" t="s">
        <v>136</v>
      </c>
      <c r="B992" s="20">
        <v>2.7152869662208801</v>
      </c>
      <c r="C992" s="20">
        <v>0</v>
      </c>
      <c r="D992" s="8">
        <f t="shared" si="457"/>
        <v>-99.999999999999986</v>
      </c>
      <c r="F992" s="50"/>
      <c r="G992" s="53">
        <v>0.53900000000000003</v>
      </c>
      <c r="H992" s="53">
        <v>0.30199999999999999</v>
      </c>
      <c r="I992" s="53">
        <v>0.23700000000000004</v>
      </c>
      <c r="J992" s="54">
        <v>370</v>
      </c>
      <c r="K992" s="54">
        <v>370</v>
      </c>
      <c r="AN992" s="30" t="s">
        <v>136</v>
      </c>
      <c r="AO992" s="20">
        <v>2.7152869662208801</v>
      </c>
      <c r="AP992" s="20">
        <v>0</v>
      </c>
      <c r="AQ992" s="8">
        <f t="shared" si="458"/>
        <v>-99.999999999999986</v>
      </c>
      <c r="BA992" s="30" t="s">
        <v>136</v>
      </c>
      <c r="BB992" s="20">
        <v>2.7152869662208801</v>
      </c>
      <c r="BC992" s="20">
        <v>0</v>
      </c>
      <c r="BD992" s="8">
        <f t="shared" si="459"/>
        <v>-99.999999999999986</v>
      </c>
      <c r="BO992" s="30" t="s">
        <v>136</v>
      </c>
      <c r="BP992" s="20">
        <v>2.7152869662208801</v>
      </c>
      <c r="BQ992" s="20">
        <v>0</v>
      </c>
      <c r="BR992" s="8">
        <f t="shared" si="460"/>
        <v>-99.999999999999986</v>
      </c>
    </row>
    <row r="993" spans="1:70" x14ac:dyDescent="0.25">
      <c r="A993" s="6" t="s">
        <v>140</v>
      </c>
      <c r="B993" s="8">
        <v>0</v>
      </c>
      <c r="C993" s="8">
        <v>180</v>
      </c>
      <c r="D993" s="8">
        <v>100</v>
      </c>
      <c r="F993" s="50"/>
      <c r="G993" s="53">
        <v>0.94699999999999995</v>
      </c>
      <c r="H993" s="53">
        <v>0.75700000000000001</v>
      </c>
      <c r="I993" s="53">
        <v>0.18999999999999995</v>
      </c>
      <c r="J993" s="54">
        <v>340</v>
      </c>
      <c r="K993" s="54">
        <v>340</v>
      </c>
      <c r="AN993" s="6" t="s">
        <v>140</v>
      </c>
      <c r="AO993" s="8">
        <v>0</v>
      </c>
      <c r="AP993" s="8">
        <v>180</v>
      </c>
      <c r="AQ993" s="8">
        <v>100</v>
      </c>
      <c r="BA993" s="6" t="s">
        <v>140</v>
      </c>
      <c r="BB993" s="8">
        <v>0</v>
      </c>
      <c r="BC993" s="8">
        <v>180</v>
      </c>
      <c r="BD993" s="8">
        <v>100</v>
      </c>
      <c r="BO993" s="6" t="s">
        <v>140</v>
      </c>
      <c r="BP993" s="8">
        <v>0</v>
      </c>
      <c r="BQ993" s="8">
        <v>180</v>
      </c>
      <c r="BR993" s="8">
        <v>100</v>
      </c>
    </row>
    <row r="994" spans="1:70" x14ac:dyDescent="0.25">
      <c r="A994" s="6" t="s">
        <v>141</v>
      </c>
      <c r="B994" s="8">
        <v>90</v>
      </c>
      <c r="C994" s="8">
        <v>52</v>
      </c>
      <c r="D994" s="8">
        <f t="shared" si="457"/>
        <v>-42.222222222222221</v>
      </c>
      <c r="F994" s="50"/>
      <c r="G994" s="53">
        <v>0.24299999999999999</v>
      </c>
      <c r="H994" s="53">
        <v>0.13200000000000001</v>
      </c>
      <c r="I994" s="53">
        <v>0.11099999999999999</v>
      </c>
      <c r="J994" s="54">
        <v>277.5</v>
      </c>
      <c r="K994" s="54">
        <v>277.5</v>
      </c>
      <c r="AN994" s="6" t="s">
        <v>141</v>
      </c>
      <c r="AO994" s="8">
        <v>90</v>
      </c>
      <c r="AP994" s="8">
        <v>52</v>
      </c>
      <c r="AQ994" s="8">
        <f t="shared" ref="AQ994" si="461">IFERROR((100*(AP994-AO994)/AO994), "")</f>
        <v>-42.222222222222221</v>
      </c>
      <c r="BA994" s="6" t="s">
        <v>141</v>
      </c>
      <c r="BB994" s="8">
        <v>90</v>
      </c>
      <c r="BC994" s="8">
        <v>52</v>
      </c>
      <c r="BD994" s="8">
        <f t="shared" ref="BD994" si="462">IFERROR((100*(BC994-BB994)/BB994), "")</f>
        <v>-42.222222222222221</v>
      </c>
      <c r="BO994" s="6" t="s">
        <v>141</v>
      </c>
      <c r="BP994" s="8">
        <v>90</v>
      </c>
      <c r="BQ994" s="8">
        <v>52</v>
      </c>
      <c r="BR994" s="8">
        <f t="shared" ref="BR994" si="463">IFERROR((100*(BQ994-BP994)/BP994), "")</f>
        <v>-42.222222222222221</v>
      </c>
    </row>
    <row r="995" spans="1:70" x14ac:dyDescent="0.25">
      <c r="A995" s="13" t="s">
        <v>147</v>
      </c>
      <c r="B995" s="14">
        <v>91.2</v>
      </c>
      <c r="C995" s="14">
        <v>40.200000000000003</v>
      </c>
      <c r="D995" s="8">
        <f>IFERROR((100*(C995-B995)/B995), "")</f>
        <v>-55.921052631578945</v>
      </c>
      <c r="F995" s="50"/>
      <c r="G995" s="53">
        <v>0.65800000000000003</v>
      </c>
      <c r="H995" s="53">
        <v>0.35</v>
      </c>
      <c r="I995" s="53">
        <v>0.30800000000000005</v>
      </c>
      <c r="J995" s="54">
        <v>405.5</v>
      </c>
      <c r="K995" s="54">
        <v>405.5</v>
      </c>
      <c r="AN995" s="13" t="s">
        <v>147</v>
      </c>
      <c r="AO995" s="14">
        <v>91.2</v>
      </c>
      <c r="AP995" s="14">
        <v>40.200000000000003</v>
      </c>
      <c r="AQ995" s="8">
        <f>IFERROR((100*(AP995-AO995)/AO995), "")</f>
        <v>-55.921052631578945</v>
      </c>
      <c r="BA995" s="13" t="s">
        <v>147</v>
      </c>
      <c r="BB995" s="14">
        <v>91.2</v>
      </c>
      <c r="BC995" s="14">
        <v>40.200000000000003</v>
      </c>
      <c r="BD995" s="8">
        <f>IFERROR((100*(BC995-BB995)/BB995), "")</f>
        <v>-55.921052631578945</v>
      </c>
      <c r="BO995" s="13" t="s">
        <v>147</v>
      </c>
      <c r="BP995" s="14">
        <v>91.2</v>
      </c>
      <c r="BQ995" s="14">
        <v>40.200000000000003</v>
      </c>
      <c r="BR995" s="8">
        <f>IFERROR((100*(BQ995-BP995)/BP995), "")</f>
        <v>-55.921052631578945</v>
      </c>
    </row>
    <row r="996" spans="1:70" x14ac:dyDescent="0.25">
      <c r="A996" s="13" t="s">
        <v>150</v>
      </c>
      <c r="B996" s="14">
        <v>4.4999999999999998E-2</v>
      </c>
      <c r="C996" s="14">
        <v>0</v>
      </c>
      <c r="D996" s="8">
        <f t="shared" ref="D996:D1021" si="464">IFERROR((100*(C996-B996)/B996), "")</f>
        <v>-100</v>
      </c>
      <c r="F996" s="50"/>
      <c r="G996" s="53">
        <v>1.23</v>
      </c>
      <c r="H996" s="53">
        <v>0.71299999999999997</v>
      </c>
      <c r="I996" s="53">
        <v>0.51700000000000002</v>
      </c>
      <c r="J996" s="54">
        <v>474</v>
      </c>
      <c r="K996" s="54">
        <v>474</v>
      </c>
      <c r="AN996" s="13" t="s">
        <v>150</v>
      </c>
      <c r="AO996" s="14">
        <v>4.4999999999999998E-2</v>
      </c>
      <c r="AP996" s="14">
        <v>0</v>
      </c>
      <c r="AQ996" s="8">
        <f t="shared" ref="AQ996:AQ1000" si="465">IFERROR((100*(AP996-AO996)/AO996), "")</f>
        <v>-100</v>
      </c>
      <c r="BA996" s="13" t="s">
        <v>150</v>
      </c>
      <c r="BB996" s="14">
        <v>4.4999999999999998E-2</v>
      </c>
      <c r="BC996" s="14">
        <v>0</v>
      </c>
      <c r="BD996" s="8">
        <f t="shared" ref="BD996:BD1000" si="466">IFERROR((100*(BC996-BB996)/BB996), "")</f>
        <v>-100</v>
      </c>
      <c r="BO996" s="13" t="s">
        <v>150</v>
      </c>
      <c r="BP996" s="14">
        <v>4.4999999999999998E-2</v>
      </c>
      <c r="BQ996" s="14">
        <v>0</v>
      </c>
      <c r="BR996" s="8">
        <f t="shared" ref="BR996:BR1000" si="467">IFERROR((100*(BQ996-BP996)/BP996), "")</f>
        <v>-100</v>
      </c>
    </row>
    <row r="997" spans="1:70" x14ac:dyDescent="0.25">
      <c r="A997" s="35" t="s">
        <v>154</v>
      </c>
      <c r="B997" s="14">
        <v>0.74</v>
      </c>
      <c r="C997" s="14">
        <v>0</v>
      </c>
      <c r="D997" s="8">
        <f t="shared" si="464"/>
        <v>-100</v>
      </c>
      <c r="F997" s="50"/>
      <c r="G997" s="53">
        <v>0.92700000000000005</v>
      </c>
      <c r="H997" s="53">
        <v>0.77</v>
      </c>
      <c r="I997" s="53">
        <v>0.15700000000000003</v>
      </c>
      <c r="J997" s="54">
        <v>312</v>
      </c>
      <c r="K997" s="54">
        <v>312</v>
      </c>
      <c r="AN997" s="35" t="s">
        <v>154</v>
      </c>
      <c r="AO997" s="14">
        <v>0.74</v>
      </c>
      <c r="AP997" s="14">
        <v>0</v>
      </c>
      <c r="AQ997" s="8">
        <f t="shared" si="465"/>
        <v>-100</v>
      </c>
      <c r="BA997" s="35" t="s">
        <v>154</v>
      </c>
      <c r="BB997" s="14">
        <v>0.74</v>
      </c>
      <c r="BC997" s="14">
        <v>0</v>
      </c>
      <c r="BD997" s="8">
        <f t="shared" si="466"/>
        <v>-100</v>
      </c>
      <c r="BO997" s="35" t="s">
        <v>154</v>
      </c>
      <c r="BP997" s="14">
        <v>0.74</v>
      </c>
      <c r="BQ997" s="14">
        <v>0</v>
      </c>
      <c r="BR997" s="8">
        <f t="shared" si="467"/>
        <v>-100</v>
      </c>
    </row>
    <row r="998" spans="1:70" x14ac:dyDescent="0.25">
      <c r="A998" s="13" t="s">
        <v>156</v>
      </c>
      <c r="B998" s="14">
        <v>71.2</v>
      </c>
      <c r="C998" s="14">
        <v>109.89999999999999</v>
      </c>
      <c r="D998" s="8">
        <f t="shared" si="464"/>
        <v>54.35393258426965</v>
      </c>
      <c r="F998" s="50"/>
      <c r="G998" s="53">
        <v>2.7152869662208801</v>
      </c>
      <c r="H998" s="53">
        <v>0</v>
      </c>
      <c r="I998" s="53">
        <v>2.7152869662208801</v>
      </c>
      <c r="J998" s="54">
        <v>675</v>
      </c>
      <c r="K998" s="54">
        <v>675</v>
      </c>
      <c r="AN998" s="13" t="s">
        <v>156</v>
      </c>
      <c r="AO998" s="14">
        <v>71.2</v>
      </c>
      <c r="AP998" s="14">
        <v>109.89999999999999</v>
      </c>
      <c r="AQ998" s="8">
        <f t="shared" si="465"/>
        <v>54.35393258426965</v>
      </c>
      <c r="BA998" s="13" t="s">
        <v>156</v>
      </c>
      <c r="BB998" s="14">
        <v>71.2</v>
      </c>
      <c r="BC998" s="14">
        <v>109.89999999999999</v>
      </c>
      <c r="BD998" s="8">
        <f t="shared" si="466"/>
        <v>54.35393258426965</v>
      </c>
      <c r="BO998" s="13" t="s">
        <v>156</v>
      </c>
      <c r="BP998" s="14">
        <v>71.2</v>
      </c>
      <c r="BQ998" s="14">
        <v>109.89999999999999</v>
      </c>
      <c r="BR998" s="8">
        <f t="shared" si="467"/>
        <v>54.35393258426965</v>
      </c>
    </row>
    <row r="999" spans="1:70" x14ac:dyDescent="0.25">
      <c r="A999" s="13" t="s">
        <v>158</v>
      </c>
      <c r="B999" s="14">
        <v>3.6499999999999998E-2</v>
      </c>
      <c r="C999" s="14">
        <v>0</v>
      </c>
      <c r="D999" s="8">
        <f t="shared" si="464"/>
        <v>-100</v>
      </c>
      <c r="F999" s="50"/>
      <c r="G999" s="53">
        <v>0</v>
      </c>
      <c r="H999" s="53">
        <v>180</v>
      </c>
      <c r="I999" s="53">
        <v>-180</v>
      </c>
      <c r="J999" s="54">
        <v>1021</v>
      </c>
      <c r="K999" s="54">
        <v>-1021</v>
      </c>
      <c r="AN999" s="13" t="s">
        <v>158</v>
      </c>
      <c r="AO999" s="14">
        <v>3.6499999999999998E-2</v>
      </c>
      <c r="AP999" s="14">
        <v>0</v>
      </c>
      <c r="AQ999" s="8">
        <f t="shared" si="465"/>
        <v>-100</v>
      </c>
      <c r="BA999" s="13" t="s">
        <v>158</v>
      </c>
      <c r="BB999" s="14">
        <v>3.6499999999999998E-2</v>
      </c>
      <c r="BC999" s="14">
        <v>0</v>
      </c>
      <c r="BD999" s="8">
        <f t="shared" si="466"/>
        <v>-100</v>
      </c>
      <c r="BO999" s="13" t="s">
        <v>158</v>
      </c>
      <c r="BP999" s="14">
        <v>3.6499999999999998E-2</v>
      </c>
      <c r="BQ999" s="14">
        <v>0</v>
      </c>
      <c r="BR999" s="8">
        <f t="shared" si="467"/>
        <v>-100</v>
      </c>
    </row>
    <row r="1000" spans="1:70" x14ac:dyDescent="0.25">
      <c r="A1000" s="13" t="s">
        <v>162</v>
      </c>
      <c r="B1000" s="14">
        <v>74.930000000000007</v>
      </c>
      <c r="C1000" s="14">
        <v>78.39</v>
      </c>
      <c r="D1000" s="8">
        <f t="shared" si="464"/>
        <v>4.6176431335913435</v>
      </c>
      <c r="F1000" s="50"/>
      <c r="G1000" s="53">
        <v>90</v>
      </c>
      <c r="H1000" s="53">
        <v>52</v>
      </c>
      <c r="I1000" s="53">
        <v>38</v>
      </c>
      <c r="J1000" s="54">
        <v>936</v>
      </c>
      <c r="K1000" s="54">
        <v>936</v>
      </c>
      <c r="AN1000" s="13" t="s">
        <v>162</v>
      </c>
      <c r="AO1000" s="14">
        <v>74.930000000000007</v>
      </c>
      <c r="AP1000" s="14">
        <v>78.39</v>
      </c>
      <c r="AQ1000" s="8">
        <f t="shared" si="465"/>
        <v>4.6176431335913435</v>
      </c>
      <c r="BA1000" s="13" t="s">
        <v>162</v>
      </c>
      <c r="BB1000" s="14">
        <v>74.930000000000007</v>
      </c>
      <c r="BC1000" s="14">
        <v>78.39</v>
      </c>
      <c r="BD1000" s="8">
        <f t="shared" si="466"/>
        <v>4.6176431335913435</v>
      </c>
      <c r="BO1000" s="13" t="s">
        <v>162</v>
      </c>
      <c r="BP1000" s="14">
        <v>74.930000000000007</v>
      </c>
      <c r="BQ1000" s="14">
        <v>78.39</v>
      </c>
      <c r="BR1000" s="8">
        <f t="shared" si="467"/>
        <v>4.6176431335913435</v>
      </c>
    </row>
    <row r="1001" spans="1:70" x14ac:dyDescent="0.25">
      <c r="A1001" s="13" t="s">
        <v>164</v>
      </c>
      <c r="B1001" s="14">
        <v>0</v>
      </c>
      <c r="C1001" s="14">
        <v>0.32469999999999999</v>
      </c>
      <c r="D1001" s="8">
        <v>100</v>
      </c>
      <c r="F1001" s="50"/>
      <c r="G1001" s="53">
        <v>91.2</v>
      </c>
      <c r="H1001" s="53">
        <v>40.200000000000003</v>
      </c>
      <c r="I1001" s="53">
        <v>51</v>
      </c>
      <c r="J1001" s="54">
        <v>955</v>
      </c>
      <c r="K1001" s="54">
        <v>955</v>
      </c>
      <c r="AN1001" s="13" t="s">
        <v>164</v>
      </c>
      <c r="AO1001" s="14">
        <v>0</v>
      </c>
      <c r="AP1001" s="14">
        <v>0.32469999999999999</v>
      </c>
      <c r="AQ1001" s="8">
        <v>100</v>
      </c>
      <c r="BA1001" s="13" t="s">
        <v>164</v>
      </c>
      <c r="BB1001" s="14">
        <v>0</v>
      </c>
      <c r="BC1001" s="14">
        <v>0.32469999999999999</v>
      </c>
      <c r="BD1001" s="8">
        <v>100</v>
      </c>
      <c r="BO1001" s="13" t="s">
        <v>164</v>
      </c>
      <c r="BP1001" s="14">
        <v>0</v>
      </c>
      <c r="BQ1001" s="14">
        <v>0.32469999999999999</v>
      </c>
      <c r="BR1001" s="8">
        <v>100</v>
      </c>
    </row>
    <row r="1002" spans="1:70" x14ac:dyDescent="0.25">
      <c r="A1002" s="13" t="s">
        <v>165</v>
      </c>
      <c r="B1002" s="14">
        <v>10.2187</v>
      </c>
      <c r="C1002" s="14">
        <v>9.6989000000000001</v>
      </c>
      <c r="D1002" s="8">
        <f t="shared" si="464"/>
        <v>-5.086752718056113</v>
      </c>
      <c r="F1002" s="50"/>
      <c r="G1002" s="53">
        <v>4.4999999999999998E-2</v>
      </c>
      <c r="H1002" s="53">
        <v>0</v>
      </c>
      <c r="I1002" s="53">
        <v>4.4999999999999998E-2</v>
      </c>
      <c r="J1002" s="54">
        <v>158.5</v>
      </c>
      <c r="K1002" s="54">
        <v>158.5</v>
      </c>
      <c r="AN1002" s="13" t="s">
        <v>165</v>
      </c>
      <c r="AO1002" s="14">
        <v>10.2187</v>
      </c>
      <c r="AP1002" s="14">
        <v>9.6989000000000001</v>
      </c>
      <c r="AQ1002" s="8">
        <f t="shared" ref="AQ1002" si="468">IFERROR((100*(AP1002-AO1002)/AO1002), "")</f>
        <v>-5.086752718056113</v>
      </c>
      <c r="BA1002" s="13" t="s">
        <v>165</v>
      </c>
      <c r="BB1002" s="14">
        <v>10.2187</v>
      </c>
      <c r="BC1002" s="14">
        <v>9.6989000000000001</v>
      </c>
      <c r="BD1002" s="8">
        <f t="shared" ref="BD1002" si="469">IFERROR((100*(BC1002-BB1002)/BB1002), "")</f>
        <v>-5.086752718056113</v>
      </c>
      <c r="BO1002" s="13" t="s">
        <v>165</v>
      </c>
      <c r="BP1002" s="14">
        <v>10.2187</v>
      </c>
      <c r="BQ1002" s="14">
        <v>9.6989000000000001</v>
      </c>
      <c r="BR1002" s="8">
        <f t="shared" ref="BR1002" si="470">IFERROR((100*(BQ1002-BP1002)/BP1002), "")</f>
        <v>-5.086752718056113</v>
      </c>
    </row>
    <row r="1003" spans="1:70" x14ac:dyDescent="0.25">
      <c r="A1003" s="13" t="s">
        <v>170</v>
      </c>
      <c r="B1003" s="14">
        <v>0</v>
      </c>
      <c r="C1003" s="14">
        <v>2.9</v>
      </c>
      <c r="D1003" s="8">
        <v>100</v>
      </c>
      <c r="F1003" s="50"/>
      <c r="G1003" s="53">
        <v>0.74</v>
      </c>
      <c r="H1003" s="53">
        <v>0</v>
      </c>
      <c r="I1003" s="53">
        <v>0.74</v>
      </c>
      <c r="J1003" s="54">
        <v>519</v>
      </c>
      <c r="K1003" s="54">
        <v>519</v>
      </c>
      <c r="AN1003" s="13" t="s">
        <v>170</v>
      </c>
      <c r="AO1003" s="14">
        <v>0</v>
      </c>
      <c r="AP1003" s="14">
        <v>2.9</v>
      </c>
      <c r="AQ1003" s="8">
        <v>100</v>
      </c>
      <c r="BA1003" s="13" t="s">
        <v>170</v>
      </c>
      <c r="BB1003" s="14">
        <v>0</v>
      </c>
      <c r="BC1003" s="14">
        <v>2.9</v>
      </c>
      <c r="BD1003" s="8">
        <v>100</v>
      </c>
      <c r="BO1003" s="13" t="s">
        <v>170</v>
      </c>
      <c r="BP1003" s="14">
        <v>0</v>
      </c>
      <c r="BQ1003" s="14">
        <v>2.9</v>
      </c>
      <c r="BR1003" s="8">
        <v>100</v>
      </c>
    </row>
    <row r="1004" spans="1:70" x14ac:dyDescent="0.25">
      <c r="A1004" s="13" t="s">
        <v>172</v>
      </c>
      <c r="B1004" s="14">
        <v>0.28270000000000001</v>
      </c>
      <c r="C1004" s="14">
        <v>0.83189999999999997</v>
      </c>
      <c r="D1004" s="8">
        <f t="shared" si="464"/>
        <v>194.26954368588605</v>
      </c>
      <c r="F1004" s="50"/>
      <c r="G1004" s="53">
        <v>71.2</v>
      </c>
      <c r="H1004" s="53">
        <v>109.89999999999999</v>
      </c>
      <c r="I1004" s="53">
        <v>-38.699999999999989</v>
      </c>
      <c r="J1004" s="54">
        <v>938</v>
      </c>
      <c r="K1004" s="54">
        <v>-938</v>
      </c>
      <c r="AN1004" s="13" t="s">
        <v>172</v>
      </c>
      <c r="AO1004" s="14">
        <v>0.28270000000000001</v>
      </c>
      <c r="AP1004" s="14">
        <v>0.83189999999999997</v>
      </c>
      <c r="AQ1004" s="8">
        <f t="shared" ref="AQ1004:AQ1009" si="471">IFERROR((100*(AP1004-AO1004)/AO1004), "")</f>
        <v>194.26954368588605</v>
      </c>
      <c r="BA1004" s="13" t="s">
        <v>172</v>
      </c>
      <c r="BB1004" s="14">
        <v>0.28270000000000001</v>
      </c>
      <c r="BC1004" s="14">
        <v>0.83189999999999997</v>
      </c>
      <c r="BD1004" s="8">
        <f t="shared" ref="BD1004:BD1009" si="472">IFERROR((100*(BC1004-BB1004)/BB1004), "")</f>
        <v>194.26954368588605</v>
      </c>
      <c r="BO1004" s="13" t="s">
        <v>172</v>
      </c>
      <c r="BP1004" s="14">
        <v>0.28270000000000001</v>
      </c>
      <c r="BQ1004" s="14">
        <v>0.83189999999999997</v>
      </c>
      <c r="BR1004" s="8">
        <f t="shared" ref="BR1004:BR1009" si="473">IFERROR((100*(BQ1004-BP1004)/BP1004), "")</f>
        <v>194.26954368588605</v>
      </c>
    </row>
    <row r="1005" spans="1:70" x14ac:dyDescent="0.25">
      <c r="A1005" s="13" t="s">
        <v>174</v>
      </c>
      <c r="B1005" s="14">
        <v>181.10000000000002</v>
      </c>
      <c r="C1005" s="14">
        <v>90.7</v>
      </c>
      <c r="D1005" s="8">
        <f t="shared" si="464"/>
        <v>-49.917172832689126</v>
      </c>
      <c r="F1005" s="50"/>
      <c r="G1005" s="53">
        <v>3.6499999999999998E-2</v>
      </c>
      <c r="H1005" s="53">
        <v>0</v>
      </c>
      <c r="I1005" s="53">
        <v>3.6499999999999998E-2</v>
      </c>
      <c r="J1005" s="54">
        <v>140</v>
      </c>
      <c r="K1005" s="54">
        <v>140</v>
      </c>
      <c r="AN1005" s="13" t="s">
        <v>174</v>
      </c>
      <c r="AO1005" s="14">
        <v>181.10000000000002</v>
      </c>
      <c r="AP1005" s="14">
        <v>90.7</v>
      </c>
      <c r="AQ1005" s="8">
        <f t="shared" si="471"/>
        <v>-49.917172832689126</v>
      </c>
      <c r="BA1005" s="13" t="s">
        <v>174</v>
      </c>
      <c r="BB1005" s="14">
        <v>181.10000000000002</v>
      </c>
      <c r="BC1005" s="14">
        <v>90.7</v>
      </c>
      <c r="BD1005" s="8">
        <f t="shared" si="472"/>
        <v>-49.917172832689126</v>
      </c>
      <c r="BO1005" s="13" t="s">
        <v>174</v>
      </c>
      <c r="BP1005" s="14">
        <v>181.10000000000002</v>
      </c>
      <c r="BQ1005" s="14">
        <v>90.7</v>
      </c>
      <c r="BR1005" s="8">
        <f t="shared" si="473"/>
        <v>-49.917172832689126</v>
      </c>
    </row>
    <row r="1006" spans="1:70" x14ac:dyDescent="0.25">
      <c r="A1006" s="13" t="s">
        <v>176</v>
      </c>
      <c r="B1006" s="14">
        <v>0.23</v>
      </c>
      <c r="C1006" s="14">
        <v>0</v>
      </c>
      <c r="D1006" s="8">
        <f t="shared" si="464"/>
        <v>-100</v>
      </c>
      <c r="F1006" s="50"/>
      <c r="G1006" s="53">
        <v>74.930000000000007</v>
      </c>
      <c r="H1006" s="53">
        <v>78.39</v>
      </c>
      <c r="I1006" s="53">
        <v>-3.4599999999999937</v>
      </c>
      <c r="J1006" s="54">
        <v>707</v>
      </c>
      <c r="K1006" s="54">
        <v>-707</v>
      </c>
      <c r="AN1006" s="13" t="s">
        <v>176</v>
      </c>
      <c r="AO1006" s="14">
        <v>0.23</v>
      </c>
      <c r="AP1006" s="14">
        <v>0</v>
      </c>
      <c r="AQ1006" s="8">
        <f t="shared" si="471"/>
        <v>-100</v>
      </c>
      <c r="BA1006" s="13" t="s">
        <v>176</v>
      </c>
      <c r="BB1006" s="14">
        <v>0.23</v>
      </c>
      <c r="BC1006" s="14">
        <v>0</v>
      </c>
      <c r="BD1006" s="8">
        <f t="shared" si="472"/>
        <v>-100</v>
      </c>
      <c r="BO1006" s="13" t="s">
        <v>176</v>
      </c>
      <c r="BP1006" s="14">
        <v>0.23</v>
      </c>
      <c r="BQ1006" s="14">
        <v>0</v>
      </c>
      <c r="BR1006" s="8">
        <f t="shared" si="473"/>
        <v>-100</v>
      </c>
    </row>
    <row r="1007" spans="1:70" x14ac:dyDescent="0.25">
      <c r="A1007" s="13" t="s">
        <v>178</v>
      </c>
      <c r="B1007" s="14">
        <v>24.53</v>
      </c>
      <c r="C1007" s="14">
        <v>27.07</v>
      </c>
      <c r="D1007" s="8">
        <f t="shared" si="464"/>
        <v>10.354667753770888</v>
      </c>
      <c r="F1007" s="50"/>
      <c r="G1007" s="53">
        <v>0</v>
      </c>
      <c r="H1007" s="53">
        <v>0.32469999999999999</v>
      </c>
      <c r="I1007" s="53">
        <v>-0.32469999999999999</v>
      </c>
      <c r="J1007" s="54">
        <v>416</v>
      </c>
      <c r="K1007" s="54">
        <v>-416</v>
      </c>
      <c r="AN1007" s="13" t="s">
        <v>178</v>
      </c>
      <c r="AO1007" s="14">
        <v>24.53</v>
      </c>
      <c r="AP1007" s="14">
        <v>27.07</v>
      </c>
      <c r="AQ1007" s="8">
        <f t="shared" si="471"/>
        <v>10.354667753770888</v>
      </c>
      <c r="BA1007" s="13" t="s">
        <v>178</v>
      </c>
      <c r="BB1007" s="14">
        <v>24.53</v>
      </c>
      <c r="BC1007" s="14">
        <v>27.07</v>
      </c>
      <c r="BD1007" s="8">
        <f t="shared" si="472"/>
        <v>10.354667753770888</v>
      </c>
      <c r="BO1007" s="13" t="s">
        <v>178</v>
      </c>
      <c r="BP1007" s="14">
        <v>24.53</v>
      </c>
      <c r="BQ1007" s="14">
        <v>27.07</v>
      </c>
      <c r="BR1007" s="8">
        <f t="shared" si="473"/>
        <v>10.354667753770888</v>
      </c>
    </row>
    <row r="1008" spans="1:70" x14ac:dyDescent="0.25">
      <c r="A1008" s="13" t="s">
        <v>180</v>
      </c>
      <c r="B1008" s="14">
        <v>5.7</v>
      </c>
      <c r="C1008" s="14">
        <v>1.7</v>
      </c>
      <c r="D1008" s="8">
        <f t="shared" si="464"/>
        <v>-70.175438596491219</v>
      </c>
      <c r="F1008" s="50"/>
      <c r="G1008" s="53">
        <v>10.2187</v>
      </c>
      <c r="H1008" s="53">
        <v>9.6989000000000001</v>
      </c>
      <c r="I1008" s="53">
        <v>0.51980000000000004</v>
      </c>
      <c r="J1008" s="54">
        <v>476</v>
      </c>
      <c r="K1008" s="54">
        <v>476</v>
      </c>
      <c r="AN1008" s="13" t="s">
        <v>180</v>
      </c>
      <c r="AO1008" s="14">
        <v>5.7</v>
      </c>
      <c r="AP1008" s="14">
        <v>1.7</v>
      </c>
      <c r="AQ1008" s="8">
        <f t="shared" si="471"/>
        <v>-70.175438596491219</v>
      </c>
      <c r="BA1008" s="13" t="s">
        <v>180</v>
      </c>
      <c r="BB1008" s="14">
        <v>5.7</v>
      </c>
      <c r="BC1008" s="14">
        <v>1.7</v>
      </c>
      <c r="BD1008" s="8">
        <f t="shared" si="472"/>
        <v>-70.175438596491219</v>
      </c>
      <c r="BO1008" s="13" t="s">
        <v>180</v>
      </c>
      <c r="BP1008" s="14">
        <v>5.7</v>
      </c>
      <c r="BQ1008" s="14">
        <v>1.7</v>
      </c>
      <c r="BR1008" s="8">
        <f t="shared" si="473"/>
        <v>-70.175438596491219</v>
      </c>
    </row>
    <row r="1009" spans="1:70" x14ac:dyDescent="0.25">
      <c r="A1009" s="13" t="s">
        <v>184</v>
      </c>
      <c r="B1009" s="14">
        <v>2.6219999999999999</v>
      </c>
      <c r="C1009" s="14">
        <v>1.5820000000000001</v>
      </c>
      <c r="D1009" s="8">
        <f t="shared" si="464"/>
        <v>-39.664378337147213</v>
      </c>
      <c r="F1009" s="50"/>
      <c r="G1009" s="53">
        <v>0</v>
      </c>
      <c r="H1009" s="53">
        <v>2.9</v>
      </c>
      <c r="I1009" s="53">
        <v>-2.9</v>
      </c>
      <c r="J1009" s="54">
        <v>686</v>
      </c>
      <c r="K1009" s="54">
        <v>-686</v>
      </c>
      <c r="AN1009" s="13" t="s">
        <v>184</v>
      </c>
      <c r="AO1009" s="14">
        <v>2.6219999999999999</v>
      </c>
      <c r="AP1009" s="14">
        <v>1.5820000000000001</v>
      </c>
      <c r="AQ1009" s="8">
        <f t="shared" si="471"/>
        <v>-39.664378337147213</v>
      </c>
      <c r="BA1009" s="13" t="s">
        <v>184</v>
      </c>
      <c r="BB1009" s="14">
        <v>2.6219999999999999</v>
      </c>
      <c r="BC1009" s="14">
        <v>1.5820000000000001</v>
      </c>
      <c r="BD1009" s="8">
        <f t="shared" si="472"/>
        <v>-39.664378337147213</v>
      </c>
      <c r="BO1009" s="13" t="s">
        <v>184</v>
      </c>
      <c r="BP1009" s="14">
        <v>2.6219999999999999</v>
      </c>
      <c r="BQ1009" s="14">
        <v>1.5820000000000001</v>
      </c>
      <c r="BR1009" s="8">
        <f t="shared" si="473"/>
        <v>-39.664378337147213</v>
      </c>
    </row>
    <row r="1010" spans="1:70" x14ac:dyDescent="0.25">
      <c r="A1010" s="13" t="s">
        <v>186</v>
      </c>
      <c r="B1010" s="14">
        <v>0</v>
      </c>
      <c r="C1010" s="14">
        <v>1.6E-2</v>
      </c>
      <c r="D1010" s="8">
        <v>100</v>
      </c>
      <c r="F1010" s="50"/>
      <c r="G1010" s="53">
        <v>0.28270000000000001</v>
      </c>
      <c r="H1010" s="53">
        <v>0.83189999999999997</v>
      </c>
      <c r="I1010" s="53">
        <v>-0.54919999999999991</v>
      </c>
      <c r="J1010" s="54">
        <v>478</v>
      </c>
      <c r="K1010" s="54">
        <v>-478</v>
      </c>
      <c r="AN1010" s="13" t="s">
        <v>186</v>
      </c>
      <c r="AO1010" s="14">
        <v>0</v>
      </c>
      <c r="AP1010" s="14">
        <v>1.6E-2</v>
      </c>
      <c r="AQ1010" s="8">
        <v>100</v>
      </c>
      <c r="BA1010" s="13" t="s">
        <v>186</v>
      </c>
      <c r="BB1010" s="14">
        <v>0</v>
      </c>
      <c r="BC1010" s="14">
        <v>1.6E-2</v>
      </c>
      <c r="BD1010" s="8">
        <v>100</v>
      </c>
      <c r="BO1010" s="13" t="s">
        <v>186</v>
      </c>
      <c r="BP1010" s="14">
        <v>0</v>
      </c>
      <c r="BQ1010" s="14">
        <v>1.6E-2</v>
      </c>
      <c r="BR1010" s="8">
        <v>100</v>
      </c>
    </row>
    <row r="1011" spans="1:70" x14ac:dyDescent="0.25">
      <c r="A1011" s="13" t="s">
        <v>188</v>
      </c>
      <c r="B1011" s="14">
        <v>0.19400000000000001</v>
      </c>
      <c r="C1011" s="14">
        <v>2.9000000000000001E-2</v>
      </c>
      <c r="D1011" s="8">
        <f t="shared" si="464"/>
        <v>-85.051546391752581</v>
      </c>
      <c r="F1011" s="50"/>
      <c r="G1011" s="53">
        <v>181.10000000000002</v>
      </c>
      <c r="H1011" s="53">
        <v>90.7</v>
      </c>
      <c r="I1011" s="53">
        <v>90.40000000000002</v>
      </c>
      <c r="J1011" s="54">
        <v>994</v>
      </c>
      <c r="K1011" s="54">
        <v>994</v>
      </c>
      <c r="AN1011" s="13" t="s">
        <v>188</v>
      </c>
      <c r="AO1011" s="14">
        <v>0.19400000000000001</v>
      </c>
      <c r="AP1011" s="14">
        <v>2.9000000000000001E-2</v>
      </c>
      <c r="AQ1011" s="8">
        <f t="shared" ref="AQ1011:AQ1021" si="474">IFERROR((100*(AP1011-AO1011)/AO1011), "")</f>
        <v>-85.051546391752581</v>
      </c>
      <c r="BA1011" s="13" t="s">
        <v>188</v>
      </c>
      <c r="BB1011" s="14">
        <v>0.19400000000000001</v>
      </c>
      <c r="BC1011" s="14">
        <v>2.9000000000000001E-2</v>
      </c>
      <c r="BD1011" s="8">
        <f t="shared" ref="BD1011:BD1021" si="475">IFERROR((100*(BC1011-BB1011)/BB1011), "")</f>
        <v>-85.051546391752581</v>
      </c>
      <c r="BO1011" s="13" t="s">
        <v>188</v>
      </c>
      <c r="BP1011" s="14">
        <v>0.19400000000000001</v>
      </c>
      <c r="BQ1011" s="14">
        <v>2.9000000000000001E-2</v>
      </c>
      <c r="BR1011" s="8">
        <f t="shared" ref="BR1011:BR1021" si="476">IFERROR((100*(BQ1011-BP1011)/BP1011), "")</f>
        <v>-85.051546391752581</v>
      </c>
    </row>
    <row r="1012" spans="1:70" x14ac:dyDescent="0.25">
      <c r="A1012" s="13" t="s">
        <v>190</v>
      </c>
      <c r="B1012" s="37">
        <v>0.10050000000000001</v>
      </c>
      <c r="C1012" s="37">
        <v>0</v>
      </c>
      <c r="D1012" s="8">
        <f t="shared" si="464"/>
        <v>-100</v>
      </c>
      <c r="F1012" s="50"/>
      <c r="G1012" s="53">
        <v>0.23</v>
      </c>
      <c r="H1012" s="53">
        <v>0</v>
      </c>
      <c r="I1012" s="53">
        <v>0.23</v>
      </c>
      <c r="J1012" s="54">
        <v>364.5</v>
      </c>
      <c r="K1012" s="54">
        <v>364.5</v>
      </c>
      <c r="AN1012" s="13" t="s">
        <v>190</v>
      </c>
      <c r="AO1012" s="37">
        <v>0.10050000000000001</v>
      </c>
      <c r="AP1012" s="37">
        <v>0</v>
      </c>
      <c r="AQ1012" s="8">
        <f t="shared" si="474"/>
        <v>-100</v>
      </c>
      <c r="BA1012" s="13" t="s">
        <v>190</v>
      </c>
      <c r="BB1012" s="37">
        <v>0.10050000000000001</v>
      </c>
      <c r="BC1012" s="37">
        <v>0</v>
      </c>
      <c r="BD1012" s="8">
        <f t="shared" si="475"/>
        <v>-100</v>
      </c>
      <c r="BO1012" s="13" t="s">
        <v>190</v>
      </c>
      <c r="BP1012" s="37">
        <v>0.10050000000000001</v>
      </c>
      <c r="BQ1012" s="37">
        <v>0</v>
      </c>
      <c r="BR1012" s="8">
        <f t="shared" si="476"/>
        <v>-100</v>
      </c>
    </row>
    <row r="1013" spans="1:70" x14ac:dyDescent="0.25">
      <c r="A1013" s="13" t="s">
        <v>192</v>
      </c>
      <c r="B1013" s="14">
        <v>2.08</v>
      </c>
      <c r="C1013" s="14">
        <v>2.1269999999999998</v>
      </c>
      <c r="D1013" s="8">
        <f t="shared" si="464"/>
        <v>2.2596153846153704</v>
      </c>
      <c r="F1013" s="50"/>
      <c r="G1013" s="53">
        <v>24.53</v>
      </c>
      <c r="H1013" s="53">
        <v>27.07</v>
      </c>
      <c r="I1013" s="53">
        <v>-2.5399999999999991</v>
      </c>
      <c r="J1013" s="54">
        <v>666</v>
      </c>
      <c r="K1013" s="54">
        <v>-666</v>
      </c>
      <c r="AN1013" s="13" t="s">
        <v>192</v>
      </c>
      <c r="AO1013" s="14">
        <v>2.08</v>
      </c>
      <c r="AP1013" s="14">
        <v>2.1269999999999998</v>
      </c>
      <c r="AQ1013" s="8">
        <f t="shared" si="474"/>
        <v>2.2596153846153704</v>
      </c>
      <c r="BA1013" s="13" t="s">
        <v>192</v>
      </c>
      <c r="BB1013" s="14">
        <v>2.08</v>
      </c>
      <c r="BC1013" s="14">
        <v>2.1269999999999998</v>
      </c>
      <c r="BD1013" s="8">
        <f t="shared" si="475"/>
        <v>2.2596153846153704</v>
      </c>
      <c r="BO1013" s="13" t="s">
        <v>192</v>
      </c>
      <c r="BP1013" s="14">
        <v>2.08</v>
      </c>
      <c r="BQ1013" s="14">
        <v>2.1269999999999998</v>
      </c>
      <c r="BR1013" s="8">
        <f t="shared" si="476"/>
        <v>2.2596153846153704</v>
      </c>
    </row>
    <row r="1014" spans="1:70" x14ac:dyDescent="0.25">
      <c r="A1014" s="13" t="s">
        <v>196</v>
      </c>
      <c r="B1014" s="14">
        <v>1.4319999999999999</v>
      </c>
      <c r="C1014" s="14">
        <v>3.1970000000000001</v>
      </c>
      <c r="D1014" s="8">
        <f t="shared" si="464"/>
        <v>123.25418994413408</v>
      </c>
      <c r="F1014" s="50"/>
      <c r="G1014" s="53">
        <v>5.7</v>
      </c>
      <c r="H1014" s="53">
        <v>1.7</v>
      </c>
      <c r="I1014" s="53">
        <v>4</v>
      </c>
      <c r="J1014" s="54">
        <v>723</v>
      </c>
      <c r="K1014" s="54">
        <v>723</v>
      </c>
      <c r="AN1014" s="13" t="s">
        <v>196</v>
      </c>
      <c r="AO1014" s="14">
        <v>1.4319999999999999</v>
      </c>
      <c r="AP1014" s="14">
        <v>3.1970000000000001</v>
      </c>
      <c r="AQ1014" s="8">
        <f t="shared" si="474"/>
        <v>123.25418994413408</v>
      </c>
      <c r="BA1014" s="13" t="s">
        <v>196</v>
      </c>
      <c r="BB1014" s="14">
        <v>1.4319999999999999</v>
      </c>
      <c r="BC1014" s="14">
        <v>3.1970000000000001</v>
      </c>
      <c r="BD1014" s="8">
        <f t="shared" si="475"/>
        <v>123.25418994413408</v>
      </c>
      <c r="BO1014" s="13" t="s">
        <v>196</v>
      </c>
      <c r="BP1014" s="14">
        <v>1.4319999999999999</v>
      </c>
      <c r="BQ1014" s="14">
        <v>3.1970000000000001</v>
      </c>
      <c r="BR1014" s="8">
        <f t="shared" si="476"/>
        <v>123.25418994413408</v>
      </c>
    </row>
    <row r="1015" spans="1:70" x14ac:dyDescent="0.25">
      <c r="A1015" s="13" t="s">
        <v>198</v>
      </c>
      <c r="B1015" s="14">
        <v>29.56</v>
      </c>
      <c r="C1015" s="14">
        <v>27.77</v>
      </c>
      <c r="D1015" s="8">
        <f t="shared" si="464"/>
        <v>-6.0554803788903895</v>
      </c>
      <c r="F1015" s="50"/>
      <c r="G1015" s="53">
        <v>2.6219999999999999</v>
      </c>
      <c r="H1015" s="53">
        <v>1.5820000000000001</v>
      </c>
      <c r="I1015" s="53">
        <v>1.0399999999999998</v>
      </c>
      <c r="J1015" s="54">
        <v>550</v>
      </c>
      <c r="K1015" s="54">
        <v>550</v>
      </c>
      <c r="AN1015" s="13" t="s">
        <v>198</v>
      </c>
      <c r="AO1015" s="14">
        <v>29.56</v>
      </c>
      <c r="AP1015" s="14">
        <v>27.77</v>
      </c>
      <c r="AQ1015" s="8">
        <f t="shared" si="474"/>
        <v>-6.0554803788903895</v>
      </c>
      <c r="BA1015" s="13" t="s">
        <v>198</v>
      </c>
      <c r="BB1015" s="14">
        <v>29.56</v>
      </c>
      <c r="BC1015" s="14">
        <v>27.77</v>
      </c>
      <c r="BD1015" s="8">
        <f t="shared" si="475"/>
        <v>-6.0554803788903895</v>
      </c>
      <c r="BO1015" s="13" t="s">
        <v>198</v>
      </c>
      <c r="BP1015" s="14">
        <v>29.56</v>
      </c>
      <c r="BQ1015" s="14">
        <v>27.77</v>
      </c>
      <c r="BR1015" s="8">
        <f t="shared" si="476"/>
        <v>-6.0554803788903895</v>
      </c>
    </row>
    <row r="1016" spans="1:70" x14ac:dyDescent="0.25">
      <c r="A1016" s="13" t="s">
        <v>200</v>
      </c>
      <c r="B1016" s="14">
        <v>301.89999999999998</v>
      </c>
      <c r="C1016" s="14">
        <v>291.60000000000002</v>
      </c>
      <c r="D1016" s="8">
        <f t="shared" si="464"/>
        <v>-3.4117257369989913</v>
      </c>
      <c r="F1016" s="50"/>
      <c r="G1016" s="53">
        <v>0</v>
      </c>
      <c r="H1016" s="53">
        <v>1.6E-2</v>
      </c>
      <c r="I1016" s="53">
        <v>-1.6E-2</v>
      </c>
      <c r="J1016" s="54">
        <v>76</v>
      </c>
      <c r="K1016" s="54">
        <v>-76</v>
      </c>
      <c r="AN1016" s="13" t="s">
        <v>200</v>
      </c>
      <c r="AO1016" s="14">
        <v>301.89999999999998</v>
      </c>
      <c r="AP1016" s="14">
        <v>291.60000000000002</v>
      </c>
      <c r="AQ1016" s="8">
        <f t="shared" si="474"/>
        <v>-3.4117257369989913</v>
      </c>
      <c r="BA1016" s="13" t="s">
        <v>200</v>
      </c>
      <c r="BB1016" s="14">
        <v>301.89999999999998</v>
      </c>
      <c r="BC1016" s="14">
        <v>291.60000000000002</v>
      </c>
      <c r="BD1016" s="8">
        <f t="shared" si="475"/>
        <v>-3.4117257369989913</v>
      </c>
      <c r="BO1016" s="13" t="s">
        <v>200</v>
      </c>
      <c r="BP1016" s="14">
        <v>301.89999999999998</v>
      </c>
      <c r="BQ1016" s="14">
        <v>291.60000000000002</v>
      </c>
      <c r="BR1016" s="8">
        <f t="shared" si="476"/>
        <v>-3.4117257369989913</v>
      </c>
    </row>
    <row r="1017" spans="1:70" x14ac:dyDescent="0.25">
      <c r="A1017" s="13" t="s">
        <v>202</v>
      </c>
      <c r="B1017" s="14">
        <v>64.606200000000001</v>
      </c>
      <c r="C1017" s="14">
        <v>86.687700000000007</v>
      </c>
      <c r="D1017" s="8">
        <f t="shared" si="464"/>
        <v>34.178608245029125</v>
      </c>
      <c r="F1017" s="50"/>
      <c r="G1017" s="53">
        <v>0.19400000000000001</v>
      </c>
      <c r="H1017" s="53">
        <v>2.9000000000000001E-2</v>
      </c>
      <c r="I1017" s="53">
        <v>0.16500000000000001</v>
      </c>
      <c r="J1017" s="54">
        <v>321</v>
      </c>
      <c r="K1017" s="54">
        <v>321</v>
      </c>
      <c r="AN1017" s="13" t="s">
        <v>202</v>
      </c>
      <c r="AO1017" s="14">
        <v>64.606200000000001</v>
      </c>
      <c r="AP1017" s="14">
        <v>86.687700000000007</v>
      </c>
      <c r="AQ1017" s="8">
        <f t="shared" si="474"/>
        <v>34.178608245029125</v>
      </c>
      <c r="BA1017" s="13" t="s">
        <v>202</v>
      </c>
      <c r="BB1017" s="14">
        <v>64.606200000000001</v>
      </c>
      <c r="BC1017" s="14">
        <v>86.687700000000007</v>
      </c>
      <c r="BD1017" s="8">
        <f t="shared" si="475"/>
        <v>34.178608245029125</v>
      </c>
      <c r="BO1017" s="13" t="s">
        <v>202</v>
      </c>
      <c r="BP1017" s="14">
        <v>64.606200000000001</v>
      </c>
      <c r="BQ1017" s="14">
        <v>86.687700000000007</v>
      </c>
      <c r="BR1017" s="8">
        <f t="shared" si="476"/>
        <v>34.178608245029125</v>
      </c>
    </row>
    <row r="1018" spans="1:70" x14ac:dyDescent="0.25">
      <c r="A1018" s="13" t="s">
        <v>204</v>
      </c>
      <c r="B1018" s="14">
        <v>19.41</v>
      </c>
      <c r="C1018" s="14">
        <v>26.18</v>
      </c>
      <c r="D1018" s="8">
        <f t="shared" si="464"/>
        <v>34.878928387429163</v>
      </c>
      <c r="F1018" s="50"/>
      <c r="G1018" s="53">
        <v>0.10050000000000001</v>
      </c>
      <c r="H1018" s="53">
        <v>0</v>
      </c>
      <c r="I1018" s="53">
        <v>0.10050000000000001</v>
      </c>
      <c r="J1018" s="54">
        <v>264</v>
      </c>
      <c r="K1018" s="54">
        <v>264</v>
      </c>
      <c r="AN1018" s="13" t="s">
        <v>204</v>
      </c>
      <c r="AO1018" s="14">
        <v>19.41</v>
      </c>
      <c r="AP1018" s="14">
        <v>26.18</v>
      </c>
      <c r="AQ1018" s="8">
        <f t="shared" si="474"/>
        <v>34.878928387429163</v>
      </c>
      <c r="BA1018" s="13" t="s">
        <v>204</v>
      </c>
      <c r="BB1018" s="14">
        <v>19.41</v>
      </c>
      <c r="BC1018" s="14">
        <v>26.18</v>
      </c>
      <c r="BD1018" s="8">
        <f t="shared" si="475"/>
        <v>34.878928387429163</v>
      </c>
      <c r="BO1018" s="13" t="s">
        <v>204</v>
      </c>
      <c r="BP1018" s="14">
        <v>19.41</v>
      </c>
      <c r="BQ1018" s="14">
        <v>26.18</v>
      </c>
      <c r="BR1018" s="8">
        <f t="shared" si="476"/>
        <v>34.878928387429163</v>
      </c>
    </row>
    <row r="1019" spans="1:70" x14ac:dyDescent="0.25">
      <c r="A1019" s="13" t="s">
        <v>207</v>
      </c>
      <c r="B1019" s="14">
        <v>2.36</v>
      </c>
      <c r="C1019" s="14">
        <v>1.38</v>
      </c>
      <c r="D1019" s="8">
        <f t="shared" si="464"/>
        <v>-41.525423728813564</v>
      </c>
      <c r="F1019" s="50"/>
      <c r="G1019" s="53">
        <v>2.08</v>
      </c>
      <c r="H1019" s="53">
        <v>2.1269999999999998</v>
      </c>
      <c r="I1019" s="53">
        <v>-4.6999999999999709E-2</v>
      </c>
      <c r="J1019" s="54">
        <v>164.5</v>
      </c>
      <c r="K1019" s="54">
        <v>-164.5</v>
      </c>
      <c r="AN1019" s="13" t="s">
        <v>207</v>
      </c>
      <c r="AO1019" s="14">
        <v>2.36</v>
      </c>
      <c r="AP1019" s="14">
        <v>1.38</v>
      </c>
      <c r="AQ1019" s="8">
        <f t="shared" si="474"/>
        <v>-41.525423728813564</v>
      </c>
      <c r="BA1019" s="13" t="s">
        <v>207</v>
      </c>
      <c r="BB1019" s="14">
        <v>2.36</v>
      </c>
      <c r="BC1019" s="14">
        <v>1.38</v>
      </c>
      <c r="BD1019" s="8">
        <f t="shared" si="475"/>
        <v>-41.525423728813564</v>
      </c>
      <c r="BO1019" s="13" t="s">
        <v>207</v>
      </c>
      <c r="BP1019" s="14">
        <v>2.36</v>
      </c>
      <c r="BQ1019" s="14">
        <v>1.38</v>
      </c>
      <c r="BR1019" s="8">
        <f t="shared" si="476"/>
        <v>-41.525423728813564</v>
      </c>
    </row>
    <row r="1020" spans="1:70" x14ac:dyDescent="0.25">
      <c r="A1020" s="13" t="s">
        <v>208</v>
      </c>
      <c r="B1020" s="14">
        <v>1.59</v>
      </c>
      <c r="C1020" s="14">
        <v>1.1199999999999999</v>
      </c>
      <c r="D1020" s="8">
        <f t="shared" si="464"/>
        <v>-29.559748427672968</v>
      </c>
      <c r="F1020" s="50"/>
      <c r="G1020" s="53">
        <v>1.4319999999999999</v>
      </c>
      <c r="H1020" s="53">
        <v>3.1970000000000001</v>
      </c>
      <c r="I1020" s="53">
        <v>-1.7650000000000001</v>
      </c>
      <c r="J1020" s="54">
        <v>619</v>
      </c>
      <c r="K1020" s="54">
        <v>-619</v>
      </c>
      <c r="AN1020" s="13" t="s">
        <v>208</v>
      </c>
      <c r="AO1020" s="14">
        <v>1.59</v>
      </c>
      <c r="AP1020" s="14">
        <v>1.1199999999999999</v>
      </c>
      <c r="AQ1020" s="8">
        <f t="shared" si="474"/>
        <v>-29.559748427672968</v>
      </c>
      <c r="BA1020" s="13" t="s">
        <v>208</v>
      </c>
      <c r="BB1020" s="14">
        <v>1.59</v>
      </c>
      <c r="BC1020" s="14">
        <v>1.1199999999999999</v>
      </c>
      <c r="BD1020" s="8">
        <f t="shared" si="475"/>
        <v>-29.559748427672968</v>
      </c>
      <c r="BO1020" s="13" t="s">
        <v>208</v>
      </c>
      <c r="BP1020" s="14">
        <v>1.59</v>
      </c>
      <c r="BQ1020" s="14">
        <v>1.1199999999999999</v>
      </c>
      <c r="BR1020" s="8">
        <f t="shared" si="476"/>
        <v>-29.559748427672968</v>
      </c>
    </row>
    <row r="1021" spans="1:70" x14ac:dyDescent="0.25">
      <c r="A1021" s="13" t="s">
        <v>212</v>
      </c>
      <c r="B1021" s="14">
        <v>3.3</v>
      </c>
      <c r="C1021" s="14">
        <v>2.6</v>
      </c>
      <c r="D1021" s="8">
        <f t="shared" si="464"/>
        <v>-21.212121212121204</v>
      </c>
      <c r="F1021" s="50"/>
      <c r="G1021" s="53">
        <v>29.56</v>
      </c>
      <c r="H1021" s="53">
        <v>27.77</v>
      </c>
      <c r="I1021" s="53">
        <v>1.7899999999999991</v>
      </c>
      <c r="J1021" s="54">
        <v>620</v>
      </c>
      <c r="K1021" s="54">
        <v>620</v>
      </c>
      <c r="AN1021" s="13" t="s">
        <v>212</v>
      </c>
      <c r="AO1021" s="14">
        <v>3.3</v>
      </c>
      <c r="AP1021" s="14">
        <v>2.6</v>
      </c>
      <c r="AQ1021" s="8">
        <f t="shared" si="474"/>
        <v>-21.212121212121204</v>
      </c>
      <c r="BA1021" s="13" t="s">
        <v>212</v>
      </c>
      <c r="BB1021" s="14">
        <v>3.3</v>
      </c>
      <c r="BC1021" s="14">
        <v>2.6</v>
      </c>
      <c r="BD1021" s="8">
        <f t="shared" si="475"/>
        <v>-21.212121212121204</v>
      </c>
      <c r="BO1021" s="13" t="s">
        <v>212</v>
      </c>
      <c r="BP1021" s="14">
        <v>3.3</v>
      </c>
      <c r="BQ1021" s="14">
        <v>2.6</v>
      </c>
      <c r="BR1021" s="8">
        <f t="shared" si="476"/>
        <v>-21.212121212121204</v>
      </c>
    </row>
    <row r="1022" spans="1:70" x14ac:dyDescent="0.25">
      <c r="A1022" s="38" t="s">
        <v>214</v>
      </c>
      <c r="B1022" s="14">
        <v>10</v>
      </c>
      <c r="C1022" s="14">
        <v>0</v>
      </c>
      <c r="D1022" s="8">
        <f>IFERROR((100*(C1022-B1022)/B1022), "")</f>
        <v>-100</v>
      </c>
      <c r="F1022" s="50"/>
      <c r="G1022" s="53">
        <v>301.89999999999998</v>
      </c>
      <c r="H1022" s="53">
        <v>291.60000000000002</v>
      </c>
      <c r="I1022" s="53">
        <v>10.299999999999955</v>
      </c>
      <c r="J1022" s="54">
        <v>830</v>
      </c>
      <c r="K1022" s="54">
        <v>830</v>
      </c>
      <c r="AN1022" s="38" t="s">
        <v>214</v>
      </c>
      <c r="AO1022" s="14">
        <v>10</v>
      </c>
      <c r="AP1022" s="14">
        <v>0</v>
      </c>
      <c r="AQ1022" s="8">
        <f>IFERROR((100*(AP1022-AO1022)/AO1022), "")</f>
        <v>-100</v>
      </c>
      <c r="BA1022" s="38" t="s">
        <v>214</v>
      </c>
      <c r="BB1022" s="14">
        <v>10</v>
      </c>
      <c r="BC1022" s="14">
        <v>0</v>
      </c>
      <c r="BD1022" s="8">
        <f>IFERROR((100*(BC1022-BB1022)/BB1022), "")</f>
        <v>-100</v>
      </c>
      <c r="BO1022" s="38" t="s">
        <v>214</v>
      </c>
      <c r="BP1022" s="14">
        <v>10</v>
      </c>
      <c r="BQ1022" s="14">
        <v>0</v>
      </c>
      <c r="BR1022" s="8">
        <f>IFERROR((100*(BQ1022-BP1022)/BP1022), "")</f>
        <v>-100</v>
      </c>
    </row>
    <row r="1023" spans="1:70" x14ac:dyDescent="0.25">
      <c r="A1023" s="38" t="s">
        <v>217</v>
      </c>
      <c r="B1023" s="14">
        <v>20</v>
      </c>
      <c r="C1023" s="14">
        <v>0</v>
      </c>
      <c r="D1023" s="8">
        <f t="shared" ref="D1023:D1025" si="477">IFERROR((100*(C1023-B1023)/B1023), "")</f>
        <v>-100</v>
      </c>
      <c r="F1023" s="50"/>
      <c r="G1023" s="53">
        <v>64.606200000000001</v>
      </c>
      <c r="H1023" s="53">
        <v>86.687700000000007</v>
      </c>
      <c r="I1023" s="53">
        <v>-22.081500000000005</v>
      </c>
      <c r="J1023" s="54">
        <v>887</v>
      </c>
      <c r="K1023" s="54">
        <v>-887</v>
      </c>
      <c r="AN1023" s="38" t="s">
        <v>217</v>
      </c>
      <c r="AO1023" s="14">
        <v>20</v>
      </c>
      <c r="AP1023" s="14">
        <v>0</v>
      </c>
      <c r="AQ1023" s="8">
        <f t="shared" ref="AQ1023" si="478">IFERROR((100*(AP1023-AO1023)/AO1023), "")</f>
        <v>-100</v>
      </c>
      <c r="BA1023" s="38" t="s">
        <v>217</v>
      </c>
      <c r="BB1023" s="14">
        <v>20</v>
      </c>
      <c r="BC1023" s="14">
        <v>0</v>
      </c>
      <c r="BD1023" s="8">
        <f t="shared" ref="BD1023" si="479">IFERROR((100*(BC1023-BB1023)/BB1023), "")</f>
        <v>-100</v>
      </c>
      <c r="BO1023" s="38" t="s">
        <v>217</v>
      </c>
      <c r="BP1023" s="14">
        <v>20</v>
      </c>
      <c r="BQ1023" s="14">
        <v>0</v>
      </c>
      <c r="BR1023" s="8">
        <f t="shared" ref="BR1023" si="480">IFERROR((100*(BQ1023-BP1023)/BP1023), "")</f>
        <v>-100</v>
      </c>
    </row>
    <row r="1024" spans="1:70" x14ac:dyDescent="0.25">
      <c r="A1024" s="38" t="s">
        <v>221</v>
      </c>
      <c r="B1024" s="14">
        <v>0</v>
      </c>
      <c r="C1024" s="14">
        <v>311.8</v>
      </c>
      <c r="D1024" s="8">
        <v>100</v>
      </c>
      <c r="F1024" s="50"/>
      <c r="G1024" s="53">
        <v>19.41</v>
      </c>
      <c r="H1024" s="53">
        <v>26.18</v>
      </c>
      <c r="I1024" s="53">
        <v>-6.77</v>
      </c>
      <c r="J1024" s="54">
        <v>775</v>
      </c>
      <c r="K1024" s="54">
        <v>-775</v>
      </c>
      <c r="AN1024" s="38" t="s">
        <v>221</v>
      </c>
      <c r="AO1024" s="14">
        <v>0</v>
      </c>
      <c r="AP1024" s="14">
        <v>311.8</v>
      </c>
      <c r="AQ1024" s="8">
        <v>100</v>
      </c>
      <c r="BA1024" s="38" t="s">
        <v>221</v>
      </c>
      <c r="BB1024" s="14">
        <v>0</v>
      </c>
      <c r="BC1024" s="14">
        <v>311.8</v>
      </c>
      <c r="BD1024" s="8">
        <v>100</v>
      </c>
      <c r="BO1024" s="38" t="s">
        <v>221</v>
      </c>
      <c r="BP1024" s="14">
        <v>0</v>
      </c>
      <c r="BQ1024" s="14">
        <v>311.8</v>
      </c>
      <c r="BR1024" s="8">
        <v>100</v>
      </c>
    </row>
    <row r="1025" spans="1:70" x14ac:dyDescent="0.25">
      <c r="A1025" s="38" t="s">
        <v>224</v>
      </c>
      <c r="B1025" s="14">
        <v>2599.6999999999998</v>
      </c>
      <c r="C1025" s="14">
        <v>214.7</v>
      </c>
      <c r="D1025" s="8">
        <f t="shared" si="477"/>
        <v>-91.741354771704437</v>
      </c>
      <c r="F1025" s="50"/>
      <c r="G1025" s="53">
        <v>2.36</v>
      </c>
      <c r="H1025" s="53">
        <v>1.38</v>
      </c>
      <c r="I1025" s="53">
        <v>0.98</v>
      </c>
      <c r="J1025" s="54">
        <v>543</v>
      </c>
      <c r="K1025" s="54">
        <v>543</v>
      </c>
      <c r="AN1025" s="38" t="s">
        <v>224</v>
      </c>
      <c r="AO1025" s="14">
        <v>2599.6999999999998</v>
      </c>
      <c r="AP1025" s="14">
        <v>214.7</v>
      </c>
      <c r="AQ1025" s="8">
        <f t="shared" ref="AQ1025" si="481">IFERROR((100*(AP1025-AO1025)/AO1025), "")</f>
        <v>-91.741354771704437</v>
      </c>
      <c r="BA1025" s="38" t="s">
        <v>224</v>
      </c>
      <c r="BB1025" s="14">
        <v>2599.6999999999998</v>
      </c>
      <c r="BC1025" s="14">
        <v>214.7</v>
      </c>
      <c r="BD1025" s="8">
        <f t="shared" ref="BD1025" si="482">IFERROR((100*(BC1025-BB1025)/BB1025), "")</f>
        <v>-91.741354771704437</v>
      </c>
      <c r="BO1025" s="38" t="s">
        <v>224</v>
      </c>
      <c r="BP1025" s="14">
        <v>2599.6999999999998</v>
      </c>
      <c r="BQ1025" s="14">
        <v>214.7</v>
      </c>
      <c r="BR1025" s="8">
        <f t="shared" ref="BR1025" si="483">IFERROR((100*(BQ1025-BP1025)/BP1025), "")</f>
        <v>-91.741354771704437</v>
      </c>
    </row>
    <row r="1026" spans="1:70" x14ac:dyDescent="0.25">
      <c r="A1026" s="13" t="s">
        <v>84</v>
      </c>
      <c r="B1026" s="14">
        <v>10.4</v>
      </c>
      <c r="C1026" s="14">
        <v>0</v>
      </c>
      <c r="D1026" s="8">
        <f t="shared" ref="D1026:D1029" si="484">IFERROR((100*(C1026-B1026)/B1026), "")</f>
        <v>-100</v>
      </c>
      <c r="F1026" s="50"/>
      <c r="G1026" s="53">
        <v>1.59</v>
      </c>
      <c r="H1026" s="53">
        <v>1.1199999999999999</v>
      </c>
      <c r="I1026" s="53">
        <v>0.4700000000000002</v>
      </c>
      <c r="J1026" s="54">
        <v>461.5</v>
      </c>
      <c r="K1026" s="54">
        <v>461.5</v>
      </c>
      <c r="AN1026" s="13" t="s">
        <v>84</v>
      </c>
      <c r="AO1026" s="14">
        <v>10.4</v>
      </c>
      <c r="AP1026" s="14">
        <v>0</v>
      </c>
      <c r="AQ1026" s="8">
        <f t="shared" ref="AQ1026:AQ1029" si="485">IFERROR((100*(AP1026-AO1026)/AO1026), "")</f>
        <v>-100</v>
      </c>
      <c r="BA1026" s="13" t="s">
        <v>84</v>
      </c>
      <c r="BB1026" s="14">
        <v>10.4</v>
      </c>
      <c r="BC1026" s="14">
        <v>0</v>
      </c>
      <c r="BD1026" s="8">
        <f t="shared" ref="BD1026:BD1029" si="486">IFERROR((100*(BC1026-BB1026)/BB1026), "")</f>
        <v>-100</v>
      </c>
      <c r="BO1026" s="13" t="s">
        <v>84</v>
      </c>
      <c r="BP1026" s="14">
        <v>10.4</v>
      </c>
      <c r="BQ1026" s="14">
        <v>0</v>
      </c>
      <c r="BR1026" s="8">
        <f t="shared" ref="BR1026:BR1029" si="487">IFERROR((100*(BQ1026-BP1026)/BP1026), "")</f>
        <v>-100</v>
      </c>
    </row>
    <row r="1027" spans="1:70" x14ac:dyDescent="0.25">
      <c r="A1027" s="13" t="s">
        <v>87</v>
      </c>
      <c r="B1027" s="14">
        <v>7.2</v>
      </c>
      <c r="C1027" s="14">
        <v>0</v>
      </c>
      <c r="D1027" s="8">
        <f t="shared" si="484"/>
        <v>-100</v>
      </c>
      <c r="F1027" s="50"/>
      <c r="G1027" s="53">
        <v>3.3</v>
      </c>
      <c r="H1027" s="53">
        <v>2.6</v>
      </c>
      <c r="I1027" s="53">
        <v>0.69999999999999973</v>
      </c>
      <c r="J1027" s="54">
        <v>510.5</v>
      </c>
      <c r="K1027" s="54">
        <v>510.5</v>
      </c>
      <c r="AN1027" s="13" t="s">
        <v>87</v>
      </c>
      <c r="AO1027" s="14">
        <v>7.2</v>
      </c>
      <c r="AP1027" s="14">
        <v>0</v>
      </c>
      <c r="AQ1027" s="8">
        <f t="shared" si="485"/>
        <v>-100</v>
      </c>
      <c r="BA1027" s="13" t="s">
        <v>87</v>
      </c>
      <c r="BB1027" s="14">
        <v>7.2</v>
      </c>
      <c r="BC1027" s="14">
        <v>0</v>
      </c>
      <c r="BD1027" s="8">
        <f t="shared" si="486"/>
        <v>-100</v>
      </c>
      <c r="BO1027" s="13" t="s">
        <v>87</v>
      </c>
      <c r="BP1027" s="14">
        <v>7.2</v>
      </c>
      <c r="BQ1027" s="14">
        <v>0</v>
      </c>
      <c r="BR1027" s="8">
        <f t="shared" si="487"/>
        <v>-100</v>
      </c>
    </row>
    <row r="1028" spans="1:70" x14ac:dyDescent="0.25">
      <c r="A1028" s="13" t="s">
        <v>92</v>
      </c>
      <c r="B1028" s="14">
        <v>25</v>
      </c>
      <c r="C1028" s="14">
        <v>0</v>
      </c>
      <c r="D1028" s="8">
        <f t="shared" si="484"/>
        <v>-100</v>
      </c>
      <c r="F1028" s="50"/>
      <c r="G1028" s="53">
        <v>10</v>
      </c>
      <c r="H1028" s="53">
        <v>0</v>
      </c>
      <c r="I1028" s="53">
        <v>10</v>
      </c>
      <c r="J1028" s="54">
        <v>816.5</v>
      </c>
      <c r="K1028" s="54">
        <v>816.5</v>
      </c>
      <c r="AN1028" s="13" t="s">
        <v>92</v>
      </c>
      <c r="AO1028" s="14">
        <v>25</v>
      </c>
      <c r="AP1028" s="14">
        <v>0</v>
      </c>
      <c r="AQ1028" s="8">
        <f t="shared" si="485"/>
        <v>-100</v>
      </c>
      <c r="BA1028" s="13" t="s">
        <v>92</v>
      </c>
      <c r="BB1028" s="14">
        <v>25</v>
      </c>
      <c r="BC1028" s="14">
        <v>0</v>
      </c>
      <c r="BD1028" s="8">
        <f t="shared" si="486"/>
        <v>-100</v>
      </c>
      <c r="BO1028" s="13" t="s">
        <v>92</v>
      </c>
      <c r="BP1028" s="14">
        <v>25</v>
      </c>
      <c r="BQ1028" s="14">
        <v>0</v>
      </c>
      <c r="BR1028" s="8">
        <f t="shared" si="487"/>
        <v>-100</v>
      </c>
    </row>
    <row r="1029" spans="1:70" x14ac:dyDescent="0.25">
      <c r="A1029" s="13" t="s">
        <v>106</v>
      </c>
      <c r="B1029" s="14">
        <v>43.6</v>
      </c>
      <c r="C1029" s="14">
        <v>38.9</v>
      </c>
      <c r="D1029" s="8">
        <f t="shared" si="484"/>
        <v>-10.779816513761475</v>
      </c>
      <c r="F1029" s="50"/>
      <c r="G1029" s="53">
        <v>20</v>
      </c>
      <c r="H1029" s="53">
        <v>0</v>
      </c>
      <c r="I1029" s="53">
        <v>20</v>
      </c>
      <c r="J1029" s="54">
        <v>877</v>
      </c>
      <c r="K1029" s="54">
        <v>877</v>
      </c>
      <c r="AN1029" s="13" t="s">
        <v>106</v>
      </c>
      <c r="AO1029" s="14">
        <v>43.6</v>
      </c>
      <c r="AP1029" s="14">
        <v>38.9</v>
      </c>
      <c r="AQ1029" s="8">
        <f t="shared" si="485"/>
        <v>-10.779816513761475</v>
      </c>
      <c r="BA1029" s="13" t="s">
        <v>106</v>
      </c>
      <c r="BB1029" s="14">
        <v>43.6</v>
      </c>
      <c r="BC1029" s="14">
        <v>38.9</v>
      </c>
      <c r="BD1029" s="8">
        <f t="shared" si="486"/>
        <v>-10.779816513761475</v>
      </c>
      <c r="BO1029" s="13" t="s">
        <v>106</v>
      </c>
      <c r="BP1029" s="14">
        <v>43.6</v>
      </c>
      <c r="BQ1029" s="14">
        <v>38.9</v>
      </c>
      <c r="BR1029" s="8">
        <f t="shared" si="487"/>
        <v>-10.779816513761475</v>
      </c>
    </row>
    <row r="1030" spans="1:70" x14ac:dyDescent="0.25">
      <c r="A1030" t="s">
        <v>109</v>
      </c>
      <c r="B1030" s="27">
        <v>0.66700000000000004</v>
      </c>
      <c r="C1030" s="27">
        <v>0.72099999999999997</v>
      </c>
      <c r="D1030" s="8">
        <f>IFERROR((100*(C1030-B1030)/B1030), "")</f>
        <v>8.0959520239879961</v>
      </c>
      <c r="F1030" s="50"/>
      <c r="G1030" s="53">
        <v>0</v>
      </c>
      <c r="H1030" s="53">
        <v>311.8</v>
      </c>
      <c r="I1030" s="53">
        <v>-311.8</v>
      </c>
      <c r="J1030" s="54">
        <v>1046</v>
      </c>
      <c r="K1030" s="54">
        <v>-1046</v>
      </c>
      <c r="AN1030" t="s">
        <v>109</v>
      </c>
      <c r="AO1030" s="27">
        <v>0.66700000000000004</v>
      </c>
      <c r="AP1030" s="27">
        <v>0.72099999999999997</v>
      </c>
      <c r="AQ1030" s="8">
        <f>IFERROR((100*(AP1030-AO1030)/AO1030), "")</f>
        <v>8.0959520239879961</v>
      </c>
      <c r="BA1030" t="s">
        <v>109</v>
      </c>
      <c r="BB1030" s="27">
        <v>0.66700000000000004</v>
      </c>
      <c r="BC1030" s="27">
        <v>0.72099999999999997</v>
      </c>
      <c r="BD1030" s="8">
        <f>IFERROR((100*(BC1030-BB1030)/BB1030), "")</f>
        <v>8.0959520239879961</v>
      </c>
      <c r="BO1030" t="s">
        <v>109</v>
      </c>
      <c r="BP1030" s="27">
        <v>0.66700000000000004</v>
      </c>
      <c r="BQ1030" s="27">
        <v>0.72099999999999997</v>
      </c>
      <c r="BR1030" s="8">
        <f>IFERROR((100*(BQ1030-BP1030)/BP1030), "")</f>
        <v>8.0959520239879961</v>
      </c>
    </row>
    <row r="1031" spans="1:70" x14ac:dyDescent="0.25">
      <c r="A1031" t="s">
        <v>112</v>
      </c>
      <c r="B1031" s="28">
        <v>1.67</v>
      </c>
      <c r="C1031" s="28">
        <v>1.88</v>
      </c>
      <c r="D1031" s="8">
        <f t="shared" ref="D1031:D1041" si="488">IFERROR((100*(C1031-B1031)/B1031), "")</f>
        <v>12.574850299401197</v>
      </c>
      <c r="F1031" s="50"/>
      <c r="G1031" s="53">
        <v>2599.6999999999998</v>
      </c>
      <c r="H1031" s="53">
        <v>214.7</v>
      </c>
      <c r="I1031" s="53">
        <v>2385</v>
      </c>
      <c r="J1031" s="54">
        <v>1082</v>
      </c>
      <c r="K1031" s="54">
        <v>1082</v>
      </c>
      <c r="AN1031" t="s">
        <v>112</v>
      </c>
      <c r="AO1031" s="28">
        <v>1.67</v>
      </c>
      <c r="AP1031" s="28">
        <v>1.88</v>
      </c>
      <c r="AQ1031" s="8">
        <f t="shared" ref="AQ1031:AQ1041" si="489">IFERROR((100*(AP1031-AO1031)/AO1031), "")</f>
        <v>12.574850299401197</v>
      </c>
      <c r="BA1031" t="s">
        <v>112</v>
      </c>
      <c r="BB1031" s="28">
        <v>1.67</v>
      </c>
      <c r="BC1031" s="28">
        <v>1.88</v>
      </c>
      <c r="BD1031" s="8">
        <f t="shared" ref="BD1031:BD1041" si="490">IFERROR((100*(BC1031-BB1031)/BB1031), "")</f>
        <v>12.574850299401197</v>
      </c>
      <c r="BO1031" t="s">
        <v>112</v>
      </c>
      <c r="BP1031" s="28">
        <v>1.67</v>
      </c>
      <c r="BQ1031" s="28">
        <v>1.88</v>
      </c>
      <c r="BR1031" s="8">
        <f t="shared" ref="BR1031:BR1041" si="491">IFERROR((100*(BQ1031-BP1031)/BP1031), "")</f>
        <v>12.574850299401197</v>
      </c>
    </row>
    <row r="1032" spans="1:70" x14ac:dyDescent="0.25">
      <c r="A1032" t="s">
        <v>114</v>
      </c>
      <c r="B1032" s="27">
        <v>0.26500000000000001</v>
      </c>
      <c r="C1032" s="27">
        <v>0.251</v>
      </c>
      <c r="D1032" s="8">
        <f t="shared" si="488"/>
        <v>-5.2830188679245325</v>
      </c>
      <c r="F1032" s="50"/>
      <c r="G1032" s="53">
        <v>10.4</v>
      </c>
      <c r="H1032" s="53">
        <v>0</v>
      </c>
      <c r="I1032" s="53">
        <v>10.4</v>
      </c>
      <c r="J1032" s="54">
        <v>832</v>
      </c>
      <c r="K1032" s="54">
        <v>832</v>
      </c>
      <c r="AN1032" t="s">
        <v>114</v>
      </c>
      <c r="AO1032" s="27">
        <v>0.26500000000000001</v>
      </c>
      <c r="AP1032" s="27">
        <v>0.251</v>
      </c>
      <c r="AQ1032" s="8">
        <f t="shared" si="489"/>
        <v>-5.2830188679245325</v>
      </c>
      <c r="BA1032" t="s">
        <v>114</v>
      </c>
      <c r="BB1032" s="27">
        <v>0.26500000000000001</v>
      </c>
      <c r="BC1032" s="27">
        <v>0.251</v>
      </c>
      <c r="BD1032" s="8">
        <f t="shared" si="490"/>
        <v>-5.2830188679245325</v>
      </c>
      <c r="BO1032" t="s">
        <v>114</v>
      </c>
      <c r="BP1032" s="27">
        <v>0.26500000000000001</v>
      </c>
      <c r="BQ1032" s="27">
        <v>0.251</v>
      </c>
      <c r="BR1032" s="8">
        <f t="shared" si="491"/>
        <v>-5.2830188679245325</v>
      </c>
    </row>
    <row r="1033" spans="1:70" x14ac:dyDescent="0.25">
      <c r="A1033" t="s">
        <v>118</v>
      </c>
      <c r="B1033" s="27">
        <v>0.51</v>
      </c>
      <c r="C1033" s="27">
        <v>0.502</v>
      </c>
      <c r="D1033" s="8">
        <f t="shared" si="488"/>
        <v>-1.5686274509803935</v>
      </c>
      <c r="F1033" s="50"/>
      <c r="G1033" s="53">
        <v>7.2</v>
      </c>
      <c r="H1033" s="53">
        <v>0</v>
      </c>
      <c r="I1033" s="53">
        <v>7.2</v>
      </c>
      <c r="J1033" s="54">
        <v>786.5</v>
      </c>
      <c r="K1033" s="54">
        <v>786.5</v>
      </c>
      <c r="AN1033" t="s">
        <v>118</v>
      </c>
      <c r="AO1033" s="27">
        <v>0.51</v>
      </c>
      <c r="AP1033" s="27">
        <v>0.502</v>
      </c>
      <c r="AQ1033" s="8">
        <f t="shared" si="489"/>
        <v>-1.5686274509803935</v>
      </c>
      <c r="BA1033" t="s">
        <v>118</v>
      </c>
      <c r="BB1033" s="27">
        <v>0.51</v>
      </c>
      <c r="BC1033" s="27">
        <v>0.502</v>
      </c>
      <c r="BD1033" s="8">
        <f t="shared" si="490"/>
        <v>-1.5686274509803935</v>
      </c>
      <c r="BO1033" t="s">
        <v>118</v>
      </c>
      <c r="BP1033" s="27">
        <v>0.51</v>
      </c>
      <c r="BQ1033" s="27">
        <v>0.502</v>
      </c>
      <c r="BR1033" s="8">
        <f t="shared" si="491"/>
        <v>-1.5686274509803935</v>
      </c>
    </row>
    <row r="1034" spans="1:70" x14ac:dyDescent="0.25">
      <c r="A1034" t="s">
        <v>120</v>
      </c>
      <c r="B1034" s="27">
        <v>0.439</v>
      </c>
      <c r="C1034" s="27">
        <v>0.44500000000000001</v>
      </c>
      <c r="D1034" s="8">
        <f t="shared" si="488"/>
        <v>1.3667425968109352</v>
      </c>
      <c r="F1034" s="50"/>
      <c r="G1034" s="53">
        <v>25</v>
      </c>
      <c r="H1034" s="53">
        <v>0</v>
      </c>
      <c r="I1034" s="53">
        <v>25</v>
      </c>
      <c r="J1034" s="54">
        <v>893.5</v>
      </c>
      <c r="K1034" s="54">
        <v>893.5</v>
      </c>
      <c r="AN1034" t="s">
        <v>120</v>
      </c>
      <c r="AO1034" s="27">
        <v>0.439</v>
      </c>
      <c r="AP1034" s="27">
        <v>0.44500000000000001</v>
      </c>
      <c r="AQ1034" s="8">
        <f t="shared" si="489"/>
        <v>1.3667425968109352</v>
      </c>
      <c r="BA1034" t="s">
        <v>120</v>
      </c>
      <c r="BB1034" s="27">
        <v>0.439</v>
      </c>
      <c r="BC1034" s="27">
        <v>0.44500000000000001</v>
      </c>
      <c r="BD1034" s="8">
        <f t="shared" si="490"/>
        <v>1.3667425968109352</v>
      </c>
      <c r="BO1034" t="s">
        <v>120</v>
      </c>
      <c r="BP1034" s="27">
        <v>0.439</v>
      </c>
      <c r="BQ1034" s="27">
        <v>0.44500000000000001</v>
      </c>
      <c r="BR1034" s="8">
        <f t="shared" si="491"/>
        <v>1.3667425968109352</v>
      </c>
    </row>
    <row r="1035" spans="1:70" x14ac:dyDescent="0.25">
      <c r="A1035" t="s">
        <v>122</v>
      </c>
      <c r="B1035" s="28">
        <v>1.21</v>
      </c>
      <c r="C1035" s="28">
        <v>1.25</v>
      </c>
      <c r="D1035" s="8">
        <f t="shared" si="488"/>
        <v>3.3057851239669453</v>
      </c>
      <c r="F1035" s="50"/>
      <c r="G1035" s="53">
        <v>43.6</v>
      </c>
      <c r="H1035" s="53">
        <v>38.9</v>
      </c>
      <c r="I1035" s="53">
        <v>4.7000000000000028</v>
      </c>
      <c r="J1035" s="54">
        <v>734.5</v>
      </c>
      <c r="K1035" s="54">
        <v>734.5</v>
      </c>
      <c r="AN1035" t="s">
        <v>122</v>
      </c>
      <c r="AO1035" s="28">
        <v>1.21</v>
      </c>
      <c r="AP1035" s="28">
        <v>1.25</v>
      </c>
      <c r="AQ1035" s="8">
        <f t="shared" si="489"/>
        <v>3.3057851239669453</v>
      </c>
      <c r="BA1035" t="s">
        <v>122</v>
      </c>
      <c r="BB1035" s="28">
        <v>1.21</v>
      </c>
      <c r="BC1035" s="28">
        <v>1.25</v>
      </c>
      <c r="BD1035" s="8">
        <f t="shared" si="490"/>
        <v>3.3057851239669453</v>
      </c>
      <c r="BO1035" t="s">
        <v>122</v>
      </c>
      <c r="BP1035" s="28">
        <v>1.21</v>
      </c>
      <c r="BQ1035" s="28">
        <v>1.25</v>
      </c>
      <c r="BR1035" s="8">
        <f t="shared" si="491"/>
        <v>3.3057851239669453</v>
      </c>
    </row>
    <row r="1036" spans="1:70" x14ac:dyDescent="0.25">
      <c r="A1036" t="s">
        <v>124</v>
      </c>
      <c r="B1036" s="27">
        <v>0.57899999999999996</v>
      </c>
      <c r="C1036" s="27">
        <v>0.56699999999999995</v>
      </c>
      <c r="D1036" s="8">
        <f t="shared" si="488"/>
        <v>-2.072538860103629</v>
      </c>
      <c r="F1036" s="50"/>
      <c r="G1036" s="53">
        <v>0.66700000000000004</v>
      </c>
      <c r="H1036" s="53">
        <v>0.72099999999999997</v>
      </c>
      <c r="I1036" s="53">
        <v>-5.3999999999999937E-2</v>
      </c>
      <c r="J1036" s="54">
        <v>185.5</v>
      </c>
      <c r="K1036" s="54">
        <v>-185.5</v>
      </c>
      <c r="AN1036" t="s">
        <v>124</v>
      </c>
      <c r="AO1036" s="27">
        <v>0.57899999999999996</v>
      </c>
      <c r="AP1036" s="27">
        <v>0.56699999999999995</v>
      </c>
      <c r="AQ1036" s="8">
        <f t="shared" si="489"/>
        <v>-2.072538860103629</v>
      </c>
      <c r="BA1036" t="s">
        <v>124</v>
      </c>
      <c r="BB1036" s="27">
        <v>0.57899999999999996</v>
      </c>
      <c r="BC1036" s="27">
        <v>0.56699999999999995</v>
      </c>
      <c r="BD1036" s="8">
        <f t="shared" si="490"/>
        <v>-2.072538860103629</v>
      </c>
      <c r="BO1036" t="s">
        <v>124</v>
      </c>
      <c r="BP1036" s="27">
        <v>0.57899999999999996</v>
      </c>
      <c r="BQ1036" s="27">
        <v>0.56699999999999995</v>
      </c>
      <c r="BR1036" s="8">
        <f t="shared" si="491"/>
        <v>-2.072538860103629</v>
      </c>
    </row>
    <row r="1037" spans="1:70" x14ac:dyDescent="0.25">
      <c r="A1037" t="s">
        <v>126</v>
      </c>
      <c r="B1037" s="27">
        <v>0.78800000000000003</v>
      </c>
      <c r="C1037" s="27">
        <v>0.81100000000000005</v>
      </c>
      <c r="D1037" s="8">
        <f t="shared" si="488"/>
        <v>2.9187817258883273</v>
      </c>
      <c r="F1037" s="50"/>
      <c r="G1037" s="53">
        <v>1.67</v>
      </c>
      <c r="H1037" s="53">
        <v>1.88</v>
      </c>
      <c r="I1037" s="53">
        <v>-0.20999999999999996</v>
      </c>
      <c r="J1037" s="54">
        <v>358.5</v>
      </c>
      <c r="K1037" s="54">
        <v>-358.5</v>
      </c>
      <c r="AN1037" t="s">
        <v>126</v>
      </c>
      <c r="AO1037" s="27">
        <v>0.78800000000000003</v>
      </c>
      <c r="AP1037" s="27">
        <v>0.81100000000000005</v>
      </c>
      <c r="AQ1037" s="8">
        <f t="shared" si="489"/>
        <v>2.9187817258883273</v>
      </c>
      <c r="BA1037" t="s">
        <v>126</v>
      </c>
      <c r="BB1037" s="27">
        <v>0.78800000000000003</v>
      </c>
      <c r="BC1037" s="27">
        <v>0.81100000000000005</v>
      </c>
      <c r="BD1037" s="8">
        <f t="shared" si="490"/>
        <v>2.9187817258883273</v>
      </c>
      <c r="BO1037" t="s">
        <v>126</v>
      </c>
      <c r="BP1037" s="27">
        <v>0.78800000000000003</v>
      </c>
      <c r="BQ1037" s="27">
        <v>0.81100000000000005</v>
      </c>
      <c r="BR1037" s="8">
        <f t="shared" si="491"/>
        <v>2.9187817258883273</v>
      </c>
    </row>
    <row r="1038" spans="1:70" x14ac:dyDescent="0.25">
      <c r="A1038" t="s">
        <v>128</v>
      </c>
      <c r="B1038" s="28">
        <v>1.68</v>
      </c>
      <c r="C1038" s="28">
        <v>1.8</v>
      </c>
      <c r="D1038" s="8">
        <f t="shared" si="488"/>
        <v>7.1428571428571495</v>
      </c>
      <c r="F1038" s="50"/>
      <c r="G1038" s="53">
        <v>0.26500000000000001</v>
      </c>
      <c r="H1038" s="53">
        <v>0.251</v>
      </c>
      <c r="I1038" s="53">
        <v>1.4000000000000012E-2</v>
      </c>
      <c r="J1038" s="54">
        <v>64.5</v>
      </c>
      <c r="K1038" s="54">
        <v>64.5</v>
      </c>
      <c r="AN1038" t="s">
        <v>128</v>
      </c>
      <c r="AO1038" s="28">
        <v>1.68</v>
      </c>
      <c r="AP1038" s="28">
        <v>1.8</v>
      </c>
      <c r="AQ1038" s="8">
        <f t="shared" si="489"/>
        <v>7.1428571428571495</v>
      </c>
      <c r="BA1038" t="s">
        <v>128</v>
      </c>
      <c r="BB1038" s="28">
        <v>1.68</v>
      </c>
      <c r="BC1038" s="28">
        <v>1.8</v>
      </c>
      <c r="BD1038" s="8">
        <f t="shared" si="490"/>
        <v>7.1428571428571495</v>
      </c>
      <c r="BO1038" t="s">
        <v>128</v>
      </c>
      <c r="BP1038" s="28">
        <v>1.68</v>
      </c>
      <c r="BQ1038" s="28">
        <v>1.8</v>
      </c>
      <c r="BR1038" s="8">
        <f t="shared" si="491"/>
        <v>7.1428571428571495</v>
      </c>
    </row>
    <row r="1039" spans="1:70" x14ac:dyDescent="0.25">
      <c r="A1039" t="s">
        <v>130</v>
      </c>
      <c r="B1039" s="28">
        <v>1.45</v>
      </c>
      <c r="C1039" s="28">
        <v>1.4</v>
      </c>
      <c r="D1039" s="8">
        <f t="shared" si="488"/>
        <v>-3.4482758620689689</v>
      </c>
      <c r="F1039" s="50"/>
      <c r="G1039" s="53">
        <v>0.51</v>
      </c>
      <c r="H1039" s="53">
        <v>0.502</v>
      </c>
      <c r="I1039" s="53">
        <v>8.0000000000000071E-3</v>
      </c>
      <c r="J1039" s="54">
        <v>39</v>
      </c>
      <c r="K1039" s="54">
        <v>39</v>
      </c>
      <c r="AN1039" t="s">
        <v>130</v>
      </c>
      <c r="AO1039" s="28">
        <v>1.45</v>
      </c>
      <c r="AP1039" s="28">
        <v>1.4</v>
      </c>
      <c r="AQ1039" s="8">
        <f t="shared" si="489"/>
        <v>-3.4482758620689689</v>
      </c>
      <c r="BA1039" t="s">
        <v>130</v>
      </c>
      <c r="BB1039" s="28">
        <v>1.45</v>
      </c>
      <c r="BC1039" s="28">
        <v>1.4</v>
      </c>
      <c r="BD1039" s="8">
        <f t="shared" si="490"/>
        <v>-3.4482758620689689</v>
      </c>
      <c r="BO1039" t="s">
        <v>130</v>
      </c>
      <c r="BP1039" s="28">
        <v>1.45</v>
      </c>
      <c r="BQ1039" s="28">
        <v>1.4</v>
      </c>
      <c r="BR1039" s="8">
        <f t="shared" si="491"/>
        <v>-3.4482758620689689</v>
      </c>
    </row>
    <row r="1040" spans="1:70" x14ac:dyDescent="0.25">
      <c r="A1040" s="6" t="s">
        <v>135</v>
      </c>
      <c r="B1040" s="8">
        <v>160.53354999999999</v>
      </c>
      <c r="C1040" s="8">
        <v>0</v>
      </c>
      <c r="D1040" s="8">
        <f t="shared" si="488"/>
        <v>-100</v>
      </c>
      <c r="F1040" s="50"/>
      <c r="G1040" s="53">
        <v>0.439</v>
      </c>
      <c r="H1040" s="53">
        <v>0.44500000000000001</v>
      </c>
      <c r="I1040" s="53">
        <v>-6.0000000000000053E-3</v>
      </c>
      <c r="J1040" s="54">
        <v>32.5</v>
      </c>
      <c r="K1040" s="54">
        <v>-32.5</v>
      </c>
      <c r="AN1040" s="6" t="s">
        <v>135</v>
      </c>
      <c r="AO1040" s="8">
        <v>160.53354999999999</v>
      </c>
      <c r="AP1040" s="8">
        <v>0</v>
      </c>
      <c r="AQ1040" s="8">
        <f t="shared" si="489"/>
        <v>-100</v>
      </c>
      <c r="BA1040" s="6" t="s">
        <v>135</v>
      </c>
      <c r="BB1040" s="8">
        <v>160.53354999999999</v>
      </c>
      <c r="BC1040" s="8">
        <v>0</v>
      </c>
      <c r="BD1040" s="8">
        <f t="shared" si="490"/>
        <v>-100</v>
      </c>
      <c r="BO1040" s="6" t="s">
        <v>135</v>
      </c>
      <c r="BP1040" s="8">
        <v>160.53354999999999</v>
      </c>
      <c r="BQ1040" s="8">
        <v>0</v>
      </c>
      <c r="BR1040" s="8">
        <f t="shared" si="491"/>
        <v>-100</v>
      </c>
    </row>
    <row r="1041" spans="1:70" x14ac:dyDescent="0.25">
      <c r="A1041" s="6" t="s">
        <v>141</v>
      </c>
      <c r="B1041" s="8">
        <v>20</v>
      </c>
      <c r="C1041" s="8">
        <v>0</v>
      </c>
      <c r="D1041" s="8">
        <f t="shared" si="488"/>
        <v>-100</v>
      </c>
      <c r="F1041" s="50"/>
      <c r="G1041" s="53">
        <v>1.21</v>
      </c>
      <c r="H1041" s="53">
        <v>1.25</v>
      </c>
      <c r="I1041" s="53">
        <v>-4.0000000000000036E-2</v>
      </c>
      <c r="J1041" s="54">
        <v>146.5</v>
      </c>
      <c r="K1041" s="54">
        <v>-146.5</v>
      </c>
      <c r="AN1041" s="6" t="s">
        <v>141</v>
      </c>
      <c r="AO1041" s="8">
        <v>20</v>
      </c>
      <c r="AP1041" s="8">
        <v>0</v>
      </c>
      <c r="AQ1041" s="8">
        <f t="shared" si="489"/>
        <v>-100</v>
      </c>
      <c r="BA1041" s="6" t="s">
        <v>141</v>
      </c>
      <c r="BB1041" s="8">
        <v>20</v>
      </c>
      <c r="BC1041" s="8">
        <v>0</v>
      </c>
      <c r="BD1041" s="8">
        <f t="shared" si="490"/>
        <v>-100</v>
      </c>
      <c r="BO1041" s="6" t="s">
        <v>141</v>
      </c>
      <c r="BP1041" s="8">
        <v>20</v>
      </c>
      <c r="BQ1041" s="8">
        <v>0</v>
      </c>
      <c r="BR1041" s="8">
        <f t="shared" si="491"/>
        <v>-100</v>
      </c>
    </row>
    <row r="1042" spans="1:70" x14ac:dyDescent="0.25">
      <c r="A1042" s="13" t="s">
        <v>147</v>
      </c>
      <c r="B1042" s="14">
        <v>12.7</v>
      </c>
      <c r="C1042" s="14">
        <v>9.9</v>
      </c>
      <c r="D1042" s="8">
        <f>IFERROR((100*(C1042-B1042)/B1042), "")</f>
        <v>-22.047244094488182</v>
      </c>
      <c r="F1042" s="50"/>
      <c r="G1042" s="53">
        <v>0.57899999999999996</v>
      </c>
      <c r="H1042" s="53">
        <v>0.56699999999999995</v>
      </c>
      <c r="I1042" s="53">
        <v>1.2000000000000011E-2</v>
      </c>
      <c r="J1042" s="54">
        <v>55.5</v>
      </c>
      <c r="K1042" s="54">
        <v>55.5</v>
      </c>
      <c r="AN1042" s="13" t="s">
        <v>147</v>
      </c>
      <c r="AO1042" s="14">
        <v>12.7</v>
      </c>
      <c r="AP1042" s="14">
        <v>9.9</v>
      </c>
      <c r="AQ1042" s="8">
        <f>IFERROR((100*(AP1042-AO1042)/AO1042), "")</f>
        <v>-22.047244094488182</v>
      </c>
      <c r="BA1042" s="13" t="s">
        <v>147</v>
      </c>
      <c r="BB1042" s="14">
        <v>12.7</v>
      </c>
      <c r="BC1042" s="14">
        <v>9.9</v>
      </c>
      <c r="BD1042" s="8">
        <f>IFERROR((100*(BC1042-BB1042)/BB1042), "")</f>
        <v>-22.047244094488182</v>
      </c>
      <c r="BO1042" s="13" t="s">
        <v>147</v>
      </c>
      <c r="BP1042" s="14">
        <v>12.7</v>
      </c>
      <c r="BQ1042" s="14">
        <v>9.9</v>
      </c>
      <c r="BR1042" s="8">
        <f>IFERROR((100*(BQ1042-BP1042)/BP1042), "")</f>
        <v>-22.047244094488182</v>
      </c>
    </row>
    <row r="1043" spans="1:70" x14ac:dyDescent="0.25">
      <c r="A1043" s="13" t="s">
        <v>150</v>
      </c>
      <c r="B1043" s="14">
        <v>9.5000000000000001E-2</v>
      </c>
      <c r="C1043" s="14">
        <v>5.3999999999999999E-2</v>
      </c>
      <c r="D1043" s="8">
        <f t="shared" ref="D1043:D1069" si="492">IFERROR((100*(C1043-B1043)/B1043), "")</f>
        <v>-43.15789473684211</v>
      </c>
      <c r="F1043" s="50"/>
      <c r="G1043" s="53">
        <v>0.78800000000000003</v>
      </c>
      <c r="H1043" s="53">
        <v>0.81100000000000005</v>
      </c>
      <c r="I1043" s="53">
        <v>-2.300000000000002E-2</v>
      </c>
      <c r="J1043" s="54">
        <v>99</v>
      </c>
      <c r="K1043" s="54">
        <v>-99</v>
      </c>
      <c r="AN1043" s="13" t="s">
        <v>150</v>
      </c>
      <c r="AO1043" s="14">
        <v>9.5000000000000001E-2</v>
      </c>
      <c r="AP1043" s="14">
        <v>5.3999999999999999E-2</v>
      </c>
      <c r="AQ1043" s="8">
        <f t="shared" ref="AQ1043:AQ1067" si="493">IFERROR((100*(AP1043-AO1043)/AO1043), "")</f>
        <v>-43.15789473684211</v>
      </c>
      <c r="BA1043" s="13" t="s">
        <v>150</v>
      </c>
      <c r="BB1043" s="14">
        <v>9.5000000000000001E-2</v>
      </c>
      <c r="BC1043" s="14">
        <v>5.3999999999999999E-2</v>
      </c>
      <c r="BD1043" s="8">
        <f t="shared" ref="BD1043:BD1067" si="494">IFERROR((100*(BC1043-BB1043)/BB1043), "")</f>
        <v>-43.15789473684211</v>
      </c>
      <c r="BO1043" s="13" t="s">
        <v>150</v>
      </c>
      <c r="BP1043" s="14">
        <v>9.5000000000000001E-2</v>
      </c>
      <c r="BQ1043" s="14">
        <v>5.3999999999999999E-2</v>
      </c>
      <c r="BR1043" s="8">
        <f t="shared" ref="BR1043:BR1067" si="495">IFERROR((100*(BQ1043-BP1043)/BP1043), "")</f>
        <v>-43.15789473684211</v>
      </c>
    </row>
    <row r="1044" spans="1:70" x14ac:dyDescent="0.25">
      <c r="A1044" s="35" t="s">
        <v>154</v>
      </c>
      <c r="B1044" s="14">
        <v>2.19</v>
      </c>
      <c r="C1044" s="14">
        <v>1.3699999999999999</v>
      </c>
      <c r="D1044" s="8">
        <f t="shared" si="492"/>
        <v>-37.442922374429223</v>
      </c>
      <c r="F1044" s="50"/>
      <c r="G1044" s="53">
        <v>1.68</v>
      </c>
      <c r="H1044" s="53">
        <v>1.8</v>
      </c>
      <c r="I1044" s="53">
        <v>-0.12000000000000011</v>
      </c>
      <c r="J1044" s="54">
        <v>285.5</v>
      </c>
      <c r="K1044" s="54">
        <v>-285.5</v>
      </c>
      <c r="AN1044" s="35" t="s">
        <v>154</v>
      </c>
      <c r="AO1044" s="14">
        <v>2.19</v>
      </c>
      <c r="AP1044" s="14">
        <v>1.3699999999999999</v>
      </c>
      <c r="AQ1044" s="8">
        <f t="shared" si="493"/>
        <v>-37.442922374429223</v>
      </c>
      <c r="BA1044" s="35" t="s">
        <v>154</v>
      </c>
      <c r="BB1044" s="14">
        <v>2.19</v>
      </c>
      <c r="BC1044" s="14">
        <v>1.3699999999999999</v>
      </c>
      <c r="BD1044" s="8">
        <f t="shared" si="494"/>
        <v>-37.442922374429223</v>
      </c>
      <c r="BO1044" s="35" t="s">
        <v>154</v>
      </c>
      <c r="BP1044" s="14">
        <v>2.19</v>
      </c>
      <c r="BQ1044" s="14">
        <v>1.3699999999999999</v>
      </c>
      <c r="BR1044" s="8">
        <f t="shared" si="495"/>
        <v>-37.442922374429223</v>
      </c>
    </row>
    <row r="1045" spans="1:70" x14ac:dyDescent="0.25">
      <c r="A1045" s="13" t="s">
        <v>156</v>
      </c>
      <c r="B1045" s="14">
        <v>103</v>
      </c>
      <c r="C1045" s="14">
        <v>101.3</v>
      </c>
      <c r="D1045" s="8">
        <f t="shared" si="492"/>
        <v>-1.6504854368932067</v>
      </c>
      <c r="F1045" s="50"/>
      <c r="G1045" s="53">
        <v>1.45</v>
      </c>
      <c r="H1045" s="53">
        <v>1.4</v>
      </c>
      <c r="I1045" s="53">
        <v>5.0000000000000044E-2</v>
      </c>
      <c r="J1045" s="54">
        <v>174.5</v>
      </c>
      <c r="K1045" s="54">
        <v>174.5</v>
      </c>
      <c r="AN1045" s="13" t="s">
        <v>156</v>
      </c>
      <c r="AO1045" s="14">
        <v>103</v>
      </c>
      <c r="AP1045" s="14">
        <v>101.3</v>
      </c>
      <c r="AQ1045" s="8">
        <f t="shared" si="493"/>
        <v>-1.6504854368932067</v>
      </c>
      <c r="BA1045" s="13" t="s">
        <v>156</v>
      </c>
      <c r="BB1045" s="14">
        <v>103</v>
      </c>
      <c r="BC1045" s="14">
        <v>101.3</v>
      </c>
      <c r="BD1045" s="8">
        <f t="shared" si="494"/>
        <v>-1.6504854368932067</v>
      </c>
      <c r="BO1045" s="13" t="s">
        <v>156</v>
      </c>
      <c r="BP1045" s="14">
        <v>103</v>
      </c>
      <c r="BQ1045" s="14">
        <v>101.3</v>
      </c>
      <c r="BR1045" s="8">
        <f t="shared" si="495"/>
        <v>-1.6504854368932067</v>
      </c>
    </row>
    <row r="1046" spans="1:70" x14ac:dyDescent="0.25">
      <c r="A1046" s="13" t="s">
        <v>160</v>
      </c>
      <c r="B1046" s="14">
        <v>8.0299999999999996E-2</v>
      </c>
      <c r="C1046" s="14">
        <v>0</v>
      </c>
      <c r="D1046" s="8">
        <f t="shared" si="492"/>
        <v>-100</v>
      </c>
      <c r="F1046" s="50"/>
      <c r="G1046" s="53">
        <v>160.53354999999999</v>
      </c>
      <c r="H1046" s="53">
        <v>0</v>
      </c>
      <c r="I1046" s="53">
        <v>160.53354999999999</v>
      </c>
      <c r="J1046" s="54">
        <v>1016</v>
      </c>
      <c r="K1046" s="54">
        <v>1016</v>
      </c>
      <c r="AN1046" s="13" t="s">
        <v>160</v>
      </c>
      <c r="AO1046" s="14">
        <v>8.0299999999999996E-2</v>
      </c>
      <c r="AP1046" s="14">
        <v>0</v>
      </c>
      <c r="AQ1046" s="8">
        <f t="shared" si="493"/>
        <v>-100</v>
      </c>
      <c r="BA1046" s="13" t="s">
        <v>160</v>
      </c>
      <c r="BB1046" s="14">
        <v>8.0299999999999996E-2</v>
      </c>
      <c r="BC1046" s="14">
        <v>0</v>
      </c>
      <c r="BD1046" s="8">
        <f t="shared" si="494"/>
        <v>-100</v>
      </c>
      <c r="BO1046" s="13" t="s">
        <v>160</v>
      </c>
      <c r="BP1046" s="14">
        <v>8.0299999999999996E-2</v>
      </c>
      <c r="BQ1046" s="14">
        <v>0</v>
      </c>
      <c r="BR1046" s="8">
        <f t="shared" si="495"/>
        <v>-100</v>
      </c>
    </row>
    <row r="1047" spans="1:70" x14ac:dyDescent="0.25">
      <c r="A1047" s="13" t="s">
        <v>162</v>
      </c>
      <c r="B1047" s="14">
        <v>72.569999999999993</v>
      </c>
      <c r="C1047" s="14">
        <v>70.69</v>
      </c>
      <c r="D1047" s="8">
        <f t="shared" si="492"/>
        <v>-2.5906021772082068</v>
      </c>
      <c r="F1047" s="50"/>
      <c r="G1047" s="53">
        <v>20</v>
      </c>
      <c r="H1047" s="53">
        <v>0</v>
      </c>
      <c r="I1047" s="53">
        <v>20</v>
      </c>
      <c r="J1047" s="54">
        <v>877</v>
      </c>
      <c r="K1047" s="54">
        <v>877</v>
      </c>
      <c r="AN1047" s="13" t="s">
        <v>162</v>
      </c>
      <c r="AO1047" s="14">
        <v>72.569999999999993</v>
      </c>
      <c r="AP1047" s="14">
        <v>70.69</v>
      </c>
      <c r="AQ1047" s="8">
        <f t="shared" si="493"/>
        <v>-2.5906021772082068</v>
      </c>
      <c r="BA1047" s="13" t="s">
        <v>162</v>
      </c>
      <c r="BB1047" s="14">
        <v>72.569999999999993</v>
      </c>
      <c r="BC1047" s="14">
        <v>70.69</v>
      </c>
      <c r="BD1047" s="8">
        <f t="shared" si="494"/>
        <v>-2.5906021772082068</v>
      </c>
      <c r="BO1047" s="13" t="s">
        <v>162</v>
      </c>
      <c r="BP1047" s="14">
        <v>72.569999999999993</v>
      </c>
      <c r="BQ1047" s="14">
        <v>70.69</v>
      </c>
      <c r="BR1047" s="8">
        <f t="shared" si="495"/>
        <v>-2.5906021772082068</v>
      </c>
    </row>
    <row r="1048" spans="1:70" x14ac:dyDescent="0.25">
      <c r="A1048" s="13" t="s">
        <v>170</v>
      </c>
      <c r="B1048" s="14">
        <v>3.4</v>
      </c>
      <c r="C1048" s="14">
        <v>1.4</v>
      </c>
      <c r="D1048" s="8">
        <f t="shared" si="492"/>
        <v>-58.82352941176471</v>
      </c>
      <c r="F1048" s="50"/>
      <c r="G1048" s="53">
        <v>12.7</v>
      </c>
      <c r="H1048" s="53">
        <v>9.9</v>
      </c>
      <c r="I1048" s="53">
        <v>2.7999999999999989</v>
      </c>
      <c r="J1048" s="54">
        <v>682</v>
      </c>
      <c r="K1048" s="54">
        <v>682</v>
      </c>
      <c r="AN1048" s="13" t="s">
        <v>170</v>
      </c>
      <c r="AO1048" s="14">
        <v>3.4</v>
      </c>
      <c r="AP1048" s="14">
        <v>1.4</v>
      </c>
      <c r="AQ1048" s="8">
        <f t="shared" si="493"/>
        <v>-58.82352941176471</v>
      </c>
      <c r="BA1048" s="13" t="s">
        <v>170</v>
      </c>
      <c r="BB1048" s="14">
        <v>3.4</v>
      </c>
      <c r="BC1048" s="14">
        <v>1.4</v>
      </c>
      <c r="BD1048" s="8">
        <f t="shared" si="494"/>
        <v>-58.82352941176471</v>
      </c>
      <c r="BO1048" s="13" t="s">
        <v>170</v>
      </c>
      <c r="BP1048" s="14">
        <v>3.4</v>
      </c>
      <c r="BQ1048" s="14">
        <v>1.4</v>
      </c>
      <c r="BR1048" s="8">
        <f t="shared" si="495"/>
        <v>-58.82352941176471</v>
      </c>
    </row>
    <row r="1049" spans="1:70" x14ac:dyDescent="0.25">
      <c r="A1049" s="13" t="s">
        <v>172</v>
      </c>
      <c r="B1049" s="14">
        <v>0.33910000000000001</v>
      </c>
      <c r="C1049" s="14">
        <v>0.63800000000000001</v>
      </c>
      <c r="D1049" s="8">
        <f t="shared" si="492"/>
        <v>88.145089943969325</v>
      </c>
      <c r="F1049" s="50"/>
      <c r="G1049" s="53">
        <v>9.5000000000000001E-2</v>
      </c>
      <c r="H1049" s="53">
        <v>5.3999999999999999E-2</v>
      </c>
      <c r="I1049" s="53">
        <v>4.1000000000000002E-2</v>
      </c>
      <c r="J1049" s="54">
        <v>152</v>
      </c>
      <c r="K1049" s="54">
        <v>152</v>
      </c>
      <c r="AN1049" s="13" t="s">
        <v>172</v>
      </c>
      <c r="AO1049" s="14">
        <v>0.33910000000000001</v>
      </c>
      <c r="AP1049" s="14">
        <v>0.63800000000000001</v>
      </c>
      <c r="AQ1049" s="8">
        <f t="shared" si="493"/>
        <v>88.145089943969325</v>
      </c>
      <c r="BA1049" s="13" t="s">
        <v>172</v>
      </c>
      <c r="BB1049" s="14">
        <v>0.33910000000000001</v>
      </c>
      <c r="BC1049" s="14">
        <v>0.63800000000000001</v>
      </c>
      <c r="BD1049" s="8">
        <f t="shared" si="494"/>
        <v>88.145089943969325</v>
      </c>
      <c r="BO1049" s="13" t="s">
        <v>172</v>
      </c>
      <c r="BP1049" s="14">
        <v>0.33910000000000001</v>
      </c>
      <c r="BQ1049" s="14">
        <v>0.63800000000000001</v>
      </c>
      <c r="BR1049" s="8">
        <f t="shared" si="495"/>
        <v>88.145089943969325</v>
      </c>
    </row>
    <row r="1050" spans="1:70" x14ac:dyDescent="0.25">
      <c r="A1050" s="13" t="s">
        <v>174</v>
      </c>
      <c r="B1050" s="14">
        <v>3.4</v>
      </c>
      <c r="C1050" s="14">
        <v>4.7</v>
      </c>
      <c r="D1050" s="8">
        <f t="shared" si="492"/>
        <v>38.235294117647065</v>
      </c>
      <c r="F1050" s="50"/>
      <c r="G1050" s="53">
        <v>2.19</v>
      </c>
      <c r="H1050" s="53">
        <v>1.3699999999999999</v>
      </c>
      <c r="I1050" s="53">
        <v>0.82000000000000006</v>
      </c>
      <c r="J1050" s="54">
        <v>528</v>
      </c>
      <c r="K1050" s="54">
        <v>528</v>
      </c>
      <c r="AN1050" s="13" t="s">
        <v>174</v>
      </c>
      <c r="AO1050" s="14">
        <v>3.4</v>
      </c>
      <c r="AP1050" s="14">
        <v>4.7</v>
      </c>
      <c r="AQ1050" s="8">
        <f t="shared" si="493"/>
        <v>38.235294117647065</v>
      </c>
      <c r="BA1050" s="13" t="s">
        <v>174</v>
      </c>
      <c r="BB1050" s="14">
        <v>3.4</v>
      </c>
      <c r="BC1050" s="14">
        <v>4.7</v>
      </c>
      <c r="BD1050" s="8">
        <f t="shared" si="494"/>
        <v>38.235294117647065</v>
      </c>
      <c r="BO1050" s="13" t="s">
        <v>174</v>
      </c>
      <c r="BP1050" s="14">
        <v>3.4</v>
      </c>
      <c r="BQ1050" s="14">
        <v>4.7</v>
      </c>
      <c r="BR1050" s="8">
        <f t="shared" si="495"/>
        <v>38.235294117647065</v>
      </c>
    </row>
    <row r="1051" spans="1:70" x14ac:dyDescent="0.25">
      <c r="A1051" s="13" t="s">
        <v>178</v>
      </c>
      <c r="B1051" s="14">
        <v>23.77</v>
      </c>
      <c r="C1051" s="14">
        <v>23.16</v>
      </c>
      <c r="D1051" s="8">
        <f t="shared" si="492"/>
        <v>-2.5662599915860307</v>
      </c>
      <c r="F1051" s="50"/>
      <c r="G1051" s="53">
        <v>103</v>
      </c>
      <c r="H1051" s="53">
        <v>101.3</v>
      </c>
      <c r="I1051" s="53">
        <v>1.7000000000000028</v>
      </c>
      <c r="J1051" s="54">
        <v>614.5</v>
      </c>
      <c r="K1051" s="54">
        <v>614.5</v>
      </c>
      <c r="AN1051" s="13" t="s">
        <v>178</v>
      </c>
      <c r="AO1051" s="14">
        <v>23.77</v>
      </c>
      <c r="AP1051" s="14">
        <v>23.16</v>
      </c>
      <c r="AQ1051" s="8">
        <f t="shared" si="493"/>
        <v>-2.5662599915860307</v>
      </c>
      <c r="BA1051" s="13" t="s">
        <v>178</v>
      </c>
      <c r="BB1051" s="14">
        <v>23.77</v>
      </c>
      <c r="BC1051" s="14">
        <v>23.16</v>
      </c>
      <c r="BD1051" s="8">
        <f t="shared" si="494"/>
        <v>-2.5662599915860307</v>
      </c>
      <c r="BO1051" s="13" t="s">
        <v>178</v>
      </c>
      <c r="BP1051" s="14">
        <v>23.77</v>
      </c>
      <c r="BQ1051" s="14">
        <v>23.16</v>
      </c>
      <c r="BR1051" s="8">
        <f t="shared" si="495"/>
        <v>-2.5662599915860307</v>
      </c>
    </row>
    <row r="1052" spans="1:70" x14ac:dyDescent="0.25">
      <c r="A1052" s="13" t="s">
        <v>180</v>
      </c>
      <c r="B1052" s="14">
        <v>2.1</v>
      </c>
      <c r="C1052" s="14">
        <v>3.3</v>
      </c>
      <c r="D1052" s="8">
        <f t="shared" si="492"/>
        <v>57.142857142857125</v>
      </c>
      <c r="F1052" s="50"/>
      <c r="G1052" s="53">
        <v>8.0299999999999996E-2</v>
      </c>
      <c r="H1052" s="53">
        <v>0</v>
      </c>
      <c r="I1052" s="53">
        <v>8.0299999999999996E-2</v>
      </c>
      <c r="J1052" s="54">
        <v>236</v>
      </c>
      <c r="K1052" s="54">
        <v>236</v>
      </c>
      <c r="AN1052" s="13" t="s">
        <v>180</v>
      </c>
      <c r="AO1052" s="14">
        <v>2.1</v>
      </c>
      <c r="AP1052" s="14">
        <v>3.3</v>
      </c>
      <c r="AQ1052" s="8">
        <f t="shared" si="493"/>
        <v>57.142857142857125</v>
      </c>
      <c r="BA1052" s="13" t="s">
        <v>180</v>
      </c>
      <c r="BB1052" s="14">
        <v>2.1</v>
      </c>
      <c r="BC1052" s="14">
        <v>3.3</v>
      </c>
      <c r="BD1052" s="8">
        <f t="shared" si="494"/>
        <v>57.142857142857125</v>
      </c>
      <c r="BO1052" s="13" t="s">
        <v>180</v>
      </c>
      <c r="BP1052" s="14">
        <v>2.1</v>
      </c>
      <c r="BQ1052" s="14">
        <v>3.3</v>
      </c>
      <c r="BR1052" s="8">
        <f t="shared" si="495"/>
        <v>57.142857142857125</v>
      </c>
    </row>
    <row r="1053" spans="1:70" x14ac:dyDescent="0.25">
      <c r="A1053" s="13" t="s">
        <v>184</v>
      </c>
      <c r="B1053" s="14">
        <v>0.80100000000000005</v>
      </c>
      <c r="C1053" s="14">
        <v>0.81599999999999995</v>
      </c>
      <c r="D1053" s="8">
        <f t="shared" si="492"/>
        <v>1.8726591760299502</v>
      </c>
      <c r="F1053" s="50"/>
      <c r="G1053" s="53">
        <v>72.569999999999993</v>
      </c>
      <c r="H1053" s="53">
        <v>70.69</v>
      </c>
      <c r="I1053" s="53">
        <v>1.8799999999999955</v>
      </c>
      <c r="J1053" s="54">
        <v>626</v>
      </c>
      <c r="K1053" s="54">
        <v>626</v>
      </c>
      <c r="AN1053" s="13" t="s">
        <v>184</v>
      </c>
      <c r="AO1053" s="14">
        <v>0.80100000000000005</v>
      </c>
      <c r="AP1053" s="14">
        <v>0.81599999999999995</v>
      </c>
      <c r="AQ1053" s="8">
        <f t="shared" si="493"/>
        <v>1.8726591760299502</v>
      </c>
      <c r="BA1053" s="13" t="s">
        <v>184</v>
      </c>
      <c r="BB1053" s="14">
        <v>0.80100000000000005</v>
      </c>
      <c r="BC1053" s="14">
        <v>0.81599999999999995</v>
      </c>
      <c r="BD1053" s="8">
        <f t="shared" si="494"/>
        <v>1.8726591760299502</v>
      </c>
      <c r="BO1053" s="13" t="s">
        <v>184</v>
      </c>
      <c r="BP1053" s="14">
        <v>0.80100000000000005</v>
      </c>
      <c r="BQ1053" s="14">
        <v>0.81599999999999995</v>
      </c>
      <c r="BR1053" s="8">
        <f t="shared" si="495"/>
        <v>1.8726591760299502</v>
      </c>
    </row>
    <row r="1054" spans="1:70" x14ac:dyDescent="0.25">
      <c r="A1054" s="13" t="s">
        <v>188</v>
      </c>
      <c r="B1054" s="14">
        <v>4.8000000000000001E-2</v>
      </c>
      <c r="C1054" s="14">
        <v>9.5000000000000001E-2</v>
      </c>
      <c r="D1054" s="8">
        <f t="shared" si="492"/>
        <v>97.916666666666671</v>
      </c>
      <c r="F1054" s="50"/>
      <c r="G1054" s="53">
        <v>3.4</v>
      </c>
      <c r="H1054" s="53">
        <v>1.4</v>
      </c>
      <c r="I1054" s="53">
        <v>2</v>
      </c>
      <c r="J1054" s="54">
        <v>636</v>
      </c>
      <c r="K1054" s="54">
        <v>636</v>
      </c>
      <c r="AN1054" s="13" t="s">
        <v>188</v>
      </c>
      <c r="AO1054" s="14">
        <v>4.8000000000000001E-2</v>
      </c>
      <c r="AP1054" s="14">
        <v>9.5000000000000001E-2</v>
      </c>
      <c r="AQ1054" s="8">
        <f t="shared" si="493"/>
        <v>97.916666666666671</v>
      </c>
      <c r="BA1054" s="13" t="s">
        <v>188</v>
      </c>
      <c r="BB1054" s="14">
        <v>4.8000000000000001E-2</v>
      </c>
      <c r="BC1054" s="14">
        <v>9.5000000000000001E-2</v>
      </c>
      <c r="BD1054" s="8">
        <f t="shared" si="494"/>
        <v>97.916666666666671</v>
      </c>
      <c r="BO1054" s="13" t="s">
        <v>188</v>
      </c>
      <c r="BP1054" s="14">
        <v>4.8000000000000001E-2</v>
      </c>
      <c r="BQ1054" s="14">
        <v>9.5000000000000001E-2</v>
      </c>
      <c r="BR1054" s="8">
        <f t="shared" si="495"/>
        <v>97.916666666666671</v>
      </c>
    </row>
    <row r="1055" spans="1:70" x14ac:dyDescent="0.25">
      <c r="A1055" s="13" t="s">
        <v>190</v>
      </c>
      <c r="B1055" s="37">
        <v>2.7E-2</v>
      </c>
      <c r="C1055" s="37">
        <v>3.3300000000000003E-2</v>
      </c>
      <c r="D1055" s="8">
        <f t="shared" si="492"/>
        <v>23.333333333333346</v>
      </c>
      <c r="F1055" s="50"/>
      <c r="G1055" s="53">
        <v>0.33910000000000001</v>
      </c>
      <c r="H1055" s="53">
        <v>0.63800000000000001</v>
      </c>
      <c r="I1055" s="53">
        <v>-0.2989</v>
      </c>
      <c r="J1055" s="54">
        <v>398</v>
      </c>
      <c r="K1055" s="54">
        <v>-398</v>
      </c>
      <c r="AN1055" s="13" t="s">
        <v>190</v>
      </c>
      <c r="AO1055" s="37">
        <v>2.7E-2</v>
      </c>
      <c r="AP1055" s="37">
        <v>3.3300000000000003E-2</v>
      </c>
      <c r="AQ1055" s="8">
        <f t="shared" si="493"/>
        <v>23.333333333333346</v>
      </c>
      <c r="BA1055" s="13" t="s">
        <v>190</v>
      </c>
      <c r="BB1055" s="37">
        <v>2.7E-2</v>
      </c>
      <c r="BC1055" s="37">
        <v>3.3300000000000003E-2</v>
      </c>
      <c r="BD1055" s="8">
        <f t="shared" si="494"/>
        <v>23.333333333333346</v>
      </c>
      <c r="BO1055" s="13" t="s">
        <v>190</v>
      </c>
      <c r="BP1055" s="37">
        <v>2.7E-2</v>
      </c>
      <c r="BQ1055" s="37">
        <v>3.3300000000000003E-2</v>
      </c>
      <c r="BR1055" s="8">
        <f t="shared" si="495"/>
        <v>23.333333333333346</v>
      </c>
    </row>
    <row r="1056" spans="1:70" x14ac:dyDescent="0.25">
      <c r="A1056" s="13" t="s">
        <v>192</v>
      </c>
      <c r="B1056" s="14">
        <v>4.4850000000000003</v>
      </c>
      <c r="C1056" s="14">
        <v>4.4820000000000002</v>
      </c>
      <c r="D1056" s="8">
        <f t="shared" si="492"/>
        <v>-6.6889632107025948E-2</v>
      </c>
      <c r="F1056" s="50"/>
      <c r="G1056" s="53">
        <v>3.4</v>
      </c>
      <c r="H1056" s="53">
        <v>4.7</v>
      </c>
      <c r="I1056" s="53">
        <v>-1.3000000000000003</v>
      </c>
      <c r="J1056" s="54">
        <v>579</v>
      </c>
      <c r="K1056" s="54">
        <v>-579</v>
      </c>
      <c r="AN1056" s="13" t="s">
        <v>192</v>
      </c>
      <c r="AO1056" s="14">
        <v>4.4850000000000003</v>
      </c>
      <c r="AP1056" s="14">
        <v>4.4820000000000002</v>
      </c>
      <c r="AQ1056" s="8">
        <f t="shared" si="493"/>
        <v>-6.6889632107025948E-2</v>
      </c>
      <c r="BA1056" s="13" t="s">
        <v>192</v>
      </c>
      <c r="BB1056" s="14">
        <v>4.4850000000000003</v>
      </c>
      <c r="BC1056" s="14">
        <v>4.4820000000000002</v>
      </c>
      <c r="BD1056" s="8">
        <f t="shared" si="494"/>
        <v>-6.6889632107025948E-2</v>
      </c>
      <c r="BO1056" s="13" t="s">
        <v>192</v>
      </c>
      <c r="BP1056" s="14">
        <v>4.4850000000000003</v>
      </c>
      <c r="BQ1056" s="14">
        <v>4.4820000000000002</v>
      </c>
      <c r="BR1056" s="8">
        <f t="shared" si="495"/>
        <v>-6.6889632107025948E-2</v>
      </c>
    </row>
    <row r="1057" spans="1:70" x14ac:dyDescent="0.25">
      <c r="A1057" s="13" t="s">
        <v>194</v>
      </c>
      <c r="B1057" s="14">
        <v>1.5399999999999998</v>
      </c>
      <c r="C1057" s="14">
        <v>1.61</v>
      </c>
      <c r="D1057" s="8">
        <f t="shared" si="492"/>
        <v>4.5454545454545645</v>
      </c>
      <c r="F1057" s="50"/>
      <c r="G1057" s="53">
        <v>23.77</v>
      </c>
      <c r="H1057" s="53">
        <v>23.16</v>
      </c>
      <c r="I1057" s="53">
        <v>0.60999999999999943</v>
      </c>
      <c r="J1057" s="54">
        <v>495</v>
      </c>
      <c r="K1057" s="54">
        <v>495</v>
      </c>
      <c r="AN1057" s="13" t="s">
        <v>194</v>
      </c>
      <c r="AO1057" s="14">
        <v>1.5399999999999998</v>
      </c>
      <c r="AP1057" s="14">
        <v>1.61</v>
      </c>
      <c r="AQ1057" s="8">
        <f t="shared" si="493"/>
        <v>4.5454545454545645</v>
      </c>
      <c r="BA1057" s="13" t="s">
        <v>194</v>
      </c>
      <c r="BB1057" s="14">
        <v>1.5399999999999998</v>
      </c>
      <c r="BC1057" s="14">
        <v>1.61</v>
      </c>
      <c r="BD1057" s="8">
        <f t="shared" si="494"/>
        <v>4.5454545454545645</v>
      </c>
      <c r="BO1057" s="13" t="s">
        <v>194</v>
      </c>
      <c r="BP1057" s="14">
        <v>1.5399999999999998</v>
      </c>
      <c r="BQ1057" s="14">
        <v>1.61</v>
      </c>
      <c r="BR1057" s="8">
        <f t="shared" si="495"/>
        <v>4.5454545454545645</v>
      </c>
    </row>
    <row r="1058" spans="1:70" x14ac:dyDescent="0.25">
      <c r="A1058" s="13" t="s">
        <v>196</v>
      </c>
      <c r="B1058" s="14">
        <v>3.6629999999999998</v>
      </c>
      <c r="C1058" s="14">
        <v>3.669</v>
      </c>
      <c r="D1058" s="8">
        <f t="shared" si="492"/>
        <v>0.16380016380017001</v>
      </c>
      <c r="F1058" s="50"/>
      <c r="G1058" s="53">
        <v>2.1</v>
      </c>
      <c r="H1058" s="53">
        <v>3.3</v>
      </c>
      <c r="I1058" s="53">
        <v>-1.1999999999999997</v>
      </c>
      <c r="J1058" s="54">
        <v>568.5</v>
      </c>
      <c r="K1058" s="54">
        <v>-568.5</v>
      </c>
      <c r="AN1058" s="13" t="s">
        <v>196</v>
      </c>
      <c r="AO1058" s="14">
        <v>3.6629999999999998</v>
      </c>
      <c r="AP1058" s="14">
        <v>3.669</v>
      </c>
      <c r="AQ1058" s="8">
        <f t="shared" si="493"/>
        <v>0.16380016380017001</v>
      </c>
      <c r="BA1058" s="13" t="s">
        <v>196</v>
      </c>
      <c r="BB1058" s="14">
        <v>3.6629999999999998</v>
      </c>
      <c r="BC1058" s="14">
        <v>3.669</v>
      </c>
      <c r="BD1058" s="8">
        <f t="shared" si="494"/>
        <v>0.16380016380017001</v>
      </c>
      <c r="BO1058" s="13" t="s">
        <v>196</v>
      </c>
      <c r="BP1058" s="14">
        <v>3.6629999999999998</v>
      </c>
      <c r="BQ1058" s="14">
        <v>3.669</v>
      </c>
      <c r="BR1058" s="8">
        <f t="shared" si="495"/>
        <v>0.16380016380017001</v>
      </c>
    </row>
    <row r="1059" spans="1:70" x14ac:dyDescent="0.25">
      <c r="A1059" s="13" t="s">
        <v>198</v>
      </c>
      <c r="B1059" s="14">
        <v>82.13</v>
      </c>
      <c r="C1059" s="14">
        <v>79.680000000000007</v>
      </c>
      <c r="D1059" s="8">
        <f t="shared" si="492"/>
        <v>-2.9830756118348822</v>
      </c>
      <c r="F1059" s="50"/>
      <c r="G1059" s="53">
        <v>0.80100000000000005</v>
      </c>
      <c r="H1059" s="53">
        <v>0.81599999999999995</v>
      </c>
      <c r="I1059" s="53">
        <v>-1.4999999999999902E-2</v>
      </c>
      <c r="J1059" s="54">
        <v>70.5</v>
      </c>
      <c r="K1059" s="54">
        <v>-70.5</v>
      </c>
      <c r="AN1059" s="13" t="s">
        <v>198</v>
      </c>
      <c r="AO1059" s="14">
        <v>82.13</v>
      </c>
      <c r="AP1059" s="14">
        <v>79.680000000000007</v>
      </c>
      <c r="AQ1059" s="8">
        <f t="shared" si="493"/>
        <v>-2.9830756118348822</v>
      </c>
      <c r="BA1059" s="13" t="s">
        <v>198</v>
      </c>
      <c r="BB1059" s="14">
        <v>82.13</v>
      </c>
      <c r="BC1059" s="14">
        <v>79.680000000000007</v>
      </c>
      <c r="BD1059" s="8">
        <f t="shared" si="494"/>
        <v>-2.9830756118348822</v>
      </c>
      <c r="BO1059" s="13" t="s">
        <v>198</v>
      </c>
      <c r="BP1059" s="14">
        <v>82.13</v>
      </c>
      <c r="BQ1059" s="14">
        <v>79.680000000000007</v>
      </c>
      <c r="BR1059" s="8">
        <f t="shared" si="495"/>
        <v>-2.9830756118348822</v>
      </c>
    </row>
    <row r="1060" spans="1:70" x14ac:dyDescent="0.25">
      <c r="A1060" s="13" t="s">
        <v>200</v>
      </c>
      <c r="B1060" s="14">
        <v>1014</v>
      </c>
      <c r="C1060" s="14">
        <v>999.6</v>
      </c>
      <c r="D1060" s="8">
        <f t="shared" si="492"/>
        <v>-1.420118343195264</v>
      </c>
      <c r="F1060" s="50"/>
      <c r="G1060" s="53">
        <v>4.8000000000000001E-2</v>
      </c>
      <c r="H1060" s="53">
        <v>9.5000000000000001E-2</v>
      </c>
      <c r="I1060" s="53">
        <v>-4.7E-2</v>
      </c>
      <c r="J1060" s="54">
        <v>164.5</v>
      </c>
      <c r="K1060" s="54">
        <v>-164.5</v>
      </c>
      <c r="AN1060" s="13" t="s">
        <v>200</v>
      </c>
      <c r="AO1060" s="14">
        <v>1014</v>
      </c>
      <c r="AP1060" s="14">
        <v>999.6</v>
      </c>
      <c r="AQ1060" s="8">
        <f t="shared" si="493"/>
        <v>-1.420118343195264</v>
      </c>
      <c r="BA1060" s="13" t="s">
        <v>200</v>
      </c>
      <c r="BB1060" s="14">
        <v>1014</v>
      </c>
      <c r="BC1060" s="14">
        <v>999.6</v>
      </c>
      <c r="BD1060" s="8">
        <f t="shared" si="494"/>
        <v>-1.420118343195264</v>
      </c>
      <c r="BO1060" s="13" t="s">
        <v>200</v>
      </c>
      <c r="BP1060" s="14">
        <v>1014</v>
      </c>
      <c r="BQ1060" s="14">
        <v>999.6</v>
      </c>
      <c r="BR1060" s="8">
        <f t="shared" si="495"/>
        <v>-1.420118343195264</v>
      </c>
    </row>
    <row r="1061" spans="1:70" x14ac:dyDescent="0.25">
      <c r="A1061" s="13" t="s">
        <v>204</v>
      </c>
      <c r="B1061" s="14">
        <v>75.489999999999995</v>
      </c>
      <c r="C1061" s="14">
        <v>74.599999999999994</v>
      </c>
      <c r="D1061" s="8">
        <f t="shared" si="492"/>
        <v>-1.1789641012054586</v>
      </c>
      <c r="F1061" s="50"/>
      <c r="G1061" s="53">
        <v>2.7E-2</v>
      </c>
      <c r="H1061" s="53">
        <v>3.3300000000000003E-2</v>
      </c>
      <c r="I1061" s="53">
        <v>-6.3000000000000035E-3</v>
      </c>
      <c r="J1061" s="54">
        <v>36</v>
      </c>
      <c r="K1061" s="54">
        <v>-36</v>
      </c>
      <c r="AN1061" s="13" t="s">
        <v>204</v>
      </c>
      <c r="AO1061" s="14">
        <v>75.489999999999995</v>
      </c>
      <c r="AP1061" s="14">
        <v>74.599999999999994</v>
      </c>
      <c r="AQ1061" s="8">
        <f t="shared" si="493"/>
        <v>-1.1789641012054586</v>
      </c>
      <c r="BA1061" s="13" t="s">
        <v>204</v>
      </c>
      <c r="BB1061" s="14">
        <v>75.489999999999995</v>
      </c>
      <c r="BC1061" s="14">
        <v>74.599999999999994</v>
      </c>
      <c r="BD1061" s="8">
        <f t="shared" si="494"/>
        <v>-1.1789641012054586</v>
      </c>
      <c r="BO1061" s="13" t="s">
        <v>204</v>
      </c>
      <c r="BP1061" s="14">
        <v>75.489999999999995</v>
      </c>
      <c r="BQ1061" s="14">
        <v>74.599999999999994</v>
      </c>
      <c r="BR1061" s="8">
        <f t="shared" si="495"/>
        <v>-1.1789641012054586</v>
      </c>
    </row>
    <row r="1062" spans="1:70" x14ac:dyDescent="0.25">
      <c r="A1062" s="13" t="s">
        <v>206</v>
      </c>
      <c r="B1062" s="14">
        <v>11.4</v>
      </c>
      <c r="C1062" s="14">
        <v>10.1</v>
      </c>
      <c r="D1062" s="8">
        <f t="shared" si="492"/>
        <v>-11.403508771929829</v>
      </c>
      <c r="F1062" s="50"/>
      <c r="G1062" s="53">
        <v>4.4850000000000003</v>
      </c>
      <c r="H1062" s="53">
        <v>4.4820000000000002</v>
      </c>
      <c r="I1062" s="53">
        <v>3.0000000000001137E-3</v>
      </c>
      <c r="J1062" s="54">
        <v>20.5</v>
      </c>
      <c r="K1062" s="54">
        <v>20.5</v>
      </c>
      <c r="AN1062" s="13" t="s">
        <v>206</v>
      </c>
      <c r="AO1062" s="14">
        <v>11.4</v>
      </c>
      <c r="AP1062" s="14">
        <v>10.1</v>
      </c>
      <c r="AQ1062" s="8">
        <f t="shared" si="493"/>
        <v>-11.403508771929829</v>
      </c>
      <c r="BA1062" s="13" t="s">
        <v>206</v>
      </c>
      <c r="BB1062" s="14">
        <v>11.4</v>
      </c>
      <c r="BC1062" s="14">
        <v>10.1</v>
      </c>
      <c r="BD1062" s="8">
        <f t="shared" si="494"/>
        <v>-11.403508771929829</v>
      </c>
      <c r="BO1062" s="13" t="s">
        <v>206</v>
      </c>
      <c r="BP1062" s="14">
        <v>11.4</v>
      </c>
      <c r="BQ1062" s="14">
        <v>10.1</v>
      </c>
      <c r="BR1062" s="8">
        <f t="shared" si="495"/>
        <v>-11.403508771929829</v>
      </c>
    </row>
    <row r="1063" spans="1:70" x14ac:dyDescent="0.25">
      <c r="A1063" s="13" t="s">
        <v>207</v>
      </c>
      <c r="B1063" s="14">
        <v>0.88</v>
      </c>
      <c r="C1063" s="14">
        <v>0.85</v>
      </c>
      <c r="D1063" s="8">
        <f t="shared" si="492"/>
        <v>-3.4090909090909123</v>
      </c>
      <c r="F1063" s="50"/>
      <c r="G1063" s="53">
        <v>1.5399999999999998</v>
      </c>
      <c r="H1063" s="53">
        <v>1.61</v>
      </c>
      <c r="I1063" s="53">
        <v>-7.0000000000000284E-2</v>
      </c>
      <c r="J1063" s="54">
        <v>211</v>
      </c>
      <c r="K1063" s="54">
        <v>-211</v>
      </c>
      <c r="AN1063" s="13" t="s">
        <v>207</v>
      </c>
      <c r="AO1063" s="14">
        <v>0.88</v>
      </c>
      <c r="AP1063" s="14">
        <v>0.85</v>
      </c>
      <c r="AQ1063" s="8">
        <f t="shared" si="493"/>
        <v>-3.4090909090909123</v>
      </c>
      <c r="BA1063" s="13" t="s">
        <v>207</v>
      </c>
      <c r="BB1063" s="14">
        <v>0.88</v>
      </c>
      <c r="BC1063" s="14">
        <v>0.85</v>
      </c>
      <c r="BD1063" s="8">
        <f t="shared" si="494"/>
        <v>-3.4090909090909123</v>
      </c>
      <c r="BO1063" s="13" t="s">
        <v>207</v>
      </c>
      <c r="BP1063" s="14">
        <v>0.88</v>
      </c>
      <c r="BQ1063" s="14">
        <v>0.85</v>
      </c>
      <c r="BR1063" s="8">
        <f t="shared" si="495"/>
        <v>-3.4090909090909123</v>
      </c>
    </row>
    <row r="1064" spans="1:70" x14ac:dyDescent="0.25">
      <c r="A1064" s="13" t="s">
        <v>208</v>
      </c>
      <c r="B1064" s="14">
        <v>3.61</v>
      </c>
      <c r="C1064" s="14">
        <v>3.63</v>
      </c>
      <c r="D1064" s="8">
        <f t="shared" si="492"/>
        <v>0.55401662049861544</v>
      </c>
      <c r="F1064" s="50"/>
      <c r="G1064" s="53">
        <v>3.6629999999999998</v>
      </c>
      <c r="H1064" s="53">
        <v>3.669</v>
      </c>
      <c r="I1064" s="53">
        <v>-6.0000000000002274E-3</v>
      </c>
      <c r="J1064" s="54">
        <v>32.5</v>
      </c>
      <c r="K1064" s="54">
        <v>-32.5</v>
      </c>
      <c r="AN1064" s="13" t="s">
        <v>208</v>
      </c>
      <c r="AO1064" s="14">
        <v>3.61</v>
      </c>
      <c r="AP1064" s="14">
        <v>3.63</v>
      </c>
      <c r="AQ1064" s="8">
        <f t="shared" si="493"/>
        <v>0.55401662049861544</v>
      </c>
      <c r="BA1064" s="13" t="s">
        <v>208</v>
      </c>
      <c r="BB1064" s="14">
        <v>3.61</v>
      </c>
      <c r="BC1064" s="14">
        <v>3.63</v>
      </c>
      <c r="BD1064" s="8">
        <f t="shared" si="494"/>
        <v>0.55401662049861544</v>
      </c>
      <c r="BO1064" s="13" t="s">
        <v>208</v>
      </c>
      <c r="BP1064" s="14">
        <v>3.61</v>
      </c>
      <c r="BQ1064" s="14">
        <v>3.63</v>
      </c>
      <c r="BR1064" s="8">
        <f t="shared" si="495"/>
        <v>0.55401662049861544</v>
      </c>
    </row>
    <row r="1065" spans="1:70" x14ac:dyDescent="0.25">
      <c r="A1065" s="13" t="s">
        <v>210</v>
      </c>
      <c r="B1065" s="14">
        <v>1.2</v>
      </c>
      <c r="C1065" s="14">
        <v>1.1000000000000001</v>
      </c>
      <c r="D1065" s="8">
        <f t="shared" si="492"/>
        <v>-8.3333333333333215</v>
      </c>
      <c r="F1065" s="50"/>
      <c r="G1065" s="53">
        <v>82.13</v>
      </c>
      <c r="H1065" s="53">
        <v>79.680000000000007</v>
      </c>
      <c r="I1065" s="53">
        <v>2.4499999999999886</v>
      </c>
      <c r="J1065" s="54">
        <v>663</v>
      </c>
      <c r="K1065" s="54">
        <v>663</v>
      </c>
      <c r="AN1065" s="13" t="s">
        <v>210</v>
      </c>
      <c r="AO1065" s="14">
        <v>1.2</v>
      </c>
      <c r="AP1065" s="14">
        <v>1.1000000000000001</v>
      </c>
      <c r="AQ1065" s="8">
        <f t="shared" si="493"/>
        <v>-8.3333333333333215</v>
      </c>
      <c r="BA1065" s="13" t="s">
        <v>210</v>
      </c>
      <c r="BB1065" s="14">
        <v>1.2</v>
      </c>
      <c r="BC1065" s="14">
        <v>1.1000000000000001</v>
      </c>
      <c r="BD1065" s="8">
        <f t="shared" si="494"/>
        <v>-8.3333333333333215</v>
      </c>
      <c r="BO1065" s="13" t="s">
        <v>210</v>
      </c>
      <c r="BP1065" s="14">
        <v>1.2</v>
      </c>
      <c r="BQ1065" s="14">
        <v>1.1000000000000001</v>
      </c>
      <c r="BR1065" s="8">
        <f t="shared" si="495"/>
        <v>-8.3333333333333215</v>
      </c>
    </row>
    <row r="1066" spans="1:70" x14ac:dyDescent="0.25">
      <c r="A1066" s="13" t="s">
        <v>212</v>
      </c>
      <c r="B1066" s="14">
        <v>5.4</v>
      </c>
      <c r="C1066" s="14">
        <v>49.3</v>
      </c>
      <c r="D1066" s="8">
        <f t="shared" si="492"/>
        <v>812.96296296296293</v>
      </c>
      <c r="F1066" s="50"/>
      <c r="G1066" s="53">
        <v>1014</v>
      </c>
      <c r="H1066" s="53">
        <v>999.6</v>
      </c>
      <c r="I1066" s="53">
        <v>14.399999999999977</v>
      </c>
      <c r="J1066" s="54">
        <v>857</v>
      </c>
      <c r="K1066" s="54">
        <v>857</v>
      </c>
      <c r="AN1066" s="13" t="s">
        <v>212</v>
      </c>
      <c r="AO1066" s="14">
        <v>5.4</v>
      </c>
      <c r="AP1066" s="14">
        <v>49.3</v>
      </c>
      <c r="AQ1066" s="8">
        <f t="shared" si="493"/>
        <v>812.96296296296293</v>
      </c>
      <c r="BA1066" s="13" t="s">
        <v>212</v>
      </c>
      <c r="BB1066" s="14">
        <v>5.4</v>
      </c>
      <c r="BC1066" s="14">
        <v>49.3</v>
      </c>
      <c r="BD1066" s="8">
        <f t="shared" si="494"/>
        <v>812.96296296296293</v>
      </c>
      <c r="BO1066" s="13" t="s">
        <v>212</v>
      </c>
      <c r="BP1066" s="14">
        <v>5.4</v>
      </c>
      <c r="BQ1066" s="14">
        <v>49.3</v>
      </c>
      <c r="BR1066" s="8">
        <f t="shared" si="495"/>
        <v>812.96296296296293</v>
      </c>
    </row>
    <row r="1067" spans="1:70" x14ac:dyDescent="0.25">
      <c r="A1067" s="38" t="s">
        <v>219</v>
      </c>
      <c r="B1067" s="39">
        <v>500</v>
      </c>
      <c r="C1067" s="39">
        <v>0</v>
      </c>
      <c r="D1067" s="8">
        <f t="shared" si="492"/>
        <v>-100</v>
      </c>
      <c r="F1067" s="50"/>
      <c r="G1067" s="53">
        <v>75.489999999999995</v>
      </c>
      <c r="H1067" s="53">
        <v>74.599999999999994</v>
      </c>
      <c r="I1067" s="53">
        <v>0.89000000000000057</v>
      </c>
      <c r="J1067" s="54">
        <v>534</v>
      </c>
      <c r="K1067" s="54">
        <v>534</v>
      </c>
      <c r="AN1067" s="38" t="s">
        <v>219</v>
      </c>
      <c r="AO1067" s="39">
        <v>500</v>
      </c>
      <c r="AP1067" s="39">
        <v>0</v>
      </c>
      <c r="AQ1067" s="8">
        <f t="shared" si="493"/>
        <v>-100</v>
      </c>
      <c r="BA1067" s="38" t="s">
        <v>219</v>
      </c>
      <c r="BB1067" s="39">
        <v>500</v>
      </c>
      <c r="BC1067" s="39">
        <v>0</v>
      </c>
      <c r="BD1067" s="8">
        <f t="shared" si="494"/>
        <v>-100</v>
      </c>
      <c r="BO1067" s="38" t="s">
        <v>219</v>
      </c>
      <c r="BP1067" s="39">
        <v>500</v>
      </c>
      <c r="BQ1067" s="39">
        <v>0</v>
      </c>
      <c r="BR1067" s="8">
        <f t="shared" si="495"/>
        <v>-100</v>
      </c>
    </row>
    <row r="1068" spans="1:70" x14ac:dyDescent="0.25">
      <c r="A1068" s="38" t="s">
        <v>221</v>
      </c>
      <c r="B1068" s="14">
        <v>13809</v>
      </c>
      <c r="C1068" s="14">
        <v>0</v>
      </c>
      <c r="D1068" s="8">
        <f>IFERROR((100*(C1068-B1068)/B1068), "")</f>
        <v>-100</v>
      </c>
      <c r="F1068" s="50"/>
      <c r="G1068" s="53">
        <v>11.4</v>
      </c>
      <c r="H1068" s="53">
        <v>10.1</v>
      </c>
      <c r="I1068" s="53">
        <v>1.3000000000000007</v>
      </c>
      <c r="J1068" s="54">
        <v>579</v>
      </c>
      <c r="K1068" s="54">
        <v>579</v>
      </c>
      <c r="AN1068" s="38" t="s">
        <v>221</v>
      </c>
      <c r="AO1068" s="14">
        <v>13809</v>
      </c>
      <c r="AP1068" s="14">
        <v>0</v>
      </c>
      <c r="AQ1068" s="8">
        <f>IFERROR((100*(AP1068-AO1068)/AO1068), "")</f>
        <v>-100</v>
      </c>
      <c r="BA1068" s="38" t="s">
        <v>221</v>
      </c>
      <c r="BB1068" s="14">
        <v>13809</v>
      </c>
      <c r="BC1068" s="14">
        <v>0</v>
      </c>
      <c r="BD1068" s="8">
        <f>IFERROR((100*(BC1068-BB1068)/BB1068), "")</f>
        <v>-100</v>
      </c>
      <c r="BO1068" s="38" t="s">
        <v>221</v>
      </c>
      <c r="BP1068" s="14">
        <v>13809</v>
      </c>
      <c r="BQ1068" s="14">
        <v>0</v>
      </c>
      <c r="BR1068" s="8">
        <f>IFERROR((100*(BQ1068-BP1068)/BP1068), "")</f>
        <v>-100</v>
      </c>
    </row>
    <row r="1069" spans="1:70" x14ac:dyDescent="0.25">
      <c r="A1069" s="38" t="s">
        <v>224</v>
      </c>
      <c r="B1069" s="14">
        <v>168.2</v>
      </c>
      <c r="C1069" s="14">
        <v>0</v>
      </c>
      <c r="D1069" s="8">
        <f t="shared" si="492"/>
        <v>-100</v>
      </c>
      <c r="F1069" s="50"/>
      <c r="G1069" s="53">
        <v>0.88</v>
      </c>
      <c r="H1069" s="53">
        <v>0.85</v>
      </c>
      <c r="I1069" s="53">
        <v>3.0000000000000027E-2</v>
      </c>
      <c r="J1069" s="54">
        <v>120.5</v>
      </c>
      <c r="K1069" s="54">
        <v>120.5</v>
      </c>
      <c r="AN1069" s="38" t="s">
        <v>224</v>
      </c>
      <c r="AO1069" s="14">
        <v>168.2</v>
      </c>
      <c r="AP1069" s="14">
        <v>0</v>
      </c>
      <c r="AQ1069" s="8">
        <f t="shared" ref="AQ1069" si="496">IFERROR((100*(AP1069-AO1069)/AO1069), "")</f>
        <v>-100</v>
      </c>
      <c r="BA1069" s="38" t="s">
        <v>224</v>
      </c>
      <c r="BB1069" s="14">
        <v>168.2</v>
      </c>
      <c r="BC1069" s="14">
        <v>0</v>
      </c>
      <c r="BD1069" s="8">
        <f t="shared" ref="BD1069" si="497">IFERROR((100*(BC1069-BB1069)/BB1069), "")</f>
        <v>-100</v>
      </c>
      <c r="BO1069" s="38" t="s">
        <v>224</v>
      </c>
      <c r="BP1069" s="14">
        <v>168.2</v>
      </c>
      <c r="BQ1069" s="14">
        <v>0</v>
      </c>
      <c r="BR1069" s="8">
        <f t="shared" ref="BR1069" si="498">IFERROR((100*(BQ1069-BP1069)/BP1069), "")</f>
        <v>-100</v>
      </c>
    </row>
    <row r="1070" spans="1:70" x14ac:dyDescent="0.25">
      <c r="A1070" s="6" t="s">
        <v>66</v>
      </c>
      <c r="B1070" s="8">
        <v>29.704650000000001</v>
      </c>
      <c r="C1070" s="8">
        <v>0</v>
      </c>
      <c r="D1070" s="8">
        <f t="shared" ref="D1070" si="499">IFERROR((100*(C1070-B1070)/B1070), "")</f>
        <v>-100</v>
      </c>
      <c r="F1070" s="50"/>
      <c r="G1070" s="53">
        <v>3.61</v>
      </c>
      <c r="H1070" s="53">
        <v>3.63</v>
      </c>
      <c r="I1070" s="53">
        <v>-2.0000000000000018E-2</v>
      </c>
      <c r="J1070" s="54">
        <v>89</v>
      </c>
      <c r="K1070" s="54">
        <v>-89</v>
      </c>
      <c r="AN1070" s="6" t="s">
        <v>66</v>
      </c>
      <c r="AO1070" s="8">
        <v>29.704650000000001</v>
      </c>
      <c r="AP1070" s="8">
        <v>0</v>
      </c>
      <c r="AQ1070" s="8">
        <f t="shared" ref="AQ1070" si="500">IFERROR((100*(AP1070-AO1070)/AO1070), "")</f>
        <v>-100</v>
      </c>
      <c r="BA1070" s="6" t="s">
        <v>66</v>
      </c>
      <c r="BB1070" s="8">
        <v>29.704650000000001</v>
      </c>
      <c r="BC1070" s="8">
        <v>0</v>
      </c>
      <c r="BD1070" s="8">
        <f t="shared" ref="BD1070" si="501">IFERROR((100*(BC1070-BB1070)/BB1070), "")</f>
        <v>-100</v>
      </c>
      <c r="BO1070" s="6" t="s">
        <v>66</v>
      </c>
      <c r="BP1070" s="8">
        <v>29.704650000000001</v>
      </c>
      <c r="BQ1070" s="8">
        <v>0</v>
      </c>
      <c r="BR1070" s="8">
        <f t="shared" ref="BR1070" si="502">IFERROR((100*(BQ1070-BP1070)/BP1070), "")</f>
        <v>-100</v>
      </c>
    </row>
    <row r="1071" spans="1:70" x14ac:dyDescent="0.25">
      <c r="A1071" t="s">
        <v>109</v>
      </c>
      <c r="B1071" s="27">
        <v>7.9100000000000004E-2</v>
      </c>
      <c r="C1071" s="27">
        <v>7.9899999999999999E-2</v>
      </c>
      <c r="D1071" s="8">
        <f>IFERROR((100*(C1071-B1071)/B1071), "")</f>
        <v>1.0113780025284389</v>
      </c>
      <c r="F1071" s="50"/>
      <c r="G1071" s="53">
        <v>1.2</v>
      </c>
      <c r="H1071" s="53">
        <v>1.1000000000000001</v>
      </c>
      <c r="I1071" s="53">
        <v>9.9999999999999867E-2</v>
      </c>
      <c r="J1071" s="54">
        <v>258</v>
      </c>
      <c r="K1071" s="54">
        <v>258</v>
      </c>
      <c r="AN1071" t="s">
        <v>109</v>
      </c>
      <c r="AO1071" s="27">
        <v>7.9100000000000004E-2</v>
      </c>
      <c r="AP1071" s="27">
        <v>7.9899999999999999E-2</v>
      </c>
      <c r="AQ1071" s="8">
        <f>IFERROR((100*(AP1071-AO1071)/AO1071), "")</f>
        <v>1.0113780025284389</v>
      </c>
      <c r="BA1071" t="s">
        <v>109</v>
      </c>
      <c r="BB1071" s="27">
        <v>7.9100000000000004E-2</v>
      </c>
      <c r="BC1071" s="27">
        <v>7.9899999999999999E-2</v>
      </c>
      <c r="BD1071" s="8">
        <f>IFERROR((100*(BC1071-BB1071)/BB1071), "")</f>
        <v>1.0113780025284389</v>
      </c>
      <c r="BO1071" t="s">
        <v>109</v>
      </c>
      <c r="BP1071" s="27">
        <v>7.9100000000000004E-2</v>
      </c>
      <c r="BQ1071" s="27">
        <v>7.9899999999999999E-2</v>
      </c>
      <c r="BR1071" s="8">
        <f>IFERROR((100*(BQ1071-BP1071)/BP1071), "")</f>
        <v>1.0113780025284389</v>
      </c>
    </row>
    <row r="1072" spans="1:70" x14ac:dyDescent="0.25">
      <c r="A1072" t="s">
        <v>112</v>
      </c>
      <c r="B1072" s="27">
        <v>0.83399999999999996</v>
      </c>
      <c r="C1072" s="27">
        <v>0.93400000000000005</v>
      </c>
      <c r="D1072" s="8">
        <f t="shared" ref="D1072:D1078" si="503">IFERROR((100*(C1072-B1072)/B1072), "")</f>
        <v>11.990407673860922</v>
      </c>
      <c r="F1072" s="50"/>
      <c r="G1072" s="53">
        <v>5.4</v>
      </c>
      <c r="H1072" s="53">
        <v>49.3</v>
      </c>
      <c r="I1072" s="53">
        <v>-43.9</v>
      </c>
      <c r="J1072" s="54">
        <v>946.5</v>
      </c>
      <c r="K1072" s="54">
        <v>-946.5</v>
      </c>
      <c r="AN1072" t="s">
        <v>112</v>
      </c>
      <c r="AO1072" s="27">
        <v>0.83399999999999996</v>
      </c>
      <c r="AP1072" s="27">
        <v>0.93400000000000005</v>
      </c>
      <c r="AQ1072" s="8">
        <f t="shared" ref="AQ1072:AQ1078" si="504">IFERROR((100*(AP1072-AO1072)/AO1072), "")</f>
        <v>11.990407673860922</v>
      </c>
      <c r="BA1072" t="s">
        <v>112</v>
      </c>
      <c r="BB1072" s="27">
        <v>0.83399999999999996</v>
      </c>
      <c r="BC1072" s="27">
        <v>0.93400000000000005</v>
      </c>
      <c r="BD1072" s="8">
        <f t="shared" ref="BD1072:BD1078" si="505">IFERROR((100*(BC1072-BB1072)/BB1072), "")</f>
        <v>11.990407673860922</v>
      </c>
      <c r="BO1072" t="s">
        <v>112</v>
      </c>
      <c r="BP1072" s="27">
        <v>0.83399999999999996</v>
      </c>
      <c r="BQ1072" s="27">
        <v>0.93400000000000005</v>
      </c>
      <c r="BR1072" s="8">
        <f t="shared" ref="BR1072:BR1078" si="506">IFERROR((100*(BQ1072-BP1072)/BP1072), "")</f>
        <v>11.990407673860922</v>
      </c>
    </row>
    <row r="1073" spans="1:70" x14ac:dyDescent="0.25">
      <c r="A1073" t="s">
        <v>118</v>
      </c>
      <c r="B1073" s="27">
        <v>0.11600000000000001</v>
      </c>
      <c r="C1073" s="27">
        <v>9.7000000000000003E-2</v>
      </c>
      <c r="D1073" s="8">
        <f t="shared" si="503"/>
        <v>-16.379310344827587</v>
      </c>
      <c r="F1073" s="50"/>
      <c r="G1073" s="53">
        <v>500</v>
      </c>
      <c r="H1073" s="53">
        <v>0</v>
      </c>
      <c r="I1073" s="53">
        <v>500</v>
      </c>
      <c r="J1073" s="54">
        <v>1057.5</v>
      </c>
      <c r="K1073" s="54">
        <v>1057.5</v>
      </c>
      <c r="AN1073" t="s">
        <v>118</v>
      </c>
      <c r="AO1073" s="27">
        <v>0.11600000000000001</v>
      </c>
      <c r="AP1073" s="27">
        <v>9.7000000000000003E-2</v>
      </c>
      <c r="AQ1073" s="8">
        <f t="shared" si="504"/>
        <v>-16.379310344827587</v>
      </c>
      <c r="BA1073" t="s">
        <v>118</v>
      </c>
      <c r="BB1073" s="27">
        <v>0.11600000000000001</v>
      </c>
      <c r="BC1073" s="27">
        <v>9.7000000000000003E-2</v>
      </c>
      <c r="BD1073" s="8">
        <f t="shared" si="505"/>
        <v>-16.379310344827587</v>
      </c>
      <c r="BO1073" t="s">
        <v>118</v>
      </c>
      <c r="BP1073" s="27">
        <v>0.11600000000000001</v>
      </c>
      <c r="BQ1073" s="27">
        <v>9.7000000000000003E-2</v>
      </c>
      <c r="BR1073" s="8">
        <f t="shared" si="506"/>
        <v>-16.379310344827587</v>
      </c>
    </row>
    <row r="1074" spans="1:70" x14ac:dyDescent="0.25">
      <c r="A1074" t="s">
        <v>120</v>
      </c>
      <c r="B1074" s="27">
        <v>0.11600000000000001</v>
      </c>
      <c r="C1074" s="25">
        <v>0</v>
      </c>
      <c r="D1074" s="8">
        <f t="shared" si="503"/>
        <v>-100.00000000000001</v>
      </c>
      <c r="F1074" s="50"/>
      <c r="G1074" s="53">
        <v>13809</v>
      </c>
      <c r="H1074" s="53">
        <v>0</v>
      </c>
      <c r="I1074" s="53">
        <v>13809</v>
      </c>
      <c r="J1074" s="54">
        <v>1094</v>
      </c>
      <c r="K1074" s="54">
        <v>1094</v>
      </c>
      <c r="AN1074" t="s">
        <v>120</v>
      </c>
      <c r="AO1074" s="27">
        <v>0.11600000000000001</v>
      </c>
      <c r="AP1074" s="25">
        <v>0</v>
      </c>
      <c r="AQ1074" s="8">
        <f t="shared" si="504"/>
        <v>-100.00000000000001</v>
      </c>
      <c r="BA1074" t="s">
        <v>120</v>
      </c>
      <c r="BB1074" s="27">
        <v>0.11600000000000001</v>
      </c>
      <c r="BC1074" s="25">
        <v>0</v>
      </c>
      <c r="BD1074" s="8">
        <f t="shared" si="505"/>
        <v>-100.00000000000001</v>
      </c>
      <c r="BO1074" t="s">
        <v>120</v>
      </c>
      <c r="BP1074" s="27">
        <v>0.11600000000000001</v>
      </c>
      <c r="BQ1074" s="25">
        <v>0</v>
      </c>
      <c r="BR1074" s="8">
        <f t="shared" si="506"/>
        <v>-100.00000000000001</v>
      </c>
    </row>
    <row r="1075" spans="1:70" x14ac:dyDescent="0.25">
      <c r="A1075" t="s">
        <v>122</v>
      </c>
      <c r="B1075" s="27">
        <v>8.3199999999999996E-2</v>
      </c>
      <c r="C1075" s="27">
        <v>8.8099999999999998E-2</v>
      </c>
      <c r="D1075" s="8">
        <f t="shared" si="503"/>
        <v>5.8894230769230793</v>
      </c>
      <c r="F1075" s="50"/>
      <c r="G1075" s="53">
        <v>168.2</v>
      </c>
      <c r="H1075" s="53">
        <v>0</v>
      </c>
      <c r="I1075" s="53">
        <v>168.2</v>
      </c>
      <c r="J1075" s="54">
        <v>1019</v>
      </c>
      <c r="K1075" s="54">
        <v>1019</v>
      </c>
      <c r="AN1075" t="s">
        <v>122</v>
      </c>
      <c r="AO1075" s="27">
        <v>8.3199999999999996E-2</v>
      </c>
      <c r="AP1075" s="27">
        <v>8.8099999999999998E-2</v>
      </c>
      <c r="AQ1075" s="8">
        <f t="shared" si="504"/>
        <v>5.8894230769230793</v>
      </c>
      <c r="BA1075" t="s">
        <v>122</v>
      </c>
      <c r="BB1075" s="27">
        <v>8.3199999999999996E-2</v>
      </c>
      <c r="BC1075" s="27">
        <v>8.8099999999999998E-2</v>
      </c>
      <c r="BD1075" s="8">
        <f t="shared" si="505"/>
        <v>5.8894230769230793</v>
      </c>
      <c r="BO1075" t="s">
        <v>122</v>
      </c>
      <c r="BP1075" s="27">
        <v>8.3199999999999996E-2</v>
      </c>
      <c r="BQ1075" s="27">
        <v>8.8099999999999998E-2</v>
      </c>
      <c r="BR1075" s="8">
        <f t="shared" si="506"/>
        <v>5.8894230769230793</v>
      </c>
    </row>
    <row r="1076" spans="1:70" x14ac:dyDescent="0.25">
      <c r="A1076" t="s">
        <v>124</v>
      </c>
      <c r="B1076" s="27">
        <v>0.11700000000000001</v>
      </c>
      <c r="C1076" s="27">
        <v>0.11600000000000001</v>
      </c>
      <c r="D1076" s="8">
        <f t="shared" si="503"/>
        <v>-0.85470085470085544</v>
      </c>
      <c r="F1076" s="50"/>
      <c r="G1076" s="53">
        <v>29.704650000000001</v>
      </c>
      <c r="H1076" s="53">
        <v>0</v>
      </c>
      <c r="I1076" s="53">
        <v>29.704650000000001</v>
      </c>
      <c r="J1076" s="54">
        <v>915</v>
      </c>
      <c r="K1076" s="54">
        <v>915</v>
      </c>
      <c r="AN1076" t="s">
        <v>124</v>
      </c>
      <c r="AO1076" s="27">
        <v>0.11700000000000001</v>
      </c>
      <c r="AP1076" s="27">
        <v>0.11600000000000001</v>
      </c>
      <c r="AQ1076" s="8">
        <f t="shared" si="504"/>
        <v>-0.85470085470085544</v>
      </c>
      <c r="BA1076" t="s">
        <v>124</v>
      </c>
      <c r="BB1076" s="27">
        <v>0.11700000000000001</v>
      </c>
      <c r="BC1076" s="27">
        <v>0.11600000000000001</v>
      </c>
      <c r="BD1076" s="8">
        <f t="shared" si="505"/>
        <v>-0.85470085470085544</v>
      </c>
      <c r="BO1076" t="s">
        <v>124</v>
      </c>
      <c r="BP1076" s="27">
        <v>0.11700000000000001</v>
      </c>
      <c r="BQ1076" s="27">
        <v>0.11600000000000001</v>
      </c>
      <c r="BR1076" s="8">
        <f t="shared" si="506"/>
        <v>-0.85470085470085544</v>
      </c>
    </row>
    <row r="1077" spans="1:70" x14ac:dyDescent="0.25">
      <c r="A1077" t="s">
        <v>130</v>
      </c>
      <c r="B1077" s="27">
        <v>7.6300000000000007E-2</v>
      </c>
      <c r="C1077" s="27">
        <v>5.7200000000000001E-2</v>
      </c>
      <c r="D1077" s="8">
        <f t="shared" si="503"/>
        <v>-25.032765399737883</v>
      </c>
      <c r="F1077" s="50"/>
      <c r="G1077" s="53">
        <v>7.9100000000000004E-2</v>
      </c>
      <c r="H1077" s="53">
        <v>7.9899999999999999E-2</v>
      </c>
      <c r="I1077" s="53">
        <v>-7.9999999999999516E-4</v>
      </c>
      <c r="J1077" s="54">
        <v>10</v>
      </c>
      <c r="K1077" s="54">
        <v>-10</v>
      </c>
      <c r="AN1077" t="s">
        <v>130</v>
      </c>
      <c r="AO1077" s="27">
        <v>7.6300000000000007E-2</v>
      </c>
      <c r="AP1077" s="27">
        <v>5.7200000000000001E-2</v>
      </c>
      <c r="AQ1077" s="8">
        <f t="shared" si="504"/>
        <v>-25.032765399737883</v>
      </c>
      <c r="BA1077" t="s">
        <v>130</v>
      </c>
      <c r="BB1077" s="27">
        <v>7.6300000000000007E-2</v>
      </c>
      <c r="BC1077" s="27">
        <v>5.7200000000000001E-2</v>
      </c>
      <c r="BD1077" s="8">
        <f t="shared" si="505"/>
        <v>-25.032765399737883</v>
      </c>
      <c r="BO1077" t="s">
        <v>130</v>
      </c>
      <c r="BP1077" s="27">
        <v>7.6300000000000007E-2</v>
      </c>
      <c r="BQ1077" s="27">
        <v>5.7200000000000001E-2</v>
      </c>
      <c r="BR1077" s="8">
        <f t="shared" si="506"/>
        <v>-25.032765399737883</v>
      </c>
    </row>
    <row r="1078" spans="1:70" x14ac:dyDescent="0.25">
      <c r="A1078" s="6" t="s">
        <v>139</v>
      </c>
      <c r="B1078" s="8">
        <v>0</v>
      </c>
      <c r="C1078" s="8">
        <v>580</v>
      </c>
      <c r="D1078" s="8" t="str">
        <f t="shared" si="503"/>
        <v/>
      </c>
      <c r="F1078" s="50"/>
      <c r="G1078" s="53">
        <v>0.83399999999999996</v>
      </c>
      <c r="H1078" s="53">
        <v>0.93400000000000005</v>
      </c>
      <c r="I1078" s="53">
        <v>-0.10000000000000009</v>
      </c>
      <c r="J1078" s="54">
        <v>258</v>
      </c>
      <c r="K1078" s="54">
        <v>-258</v>
      </c>
      <c r="AN1078" s="6" t="s">
        <v>139</v>
      </c>
      <c r="AO1078" s="8">
        <v>0</v>
      </c>
      <c r="AP1078" s="8">
        <v>580</v>
      </c>
      <c r="AQ1078" s="8" t="str">
        <f t="shared" si="504"/>
        <v/>
      </c>
      <c r="BA1078" s="6" t="s">
        <v>139</v>
      </c>
      <c r="BB1078" s="8">
        <v>0</v>
      </c>
      <c r="BC1078" s="8">
        <v>580</v>
      </c>
      <c r="BD1078" s="8" t="str">
        <f t="shared" si="505"/>
        <v/>
      </c>
      <c r="BO1078" s="6" t="s">
        <v>139</v>
      </c>
      <c r="BP1078" s="8">
        <v>0</v>
      </c>
      <c r="BQ1078" s="8">
        <v>580</v>
      </c>
      <c r="BR1078" s="8" t="str">
        <f t="shared" si="506"/>
        <v/>
      </c>
    </row>
    <row r="1079" spans="1:70" x14ac:dyDescent="0.25">
      <c r="A1079" s="13" t="s">
        <v>147</v>
      </c>
      <c r="B1079" s="14">
        <v>48</v>
      </c>
      <c r="C1079" s="14">
        <v>4.5</v>
      </c>
      <c r="D1079" s="8">
        <f>IFERROR((100*(C1079-B1079)/B1079), "")</f>
        <v>-90.625</v>
      </c>
      <c r="F1079" s="50"/>
      <c r="G1079" s="53">
        <v>0.11600000000000001</v>
      </c>
      <c r="H1079" s="53">
        <v>9.7000000000000003E-2</v>
      </c>
      <c r="I1079" s="53">
        <v>1.9000000000000003E-2</v>
      </c>
      <c r="J1079" s="54">
        <v>82.5</v>
      </c>
      <c r="K1079" s="54">
        <v>82.5</v>
      </c>
      <c r="AN1079" s="13" t="s">
        <v>147</v>
      </c>
      <c r="AO1079" s="14">
        <v>48</v>
      </c>
      <c r="AP1079" s="14">
        <v>4.5</v>
      </c>
      <c r="AQ1079" s="8">
        <f>IFERROR((100*(AP1079-AO1079)/AO1079), "")</f>
        <v>-90.625</v>
      </c>
      <c r="BA1079" s="13" t="s">
        <v>147</v>
      </c>
      <c r="BB1079" s="14">
        <v>48</v>
      </c>
      <c r="BC1079" s="14">
        <v>4.5</v>
      </c>
      <c r="BD1079" s="8">
        <f>IFERROR((100*(BC1079-BB1079)/BB1079), "")</f>
        <v>-90.625</v>
      </c>
      <c r="BO1079" s="13" t="s">
        <v>147</v>
      </c>
      <c r="BP1079" s="14">
        <v>48</v>
      </c>
      <c r="BQ1079" s="14">
        <v>4.5</v>
      </c>
      <c r="BR1079" s="8">
        <f>IFERROR((100*(BQ1079-BP1079)/BP1079), "")</f>
        <v>-90.625</v>
      </c>
    </row>
    <row r="1080" spans="1:70" x14ac:dyDescent="0.25">
      <c r="A1080" s="13" t="s">
        <v>156</v>
      </c>
      <c r="B1080" s="14">
        <v>18.2</v>
      </c>
      <c r="C1080" s="14">
        <v>18.100000000000001</v>
      </c>
      <c r="D1080" s="8">
        <f t="shared" ref="D1080:D1095" si="507">IFERROR((100*(C1080-B1080)/B1080), "")</f>
        <v>-0.54945054945053773</v>
      </c>
      <c r="F1080" s="50"/>
      <c r="G1080" s="53">
        <v>0.11600000000000001</v>
      </c>
      <c r="H1080" s="53">
        <v>0</v>
      </c>
      <c r="I1080" s="53">
        <v>0.11600000000000001</v>
      </c>
      <c r="J1080" s="54">
        <v>282</v>
      </c>
      <c r="K1080" s="54">
        <v>282</v>
      </c>
      <c r="AN1080" s="13" t="s">
        <v>156</v>
      </c>
      <c r="AO1080" s="14">
        <v>18.2</v>
      </c>
      <c r="AP1080" s="14">
        <v>18.100000000000001</v>
      </c>
      <c r="AQ1080" s="8">
        <f t="shared" ref="AQ1080:AQ1082" si="508">IFERROR((100*(AP1080-AO1080)/AO1080), "")</f>
        <v>-0.54945054945053773</v>
      </c>
      <c r="BA1080" s="13" t="s">
        <v>156</v>
      </c>
      <c r="BB1080" s="14">
        <v>18.2</v>
      </c>
      <c r="BC1080" s="14">
        <v>18.100000000000001</v>
      </c>
      <c r="BD1080" s="8">
        <f t="shared" ref="BD1080:BD1082" si="509">IFERROR((100*(BC1080-BB1080)/BB1080), "")</f>
        <v>-0.54945054945053773</v>
      </c>
      <c r="BO1080" s="13" t="s">
        <v>156</v>
      </c>
      <c r="BP1080" s="14">
        <v>18.2</v>
      </c>
      <c r="BQ1080" s="14">
        <v>18.100000000000001</v>
      </c>
      <c r="BR1080" s="8">
        <f t="shared" ref="BR1080:BR1082" si="510">IFERROR((100*(BQ1080-BP1080)/BP1080), "")</f>
        <v>-0.54945054945053773</v>
      </c>
    </row>
    <row r="1081" spans="1:70" x14ac:dyDescent="0.25">
      <c r="A1081" s="13" t="s">
        <v>162</v>
      </c>
      <c r="B1081" s="14">
        <v>4.1500000000000004</v>
      </c>
      <c r="C1081" s="14">
        <v>1.9690000000000001</v>
      </c>
      <c r="D1081" s="8">
        <f t="shared" si="507"/>
        <v>-52.554216867469876</v>
      </c>
      <c r="F1081" s="50"/>
      <c r="G1081" s="53">
        <v>8.3199999999999996E-2</v>
      </c>
      <c r="H1081" s="53">
        <v>8.8099999999999998E-2</v>
      </c>
      <c r="I1081" s="53">
        <v>-4.9000000000000016E-3</v>
      </c>
      <c r="J1081" s="54">
        <v>28</v>
      </c>
      <c r="K1081" s="54">
        <v>-28</v>
      </c>
      <c r="AN1081" s="13" t="s">
        <v>162</v>
      </c>
      <c r="AO1081" s="14">
        <v>4.1500000000000004</v>
      </c>
      <c r="AP1081" s="14">
        <v>1.9690000000000001</v>
      </c>
      <c r="AQ1081" s="8">
        <f t="shared" si="508"/>
        <v>-52.554216867469876</v>
      </c>
      <c r="BA1081" s="13" t="s">
        <v>162</v>
      </c>
      <c r="BB1081" s="14">
        <v>4.1500000000000004</v>
      </c>
      <c r="BC1081" s="14">
        <v>1.9690000000000001</v>
      </c>
      <c r="BD1081" s="8">
        <f t="shared" si="509"/>
        <v>-52.554216867469876</v>
      </c>
      <c r="BO1081" s="13" t="s">
        <v>162</v>
      </c>
      <c r="BP1081" s="14">
        <v>4.1500000000000004</v>
      </c>
      <c r="BQ1081" s="14">
        <v>1.9690000000000001</v>
      </c>
      <c r="BR1081" s="8">
        <f t="shared" si="510"/>
        <v>-52.554216867469876</v>
      </c>
    </row>
    <row r="1082" spans="1:70" x14ac:dyDescent="0.25">
      <c r="A1082" s="13" t="s">
        <v>170</v>
      </c>
      <c r="B1082" s="14">
        <v>1.3</v>
      </c>
      <c r="C1082" s="14">
        <v>4.1000000000000005</v>
      </c>
      <c r="D1082" s="8">
        <f t="shared" si="507"/>
        <v>215.38461538461542</v>
      </c>
      <c r="F1082" s="50"/>
      <c r="G1082" s="53">
        <v>0.11700000000000001</v>
      </c>
      <c r="H1082" s="53">
        <v>0.11600000000000001</v>
      </c>
      <c r="I1082" s="53">
        <v>1.0000000000000009E-3</v>
      </c>
      <c r="J1082" s="54">
        <v>13.5</v>
      </c>
      <c r="K1082" s="54">
        <v>13.5</v>
      </c>
      <c r="AN1082" s="13" t="s">
        <v>170</v>
      </c>
      <c r="AO1082" s="14">
        <v>1.3</v>
      </c>
      <c r="AP1082" s="14">
        <v>4.1000000000000005</v>
      </c>
      <c r="AQ1082" s="8">
        <f t="shared" si="508"/>
        <v>215.38461538461542</v>
      </c>
      <c r="BA1082" s="13" t="s">
        <v>170</v>
      </c>
      <c r="BB1082" s="14">
        <v>1.3</v>
      </c>
      <c r="BC1082" s="14">
        <v>4.1000000000000005</v>
      </c>
      <c r="BD1082" s="8">
        <f t="shared" si="509"/>
        <v>215.38461538461542</v>
      </c>
      <c r="BO1082" s="13" t="s">
        <v>170</v>
      </c>
      <c r="BP1082" s="14">
        <v>1.3</v>
      </c>
      <c r="BQ1082" s="14">
        <v>4.1000000000000005</v>
      </c>
      <c r="BR1082" s="8">
        <f t="shared" si="510"/>
        <v>215.38461538461542</v>
      </c>
    </row>
    <row r="1083" spans="1:70" x14ac:dyDescent="0.25">
      <c r="A1083" s="13" t="s">
        <v>174</v>
      </c>
      <c r="B1083" s="14">
        <v>0</v>
      </c>
      <c r="C1083" s="14">
        <v>56.4</v>
      </c>
      <c r="D1083" s="8">
        <v>100</v>
      </c>
      <c r="F1083" s="50"/>
      <c r="G1083" s="53">
        <v>7.6300000000000007E-2</v>
      </c>
      <c r="H1083" s="53">
        <v>5.7200000000000001E-2</v>
      </c>
      <c r="I1083" s="53">
        <v>1.9100000000000006E-2</v>
      </c>
      <c r="J1083" s="54">
        <v>84</v>
      </c>
      <c r="K1083" s="54">
        <v>84</v>
      </c>
      <c r="AN1083" s="13" t="s">
        <v>174</v>
      </c>
      <c r="AO1083" s="14">
        <v>0</v>
      </c>
      <c r="AP1083" s="14">
        <v>56.4</v>
      </c>
      <c r="AQ1083" s="8">
        <v>100</v>
      </c>
      <c r="BA1083" s="13" t="s">
        <v>174</v>
      </c>
      <c r="BB1083" s="14">
        <v>0</v>
      </c>
      <c r="BC1083" s="14">
        <v>56.4</v>
      </c>
      <c r="BD1083" s="8">
        <v>100</v>
      </c>
      <c r="BO1083" s="13" t="s">
        <v>174</v>
      </c>
      <c r="BP1083" s="14">
        <v>0</v>
      </c>
      <c r="BQ1083" s="14">
        <v>56.4</v>
      </c>
      <c r="BR1083" s="8">
        <v>100</v>
      </c>
    </row>
    <row r="1084" spans="1:70" x14ac:dyDescent="0.25">
      <c r="A1084" s="13" t="s">
        <v>178</v>
      </c>
      <c r="B1084" s="14">
        <v>0.99809999999999999</v>
      </c>
      <c r="C1084" s="14">
        <v>0.9778</v>
      </c>
      <c r="D1084" s="8">
        <f t="shared" si="507"/>
        <v>-2.0338643422502742</v>
      </c>
      <c r="F1084" s="50"/>
      <c r="G1084" s="53">
        <v>0</v>
      </c>
      <c r="H1084" s="53">
        <v>580</v>
      </c>
      <c r="I1084" s="53">
        <v>-580</v>
      </c>
      <c r="J1084" s="54">
        <v>1062</v>
      </c>
      <c r="K1084" s="54">
        <v>-1062</v>
      </c>
      <c r="AN1084" s="13" t="s">
        <v>178</v>
      </c>
      <c r="AO1084" s="14">
        <v>0.99809999999999999</v>
      </c>
      <c r="AP1084" s="14">
        <v>0.9778</v>
      </c>
      <c r="AQ1084" s="8">
        <f t="shared" ref="AQ1084" si="511">IFERROR((100*(AP1084-AO1084)/AO1084), "")</f>
        <v>-2.0338643422502742</v>
      </c>
      <c r="BA1084" s="13" t="s">
        <v>178</v>
      </c>
      <c r="BB1084" s="14">
        <v>0.99809999999999999</v>
      </c>
      <c r="BC1084" s="14">
        <v>0.9778</v>
      </c>
      <c r="BD1084" s="8">
        <f t="shared" ref="BD1084" si="512">IFERROR((100*(BC1084-BB1084)/BB1084), "")</f>
        <v>-2.0338643422502742</v>
      </c>
      <c r="BO1084" s="13" t="s">
        <v>178</v>
      </c>
      <c r="BP1084" s="14">
        <v>0.99809999999999999</v>
      </c>
      <c r="BQ1084" s="14">
        <v>0.9778</v>
      </c>
      <c r="BR1084" s="8">
        <f t="shared" ref="BR1084" si="513">IFERROR((100*(BQ1084-BP1084)/BP1084), "")</f>
        <v>-2.0338643422502742</v>
      </c>
    </row>
    <row r="1085" spans="1:70" x14ac:dyDescent="0.25">
      <c r="A1085" s="13" t="s">
        <v>180</v>
      </c>
      <c r="B1085" s="14">
        <v>0</v>
      </c>
      <c r="C1085" s="14">
        <v>28.5</v>
      </c>
      <c r="D1085" s="8">
        <v>100</v>
      </c>
      <c r="F1085" s="50"/>
      <c r="G1085" s="53">
        <v>48</v>
      </c>
      <c r="H1085" s="53">
        <v>4.5</v>
      </c>
      <c r="I1085" s="53">
        <v>43.5</v>
      </c>
      <c r="J1085" s="54">
        <v>944</v>
      </c>
      <c r="K1085" s="54">
        <v>944</v>
      </c>
      <c r="AN1085" s="13" t="s">
        <v>180</v>
      </c>
      <c r="AO1085" s="14">
        <v>0</v>
      </c>
      <c r="AP1085" s="14">
        <v>28.5</v>
      </c>
      <c r="AQ1085" s="8">
        <v>100</v>
      </c>
      <c r="BA1085" s="13" t="s">
        <v>180</v>
      </c>
      <c r="BB1085" s="14">
        <v>0</v>
      </c>
      <c r="BC1085" s="14">
        <v>28.5</v>
      </c>
      <c r="BD1085" s="8">
        <v>100</v>
      </c>
      <c r="BO1085" s="13" t="s">
        <v>180</v>
      </c>
      <c r="BP1085" s="14">
        <v>0</v>
      </c>
      <c r="BQ1085" s="14">
        <v>28.5</v>
      </c>
      <c r="BR1085" s="8">
        <v>100</v>
      </c>
    </row>
    <row r="1086" spans="1:70" x14ac:dyDescent="0.25">
      <c r="A1086" s="13" t="s">
        <v>184</v>
      </c>
      <c r="B1086" s="14">
        <v>0.308</v>
      </c>
      <c r="C1086" s="14">
        <v>0.29699999999999999</v>
      </c>
      <c r="D1086" s="8">
        <f t="shared" si="507"/>
        <v>-3.5714285714285747</v>
      </c>
      <c r="F1086" s="50"/>
      <c r="G1086" s="53">
        <v>18.2</v>
      </c>
      <c r="H1086" s="53">
        <v>18.100000000000001</v>
      </c>
      <c r="I1086" s="53">
        <v>9.9999999999997868E-2</v>
      </c>
      <c r="J1086" s="54">
        <v>258</v>
      </c>
      <c r="K1086" s="54">
        <v>258</v>
      </c>
      <c r="AN1086" s="13" t="s">
        <v>184</v>
      </c>
      <c r="AO1086" s="14">
        <v>0.308</v>
      </c>
      <c r="AP1086" s="14">
        <v>0.29699999999999999</v>
      </c>
      <c r="AQ1086" s="8">
        <f t="shared" ref="AQ1086:AQ1087" si="514">IFERROR((100*(AP1086-AO1086)/AO1086), "")</f>
        <v>-3.5714285714285747</v>
      </c>
      <c r="BA1086" s="13" t="s">
        <v>184</v>
      </c>
      <c r="BB1086" s="14">
        <v>0.308</v>
      </c>
      <c r="BC1086" s="14">
        <v>0.29699999999999999</v>
      </c>
      <c r="BD1086" s="8">
        <f t="shared" ref="BD1086:BD1087" si="515">IFERROR((100*(BC1086-BB1086)/BB1086), "")</f>
        <v>-3.5714285714285747</v>
      </c>
      <c r="BO1086" s="13" t="s">
        <v>184</v>
      </c>
      <c r="BP1086" s="14">
        <v>0.308</v>
      </c>
      <c r="BQ1086" s="14">
        <v>0.29699999999999999</v>
      </c>
      <c r="BR1086" s="8">
        <f t="shared" ref="BR1086:BR1087" si="516">IFERROR((100*(BQ1086-BP1086)/BP1086), "")</f>
        <v>-3.5714285714285747</v>
      </c>
    </row>
    <row r="1087" spans="1:70" x14ac:dyDescent="0.25">
      <c r="A1087" s="13" t="s">
        <v>186</v>
      </c>
      <c r="B1087" s="14">
        <v>2.1000000000000001E-2</v>
      </c>
      <c r="C1087" s="14">
        <v>0.02</v>
      </c>
      <c r="D1087" s="8">
        <f t="shared" si="507"/>
        <v>-4.7619047619047654</v>
      </c>
      <c r="F1087" s="50"/>
      <c r="G1087" s="53">
        <v>4.1500000000000004</v>
      </c>
      <c r="H1087" s="53">
        <v>1.9690000000000001</v>
      </c>
      <c r="I1087" s="53">
        <v>2.181</v>
      </c>
      <c r="J1087" s="54">
        <v>649</v>
      </c>
      <c r="K1087" s="54">
        <v>649</v>
      </c>
      <c r="AN1087" s="13" t="s">
        <v>186</v>
      </c>
      <c r="AO1087" s="14">
        <v>2.1000000000000001E-2</v>
      </c>
      <c r="AP1087" s="14">
        <v>0.02</v>
      </c>
      <c r="AQ1087" s="8">
        <f t="shared" si="514"/>
        <v>-4.7619047619047654</v>
      </c>
      <c r="BA1087" s="13" t="s">
        <v>186</v>
      </c>
      <c r="BB1087" s="14">
        <v>2.1000000000000001E-2</v>
      </c>
      <c r="BC1087" s="14">
        <v>0.02</v>
      </c>
      <c r="BD1087" s="8">
        <f t="shared" si="515"/>
        <v>-4.7619047619047654</v>
      </c>
      <c r="BO1087" s="13" t="s">
        <v>186</v>
      </c>
      <c r="BP1087" s="14">
        <v>2.1000000000000001E-2</v>
      </c>
      <c r="BQ1087" s="14">
        <v>0.02</v>
      </c>
      <c r="BR1087" s="8">
        <f t="shared" si="516"/>
        <v>-4.7619047619047654</v>
      </c>
    </row>
    <row r="1088" spans="1:70" x14ac:dyDescent="0.25">
      <c r="A1088" s="13" t="s">
        <v>190</v>
      </c>
      <c r="B1088" s="37">
        <v>0</v>
      </c>
      <c r="C1088" s="37">
        <v>7.4000000000000003E-3</v>
      </c>
      <c r="D1088" s="8">
        <v>100</v>
      </c>
      <c r="F1088" s="50"/>
      <c r="G1088" s="53">
        <v>1.3</v>
      </c>
      <c r="H1088" s="53">
        <v>4.1000000000000005</v>
      </c>
      <c r="I1088" s="53">
        <v>-2.8000000000000007</v>
      </c>
      <c r="J1088" s="54">
        <v>682</v>
      </c>
      <c r="K1088" s="54">
        <v>-682</v>
      </c>
      <c r="AN1088" s="13" t="s">
        <v>190</v>
      </c>
      <c r="AO1088" s="37">
        <v>0</v>
      </c>
      <c r="AP1088" s="37">
        <v>7.4000000000000003E-3</v>
      </c>
      <c r="AQ1088" s="8">
        <v>100</v>
      </c>
      <c r="BA1088" s="13" t="s">
        <v>190</v>
      </c>
      <c r="BB1088" s="37">
        <v>0</v>
      </c>
      <c r="BC1088" s="37">
        <v>7.4000000000000003E-3</v>
      </c>
      <c r="BD1088" s="8">
        <v>100</v>
      </c>
      <c r="BO1088" s="13" t="s">
        <v>190</v>
      </c>
      <c r="BP1088" s="37">
        <v>0</v>
      </c>
      <c r="BQ1088" s="37">
        <v>7.4000000000000003E-3</v>
      </c>
      <c r="BR1088" s="8">
        <v>100</v>
      </c>
    </row>
    <row r="1089" spans="1:70" x14ac:dyDescent="0.25">
      <c r="A1089" s="13" t="s">
        <v>192</v>
      </c>
      <c r="B1089" s="14">
        <v>1.202</v>
      </c>
      <c r="C1089" s="14">
        <v>1.264</v>
      </c>
      <c r="D1089" s="8">
        <f t="shared" si="507"/>
        <v>5.1580698835274594</v>
      </c>
      <c r="F1089" s="50"/>
      <c r="G1089" s="53">
        <v>0</v>
      </c>
      <c r="H1089" s="53">
        <v>56.4</v>
      </c>
      <c r="I1089" s="53">
        <v>-56.4</v>
      </c>
      <c r="J1089" s="54">
        <v>961</v>
      </c>
      <c r="K1089" s="54">
        <v>-961</v>
      </c>
      <c r="AN1089" s="13" t="s">
        <v>192</v>
      </c>
      <c r="AO1089" s="14">
        <v>1.202</v>
      </c>
      <c r="AP1089" s="14">
        <v>1.264</v>
      </c>
      <c r="AQ1089" s="8">
        <f t="shared" ref="AQ1089:AQ1095" si="517">IFERROR((100*(AP1089-AO1089)/AO1089), "")</f>
        <v>5.1580698835274594</v>
      </c>
      <c r="BA1089" s="13" t="s">
        <v>192</v>
      </c>
      <c r="BB1089" s="14">
        <v>1.202</v>
      </c>
      <c r="BC1089" s="14">
        <v>1.264</v>
      </c>
      <c r="BD1089" s="8">
        <f t="shared" ref="BD1089:BD1095" si="518">IFERROR((100*(BC1089-BB1089)/BB1089), "")</f>
        <v>5.1580698835274594</v>
      </c>
      <c r="BO1089" s="13" t="s">
        <v>192</v>
      </c>
      <c r="BP1089" s="14">
        <v>1.202</v>
      </c>
      <c r="BQ1089" s="14">
        <v>1.264</v>
      </c>
      <c r="BR1089" s="8">
        <f t="shared" ref="BR1089:BR1095" si="519">IFERROR((100*(BQ1089-BP1089)/BP1089), "")</f>
        <v>5.1580698835274594</v>
      </c>
    </row>
    <row r="1090" spans="1:70" x14ac:dyDescent="0.25">
      <c r="A1090" s="13" t="s">
        <v>196</v>
      </c>
      <c r="B1090" s="14">
        <v>1.865</v>
      </c>
      <c r="C1090" s="14">
        <v>1.6870000000000001</v>
      </c>
      <c r="D1090" s="8">
        <f t="shared" si="507"/>
        <v>-9.5442359249329733</v>
      </c>
      <c r="F1090" s="50"/>
      <c r="G1090" s="53">
        <v>0.99809999999999999</v>
      </c>
      <c r="H1090" s="53">
        <v>0.9778</v>
      </c>
      <c r="I1090" s="53">
        <v>2.0299999999999985E-2</v>
      </c>
      <c r="J1090" s="54">
        <v>94</v>
      </c>
      <c r="K1090" s="54">
        <v>94</v>
      </c>
      <c r="AN1090" s="13" t="s">
        <v>196</v>
      </c>
      <c r="AO1090" s="14">
        <v>1.865</v>
      </c>
      <c r="AP1090" s="14">
        <v>1.6870000000000001</v>
      </c>
      <c r="AQ1090" s="8">
        <f t="shared" si="517"/>
        <v>-9.5442359249329733</v>
      </c>
      <c r="BA1090" s="13" t="s">
        <v>196</v>
      </c>
      <c r="BB1090" s="14">
        <v>1.865</v>
      </c>
      <c r="BC1090" s="14">
        <v>1.6870000000000001</v>
      </c>
      <c r="BD1090" s="8">
        <f t="shared" si="518"/>
        <v>-9.5442359249329733</v>
      </c>
      <c r="BO1090" s="13" t="s">
        <v>196</v>
      </c>
      <c r="BP1090" s="14">
        <v>1.865</v>
      </c>
      <c r="BQ1090" s="14">
        <v>1.6870000000000001</v>
      </c>
      <c r="BR1090" s="8">
        <f t="shared" si="519"/>
        <v>-9.5442359249329733</v>
      </c>
    </row>
    <row r="1091" spans="1:70" x14ac:dyDescent="0.25">
      <c r="A1091" s="13" t="s">
        <v>198</v>
      </c>
      <c r="B1091" s="14">
        <v>5.4</v>
      </c>
      <c r="C1091" s="14">
        <v>1.696</v>
      </c>
      <c r="D1091" s="8">
        <f t="shared" si="507"/>
        <v>-68.592592592592609</v>
      </c>
      <c r="F1091" s="50"/>
      <c r="G1091" s="53">
        <v>0</v>
      </c>
      <c r="H1091" s="53">
        <v>28.5</v>
      </c>
      <c r="I1091" s="53">
        <v>-28.5</v>
      </c>
      <c r="J1091" s="54">
        <v>908</v>
      </c>
      <c r="K1091" s="54">
        <v>-908</v>
      </c>
      <c r="AN1091" s="13" t="s">
        <v>198</v>
      </c>
      <c r="AO1091" s="14">
        <v>5.4</v>
      </c>
      <c r="AP1091" s="14">
        <v>1.696</v>
      </c>
      <c r="AQ1091" s="8">
        <f t="shared" si="517"/>
        <v>-68.592592592592609</v>
      </c>
      <c r="BA1091" s="13" t="s">
        <v>198</v>
      </c>
      <c r="BB1091" s="14">
        <v>5.4</v>
      </c>
      <c r="BC1091" s="14">
        <v>1.696</v>
      </c>
      <c r="BD1091" s="8">
        <f t="shared" si="518"/>
        <v>-68.592592592592609</v>
      </c>
      <c r="BO1091" s="13" t="s">
        <v>198</v>
      </c>
      <c r="BP1091" s="14">
        <v>5.4</v>
      </c>
      <c r="BQ1091" s="14">
        <v>1.696</v>
      </c>
      <c r="BR1091" s="8">
        <f t="shared" si="519"/>
        <v>-68.592592592592609</v>
      </c>
    </row>
    <row r="1092" spans="1:70" x14ac:dyDescent="0.25">
      <c r="A1092" s="13" t="s">
        <v>200</v>
      </c>
      <c r="B1092" s="14">
        <v>19.5</v>
      </c>
      <c r="C1092" s="14">
        <v>13.299999999999999</v>
      </c>
      <c r="D1092" s="8">
        <f t="shared" si="507"/>
        <v>-31.794871794871799</v>
      </c>
      <c r="F1092" s="50"/>
      <c r="G1092" s="53">
        <v>0.308</v>
      </c>
      <c r="H1092" s="53">
        <v>0.29699999999999999</v>
      </c>
      <c r="I1092" s="53">
        <v>1.100000000000001E-2</v>
      </c>
      <c r="J1092" s="54">
        <v>53.5</v>
      </c>
      <c r="K1092" s="54">
        <v>53.5</v>
      </c>
      <c r="AN1092" s="13" t="s">
        <v>200</v>
      </c>
      <c r="AO1092" s="14">
        <v>19.5</v>
      </c>
      <c r="AP1092" s="14">
        <v>13.299999999999999</v>
      </c>
      <c r="AQ1092" s="8">
        <f t="shared" si="517"/>
        <v>-31.794871794871799</v>
      </c>
      <c r="BA1092" s="13" t="s">
        <v>200</v>
      </c>
      <c r="BB1092" s="14">
        <v>19.5</v>
      </c>
      <c r="BC1092" s="14">
        <v>13.299999999999999</v>
      </c>
      <c r="BD1092" s="8">
        <f t="shared" si="518"/>
        <v>-31.794871794871799</v>
      </c>
      <c r="BO1092" s="13" t="s">
        <v>200</v>
      </c>
      <c r="BP1092" s="14">
        <v>19.5</v>
      </c>
      <c r="BQ1092" s="14">
        <v>13.299999999999999</v>
      </c>
      <c r="BR1092" s="8">
        <f t="shared" si="519"/>
        <v>-31.794871794871799</v>
      </c>
    </row>
    <row r="1093" spans="1:70" x14ac:dyDescent="0.25">
      <c r="A1093" s="13" t="s">
        <v>204</v>
      </c>
      <c r="B1093" s="14">
        <v>2.9089999999999998</v>
      </c>
      <c r="C1093" s="14">
        <v>1.157</v>
      </c>
      <c r="D1093" s="8">
        <f t="shared" si="507"/>
        <v>-60.226882090065317</v>
      </c>
      <c r="F1093" s="50"/>
      <c r="G1093" s="53">
        <v>2.1000000000000001E-2</v>
      </c>
      <c r="H1093" s="53">
        <v>0.02</v>
      </c>
      <c r="I1093" s="53">
        <v>1.0000000000000009E-3</v>
      </c>
      <c r="J1093" s="54">
        <v>13.5</v>
      </c>
      <c r="K1093" s="54">
        <v>13.5</v>
      </c>
      <c r="AN1093" s="13" t="s">
        <v>204</v>
      </c>
      <c r="AO1093" s="14">
        <v>2.9089999999999998</v>
      </c>
      <c r="AP1093" s="14">
        <v>1.157</v>
      </c>
      <c r="AQ1093" s="8">
        <f t="shared" si="517"/>
        <v>-60.226882090065317</v>
      </c>
      <c r="BA1093" s="13" t="s">
        <v>204</v>
      </c>
      <c r="BB1093" s="14">
        <v>2.9089999999999998</v>
      </c>
      <c r="BC1093" s="14">
        <v>1.157</v>
      </c>
      <c r="BD1093" s="8">
        <f t="shared" si="518"/>
        <v>-60.226882090065317</v>
      </c>
      <c r="BO1093" s="13" t="s">
        <v>204</v>
      </c>
      <c r="BP1093" s="14">
        <v>2.9089999999999998</v>
      </c>
      <c r="BQ1093" s="14">
        <v>1.157</v>
      </c>
      <c r="BR1093" s="8">
        <f t="shared" si="519"/>
        <v>-60.226882090065317</v>
      </c>
    </row>
    <row r="1094" spans="1:70" x14ac:dyDescent="0.25">
      <c r="A1094" s="13" t="s">
        <v>212</v>
      </c>
      <c r="B1094" s="14">
        <v>0.5</v>
      </c>
      <c r="C1094" s="14">
        <v>0.9</v>
      </c>
      <c r="D1094" s="8">
        <f t="shared" si="507"/>
        <v>80</v>
      </c>
      <c r="F1094" s="50"/>
      <c r="G1094" s="53">
        <v>0</v>
      </c>
      <c r="H1094" s="53">
        <v>7.4000000000000003E-3</v>
      </c>
      <c r="I1094" s="53">
        <v>-7.4000000000000003E-3</v>
      </c>
      <c r="J1094" s="54">
        <v>38</v>
      </c>
      <c r="K1094" s="54">
        <v>-38</v>
      </c>
      <c r="AN1094" s="13" t="s">
        <v>212</v>
      </c>
      <c r="AO1094" s="14">
        <v>0.5</v>
      </c>
      <c r="AP1094" s="14">
        <v>0.9</v>
      </c>
      <c r="AQ1094" s="8">
        <f t="shared" si="517"/>
        <v>80</v>
      </c>
      <c r="BA1094" s="13" t="s">
        <v>212</v>
      </c>
      <c r="BB1094" s="14">
        <v>0.5</v>
      </c>
      <c r="BC1094" s="14">
        <v>0.9</v>
      </c>
      <c r="BD1094" s="8">
        <f t="shared" si="518"/>
        <v>80</v>
      </c>
      <c r="BO1094" s="13" t="s">
        <v>212</v>
      </c>
      <c r="BP1094" s="14">
        <v>0.5</v>
      </c>
      <c r="BQ1094" s="14">
        <v>0.9</v>
      </c>
      <c r="BR1094" s="8">
        <f t="shared" si="519"/>
        <v>80</v>
      </c>
    </row>
    <row r="1095" spans="1:70" x14ac:dyDescent="0.25">
      <c r="A1095" s="38" t="s">
        <v>219</v>
      </c>
      <c r="B1095" s="41">
        <v>500</v>
      </c>
      <c r="C1095" s="39">
        <v>0</v>
      </c>
      <c r="D1095" s="8">
        <f t="shared" si="507"/>
        <v>-100</v>
      </c>
      <c r="F1095" s="50"/>
      <c r="G1095" s="53">
        <v>1.202</v>
      </c>
      <c r="H1095" s="53">
        <v>1.264</v>
      </c>
      <c r="I1095" s="53">
        <v>-6.2000000000000055E-2</v>
      </c>
      <c r="J1095" s="54">
        <v>203</v>
      </c>
      <c r="K1095" s="54">
        <v>-203</v>
      </c>
      <c r="AN1095" s="38" t="s">
        <v>219</v>
      </c>
      <c r="AO1095" s="41">
        <v>500</v>
      </c>
      <c r="AP1095" s="39">
        <v>0</v>
      </c>
      <c r="AQ1095" s="8">
        <f t="shared" si="517"/>
        <v>-100</v>
      </c>
      <c r="BA1095" s="38" t="s">
        <v>219</v>
      </c>
      <c r="BB1095" s="41">
        <v>500</v>
      </c>
      <c r="BC1095" s="39">
        <v>0</v>
      </c>
      <c r="BD1095" s="8">
        <f t="shared" si="518"/>
        <v>-100</v>
      </c>
      <c r="BO1095" s="38" t="s">
        <v>219</v>
      </c>
      <c r="BP1095" s="41">
        <v>500</v>
      </c>
      <c r="BQ1095" s="39">
        <v>0</v>
      </c>
      <c r="BR1095" s="8">
        <f t="shared" si="519"/>
        <v>-100</v>
      </c>
    </row>
    <row r="1096" spans="1:70" x14ac:dyDescent="0.25">
      <c r="A1096" s="38" t="s">
        <v>221</v>
      </c>
      <c r="B1096" s="14">
        <v>0</v>
      </c>
      <c r="C1096" s="14">
        <v>228.5</v>
      </c>
      <c r="D1096" s="8">
        <v>100</v>
      </c>
      <c r="F1096" s="50"/>
      <c r="G1096" s="53">
        <v>1.865</v>
      </c>
      <c r="H1096" s="53">
        <v>1.6870000000000001</v>
      </c>
      <c r="I1096" s="53">
        <v>0.17799999999999994</v>
      </c>
      <c r="J1096" s="54">
        <v>328</v>
      </c>
      <c r="K1096" s="54">
        <v>328</v>
      </c>
      <c r="AN1096" s="38" t="s">
        <v>221</v>
      </c>
      <c r="AO1096" s="14">
        <v>0</v>
      </c>
      <c r="AP1096" s="14">
        <v>228.5</v>
      </c>
      <c r="AQ1096" s="8">
        <v>100</v>
      </c>
      <c r="BA1096" s="38" t="s">
        <v>221</v>
      </c>
      <c r="BB1096" s="14">
        <v>0</v>
      </c>
      <c r="BC1096" s="14">
        <v>228.5</v>
      </c>
      <c r="BD1096" s="8">
        <v>100</v>
      </c>
      <c r="BO1096" s="38" t="s">
        <v>221</v>
      </c>
      <c r="BP1096" s="14">
        <v>0</v>
      </c>
      <c r="BQ1096" s="14">
        <v>228.5</v>
      </c>
      <c r="BR1096" s="8">
        <v>100</v>
      </c>
    </row>
    <row r="1097" spans="1:70" x14ac:dyDescent="0.25">
      <c r="A1097" s="38" t="s">
        <v>224</v>
      </c>
      <c r="B1097" s="14">
        <v>0</v>
      </c>
      <c r="C1097" s="14">
        <v>49.9</v>
      </c>
      <c r="D1097" s="8">
        <v>100</v>
      </c>
      <c r="F1097" s="50"/>
      <c r="G1097" s="53">
        <v>5.4</v>
      </c>
      <c r="H1097" s="53">
        <v>1.696</v>
      </c>
      <c r="I1097" s="53">
        <v>3.7040000000000006</v>
      </c>
      <c r="J1097" s="54">
        <v>714</v>
      </c>
      <c r="K1097" s="54">
        <v>714</v>
      </c>
      <c r="AN1097" s="38" t="s">
        <v>224</v>
      </c>
      <c r="AO1097" s="14">
        <v>0</v>
      </c>
      <c r="AP1097" s="14">
        <v>49.9</v>
      </c>
      <c r="AQ1097" s="8">
        <v>100</v>
      </c>
      <c r="BA1097" s="38" t="s">
        <v>224</v>
      </c>
      <c r="BB1097" s="14">
        <v>0</v>
      </c>
      <c r="BC1097" s="14">
        <v>49.9</v>
      </c>
      <c r="BD1097" s="8">
        <v>100</v>
      </c>
      <c r="BO1097" s="38" t="s">
        <v>224</v>
      </c>
      <c r="BP1097" s="14">
        <v>0</v>
      </c>
      <c r="BQ1097" s="14">
        <v>49.9</v>
      </c>
      <c r="BR1097" s="8">
        <v>100</v>
      </c>
    </row>
    <row r="1098" spans="1:70" x14ac:dyDescent="0.25">
      <c r="F1098" s="50"/>
      <c r="G1098" s="53">
        <v>19.5</v>
      </c>
      <c r="H1098" s="53">
        <v>13.299999999999999</v>
      </c>
      <c r="I1098" s="53">
        <v>6.2000000000000011</v>
      </c>
      <c r="J1098" s="54">
        <v>768</v>
      </c>
      <c r="K1098" s="54">
        <v>768</v>
      </c>
    </row>
    <row r="1099" spans="1:70" x14ac:dyDescent="0.25">
      <c r="F1099" s="50"/>
      <c r="G1099" s="53">
        <v>2.9089999999999998</v>
      </c>
      <c r="H1099" s="53">
        <v>1.157</v>
      </c>
      <c r="I1099" s="53">
        <v>1.7519999999999998</v>
      </c>
      <c r="J1099" s="54">
        <v>618</v>
      </c>
      <c r="K1099" s="54">
        <v>618</v>
      </c>
    </row>
    <row r="1100" spans="1:70" x14ac:dyDescent="0.25">
      <c r="F1100" s="50"/>
      <c r="G1100" s="53">
        <v>0.5</v>
      </c>
      <c r="H1100" s="53">
        <v>0.9</v>
      </c>
      <c r="I1100" s="53">
        <v>-0.4</v>
      </c>
      <c r="J1100" s="54">
        <v>445.5</v>
      </c>
      <c r="K1100" s="54">
        <v>-445.5</v>
      </c>
    </row>
    <row r="1101" spans="1:70" x14ac:dyDescent="0.25">
      <c r="F1101" s="50"/>
      <c r="G1101" s="53">
        <v>500</v>
      </c>
      <c r="H1101" s="53">
        <v>0</v>
      </c>
      <c r="I1101" s="53">
        <v>500</v>
      </c>
      <c r="J1101" s="54">
        <v>1057.5</v>
      </c>
      <c r="K1101" s="54">
        <v>1057.5</v>
      </c>
    </row>
    <row r="1102" spans="1:70" x14ac:dyDescent="0.25">
      <c r="F1102" s="50"/>
      <c r="G1102" s="53">
        <v>0</v>
      </c>
      <c r="H1102" s="53">
        <v>228.5</v>
      </c>
      <c r="I1102" s="53">
        <v>-228.5</v>
      </c>
      <c r="J1102" s="54">
        <v>1030</v>
      </c>
      <c r="K1102" s="54">
        <v>-1030</v>
      </c>
    </row>
    <row r="1103" spans="1:70" x14ac:dyDescent="0.25">
      <c r="F1103" s="55"/>
      <c r="G1103" s="56">
        <v>0</v>
      </c>
      <c r="H1103" s="56">
        <v>49.9</v>
      </c>
      <c r="I1103" s="56">
        <v>-49.9</v>
      </c>
      <c r="J1103" s="57">
        <v>953</v>
      </c>
      <c r="K1103" s="57">
        <v>-953</v>
      </c>
    </row>
    <row r="1104" spans="1:70" x14ac:dyDescent="0.25">
      <c r="F1104" s="58" t="s">
        <v>239</v>
      </c>
      <c r="G1104" s="53">
        <v>3.2410000000000001</v>
      </c>
      <c r="H1104" s="53">
        <v>1.335</v>
      </c>
      <c r="I1104" s="53"/>
      <c r="J1104" s="54"/>
      <c r="K1104" s="54"/>
    </row>
    <row r="1105" spans="6:11" x14ac:dyDescent="0.25">
      <c r="F1105" s="58" t="s">
        <v>240</v>
      </c>
      <c r="G1105" s="53">
        <v>313015.78357454948</v>
      </c>
      <c r="H1105" s="53">
        <v>47041.978934441649</v>
      </c>
      <c r="I1105" s="53"/>
      <c r="J1105" s="54"/>
      <c r="K1105" s="54"/>
    </row>
    <row r="1106" spans="6:11" ht="15.75" thickBot="1" x14ac:dyDescent="0.3">
      <c r="F1106" s="59" t="s">
        <v>241</v>
      </c>
      <c r="G1106" s="60">
        <v>1096</v>
      </c>
      <c r="H1106" s="60">
        <v>1096</v>
      </c>
      <c r="I1106" s="60"/>
      <c r="J1106" s="60"/>
      <c r="K1106" s="60"/>
    </row>
    <row r="1107" spans="6:11" x14ac:dyDescent="0.25">
      <c r="F1107" s="47"/>
      <c r="G1107" s="47"/>
      <c r="H1107" s="47"/>
      <c r="I1107" s="47"/>
      <c r="J1107" s="47"/>
      <c r="K1107" s="47"/>
    </row>
    <row r="1108" spans="6:11" ht="15.75" thickBot="1" x14ac:dyDescent="0.3">
      <c r="F1108" s="48" t="s">
        <v>242</v>
      </c>
      <c r="G1108" s="47"/>
      <c r="H1108" s="47"/>
      <c r="I1108" s="47"/>
      <c r="J1108" s="47"/>
      <c r="K1108" s="47"/>
    </row>
    <row r="1109" spans="6:11" x14ac:dyDescent="0.25">
      <c r="F1109" s="49"/>
      <c r="G1109" s="49" t="s">
        <v>239</v>
      </c>
      <c r="H1109" s="49" t="s">
        <v>240</v>
      </c>
      <c r="I1109" s="49" t="s">
        <v>241</v>
      </c>
      <c r="J1109" s="47"/>
      <c r="K1109" s="47"/>
    </row>
    <row r="1110" spans="6:11" x14ac:dyDescent="0.25">
      <c r="F1110" s="58" t="s">
        <v>243</v>
      </c>
      <c r="G1110" s="51">
        <v>597</v>
      </c>
      <c r="H1110" s="51">
        <v>390060</v>
      </c>
      <c r="I1110" s="61">
        <v>668</v>
      </c>
      <c r="J1110" s="47"/>
      <c r="K1110" s="47"/>
    </row>
    <row r="1111" spans="6:11" x14ac:dyDescent="0.25">
      <c r="F1111" s="58" t="s">
        <v>244</v>
      </c>
      <c r="G1111" s="53">
        <v>493</v>
      </c>
      <c r="H1111" s="53">
        <v>211068</v>
      </c>
      <c r="I1111" s="62">
        <v>421</v>
      </c>
      <c r="J1111" s="47"/>
      <c r="K1111" s="47"/>
    </row>
    <row r="1112" spans="6:11" ht="15.75" thickBot="1" x14ac:dyDescent="0.3">
      <c r="F1112" s="59" t="s">
        <v>245</v>
      </c>
      <c r="G1112" s="63">
        <v>4</v>
      </c>
      <c r="H1112" s="63">
        <v>28</v>
      </c>
      <c r="I1112" s="60">
        <v>7</v>
      </c>
      <c r="J1112" s="47"/>
      <c r="K1112" s="47"/>
    </row>
    <row r="1113" spans="6:11" x14ac:dyDescent="0.25">
      <c r="F1113" s="47"/>
      <c r="G1113" s="47"/>
      <c r="H1113" s="47"/>
      <c r="I1113" s="47"/>
      <c r="J1113" s="47"/>
      <c r="K1113" s="47"/>
    </row>
    <row r="1114" spans="6:11" ht="15.75" thickBot="1" x14ac:dyDescent="0.3">
      <c r="F1114" s="48" t="s">
        <v>301</v>
      </c>
      <c r="G1114" s="47"/>
      <c r="H1114" s="47"/>
      <c r="I1114" s="47"/>
      <c r="J1114" s="47"/>
      <c r="K1114" s="47"/>
    </row>
    <row r="1115" spans="6:11" x14ac:dyDescent="0.25">
      <c r="F1115" s="49" t="s">
        <v>247</v>
      </c>
      <c r="G1115" s="49" t="s">
        <v>241</v>
      </c>
      <c r="H1115" s="49" t="s">
        <v>248</v>
      </c>
      <c r="I1115" s="47"/>
      <c r="J1115" s="47"/>
      <c r="K1115" s="47"/>
    </row>
    <row r="1116" spans="6:11" ht="15.75" thickBot="1" x14ac:dyDescent="0.3">
      <c r="F1116" s="64">
        <v>8.5385112274496926</v>
      </c>
      <c r="G1116" s="65">
        <v>1096</v>
      </c>
      <c r="H1116" s="64">
        <v>6.7981092341039503E-18</v>
      </c>
      <c r="I1116" s="47"/>
      <c r="J1116" s="47"/>
      <c r="K1116" s="47"/>
    </row>
    <row r="1117" spans="6:11" x14ac:dyDescent="0.25">
      <c r="F1117" s="47"/>
      <c r="G1117" s="47"/>
      <c r="H1117" s="47"/>
      <c r="I1117" s="47"/>
      <c r="J1117" s="47"/>
      <c r="K1117" s="47"/>
    </row>
    <row r="1118" spans="6:11" x14ac:dyDescent="0.25">
      <c r="F1118" s="46"/>
      <c r="G1118" s="46"/>
      <c r="H1118" s="46"/>
      <c r="I1118" s="46"/>
      <c r="J1118" s="46"/>
      <c r="K1118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87"/>
  <sheetViews>
    <sheetView topLeftCell="A38" workbookViewId="0">
      <selection sqref="A1:D66"/>
    </sheetView>
  </sheetViews>
  <sheetFormatPr defaultRowHeight="15" x14ac:dyDescent="0.25"/>
  <sheetData>
    <row r="1" spans="1:72" ht="45" x14ac:dyDescent="0.25">
      <c r="A1" s="1" t="s">
        <v>0</v>
      </c>
      <c r="B1" s="5" t="s">
        <v>10</v>
      </c>
      <c r="C1" s="5" t="s">
        <v>11</v>
      </c>
      <c r="D1" s="5" t="s">
        <v>7</v>
      </c>
      <c r="M1" s="1" t="s">
        <v>0</v>
      </c>
      <c r="N1" s="5" t="s">
        <v>10</v>
      </c>
      <c r="O1" s="5" t="s">
        <v>11</v>
      </c>
      <c r="P1" s="5" t="s">
        <v>7</v>
      </c>
      <c r="Y1" s="1" t="s">
        <v>0</v>
      </c>
      <c r="Z1" s="5" t="s">
        <v>10</v>
      </c>
      <c r="AA1" s="5" t="s">
        <v>11</v>
      </c>
      <c r="AB1" s="5" t="s">
        <v>7</v>
      </c>
      <c r="AK1" s="1" t="s">
        <v>0</v>
      </c>
      <c r="AL1" s="5" t="s">
        <v>10</v>
      </c>
      <c r="AM1" s="5" t="s">
        <v>11</v>
      </c>
      <c r="AN1" s="5" t="s">
        <v>7</v>
      </c>
      <c r="AX1" s="1" t="s">
        <v>0</v>
      </c>
      <c r="AY1" s="5" t="s">
        <v>10</v>
      </c>
      <c r="AZ1" s="5" t="s">
        <v>11</v>
      </c>
      <c r="BA1" s="5" t="s">
        <v>7</v>
      </c>
      <c r="BJ1" s="1" t="s">
        <v>0</v>
      </c>
      <c r="BK1" s="5" t="s">
        <v>10</v>
      </c>
      <c r="BL1" s="5" t="s">
        <v>11</v>
      </c>
      <c r="BM1" s="5" t="s">
        <v>7</v>
      </c>
    </row>
    <row r="2" spans="1:72" x14ac:dyDescent="0.25">
      <c r="A2" s="6" t="s">
        <v>58</v>
      </c>
      <c r="B2" s="8">
        <v>61.863774493932894</v>
      </c>
      <c r="C2" s="8">
        <v>0</v>
      </c>
      <c r="D2" s="8">
        <f t="shared" ref="D2:D7" si="0">IFERROR((100*(C2-B2)/B2), "")</f>
        <v>-100</v>
      </c>
      <c r="F2" s="46" t="s">
        <v>230</v>
      </c>
      <c r="G2" s="46"/>
      <c r="H2" s="46"/>
      <c r="I2" s="46"/>
      <c r="J2" s="46"/>
      <c r="K2" s="46"/>
      <c r="M2" s="6" t="s">
        <v>58</v>
      </c>
      <c r="N2" s="8">
        <v>61.863774493932894</v>
      </c>
      <c r="O2" s="8">
        <v>0</v>
      </c>
      <c r="P2" s="8">
        <f t="shared" ref="P2:P18" si="1">IFERROR((100*(O2-N2)/N2), "")</f>
        <v>-100</v>
      </c>
      <c r="R2" s="46" t="s">
        <v>230</v>
      </c>
      <c r="S2" s="46"/>
      <c r="T2" s="46"/>
      <c r="U2" s="46"/>
      <c r="V2" s="46"/>
      <c r="W2" s="46"/>
      <c r="Y2" t="s">
        <v>109</v>
      </c>
      <c r="Z2" s="24">
        <v>1.1399999999999999</v>
      </c>
      <c r="AA2" s="24">
        <v>1.0900000000000001</v>
      </c>
      <c r="AB2" s="8">
        <f>IFERROR((100*(AA2-Z2)/Z2), "")</f>
        <v>-4.385964912280687</v>
      </c>
      <c r="AD2" s="46" t="s">
        <v>230</v>
      </c>
      <c r="AE2" s="46"/>
      <c r="AF2" s="46"/>
      <c r="AG2" s="46"/>
      <c r="AH2" s="46"/>
      <c r="AI2" s="46"/>
      <c r="AK2" s="6" t="s">
        <v>135</v>
      </c>
      <c r="AL2" s="8">
        <v>183.26561314488418</v>
      </c>
      <c r="AM2" s="8">
        <v>0</v>
      </c>
      <c r="AN2" s="8">
        <f t="shared" ref="AN2:AN3" si="2">IFERROR((100*(AM2-AL2)/AL2), "")</f>
        <v>-100</v>
      </c>
      <c r="AP2" s="46" t="s">
        <v>230</v>
      </c>
      <c r="AQ2" s="46"/>
      <c r="AR2" s="46"/>
      <c r="AS2" s="46"/>
      <c r="AT2" s="46"/>
      <c r="AU2" s="46"/>
      <c r="AX2" s="13" t="s">
        <v>147</v>
      </c>
      <c r="AY2" s="14">
        <v>62.7</v>
      </c>
      <c r="AZ2" s="14">
        <v>4.2</v>
      </c>
      <c r="BA2" s="8">
        <f>IFERROR((100*(AZ2-AY2)/AY2), "")</f>
        <v>-93.301435406698559</v>
      </c>
      <c r="BC2" s="46" t="s">
        <v>230</v>
      </c>
      <c r="BD2" s="46"/>
      <c r="BE2" s="46"/>
      <c r="BF2" s="46"/>
      <c r="BG2" s="46"/>
      <c r="BH2" s="46"/>
      <c r="BJ2" s="38" t="s">
        <v>214</v>
      </c>
      <c r="BK2" s="14">
        <v>20</v>
      </c>
      <c r="BL2" s="14">
        <v>0</v>
      </c>
      <c r="BM2" s="8">
        <f>IFERROR((100*(BL2-BK2)/BK2), "")</f>
        <v>-100</v>
      </c>
      <c r="BO2" s="46" t="s">
        <v>230</v>
      </c>
      <c r="BP2" s="46"/>
      <c r="BQ2" s="46"/>
      <c r="BR2" s="46"/>
      <c r="BS2" s="46"/>
      <c r="BT2" s="46"/>
    </row>
    <row r="3" spans="1:72" x14ac:dyDescent="0.25">
      <c r="A3" s="6" t="s">
        <v>60</v>
      </c>
      <c r="B3" s="8">
        <v>11.739349792490934</v>
      </c>
      <c r="C3" s="8">
        <v>6.1458351743994539</v>
      </c>
      <c r="D3" s="8">
        <f t="shared" si="0"/>
        <v>-47.647567514082994</v>
      </c>
      <c r="F3" s="46" t="s">
        <v>299</v>
      </c>
      <c r="G3" s="46"/>
      <c r="H3" s="46"/>
      <c r="I3" s="46"/>
      <c r="J3" s="46"/>
      <c r="K3" s="46"/>
      <c r="M3" s="6" t="s">
        <v>60</v>
      </c>
      <c r="N3" s="8">
        <v>11.739349792490934</v>
      </c>
      <c r="O3" s="8">
        <v>6.1458351743994539</v>
      </c>
      <c r="P3" s="8">
        <f t="shared" si="1"/>
        <v>-47.647567514082994</v>
      </c>
      <c r="R3" s="46" t="s">
        <v>302</v>
      </c>
      <c r="S3" s="46"/>
      <c r="T3" s="46"/>
      <c r="U3" s="46"/>
      <c r="V3" s="46"/>
      <c r="W3" s="46"/>
      <c r="Y3" t="s">
        <v>112</v>
      </c>
      <c r="Z3" s="24">
        <v>2.5299999999999998</v>
      </c>
      <c r="AA3" s="24">
        <v>2.62</v>
      </c>
      <c r="AB3" s="8">
        <f t="shared" ref="AB3:AB11" si="3">IFERROR((100*(AA3-Z3)/Z3), "")</f>
        <v>3.5573122529644392</v>
      </c>
      <c r="AD3" s="46" t="s">
        <v>306</v>
      </c>
      <c r="AE3" s="46"/>
      <c r="AF3" s="46"/>
      <c r="AG3" s="46"/>
      <c r="AH3" s="46"/>
      <c r="AI3" s="46"/>
      <c r="AK3" s="6" t="s">
        <v>141</v>
      </c>
      <c r="AL3" s="8">
        <v>93</v>
      </c>
      <c r="AM3" s="8">
        <v>19</v>
      </c>
      <c r="AN3" s="8">
        <f t="shared" si="2"/>
        <v>-79.569892473118273</v>
      </c>
      <c r="AP3" s="46" t="s">
        <v>310</v>
      </c>
      <c r="AQ3" s="46"/>
      <c r="AR3" s="46"/>
      <c r="AS3" s="46"/>
      <c r="AT3" s="46"/>
      <c r="AU3" s="46"/>
      <c r="AX3" s="13" t="s">
        <v>150</v>
      </c>
      <c r="AY3" s="14">
        <v>0.04</v>
      </c>
      <c r="AZ3" s="14">
        <v>0</v>
      </c>
      <c r="BA3" s="8">
        <f t="shared" ref="BA3:BA9" si="4">IFERROR((100*(AZ3-AY3)/AY3), "")</f>
        <v>-100</v>
      </c>
      <c r="BC3" s="46" t="s">
        <v>315</v>
      </c>
      <c r="BD3" s="46"/>
      <c r="BE3" s="46"/>
      <c r="BF3" s="46"/>
      <c r="BG3" s="46"/>
      <c r="BH3" s="46"/>
      <c r="BJ3" s="66" t="s">
        <v>225</v>
      </c>
      <c r="BK3" s="44">
        <v>316.89999999999998</v>
      </c>
      <c r="BL3" s="43">
        <v>0</v>
      </c>
      <c r="BM3" s="8">
        <f t="shared" ref="BM3:BM7" si="5">IFERROR((100*(BL3-BK3)/BK3), "")</f>
        <v>-100</v>
      </c>
      <c r="BO3" s="46" t="s">
        <v>320</v>
      </c>
      <c r="BP3" s="46"/>
      <c r="BQ3" s="46"/>
      <c r="BR3" s="46"/>
      <c r="BS3" s="46"/>
      <c r="BT3" s="46"/>
    </row>
    <row r="4" spans="1:72" x14ac:dyDescent="0.25">
      <c r="A4" s="6" t="s">
        <v>61</v>
      </c>
      <c r="B4" s="8">
        <v>28.602472928707652</v>
      </c>
      <c r="C4" s="8">
        <v>0</v>
      </c>
      <c r="D4" s="8">
        <f t="shared" si="0"/>
        <v>-100</v>
      </c>
      <c r="F4" s="46" t="s">
        <v>300</v>
      </c>
      <c r="G4" s="46"/>
      <c r="H4" s="46"/>
      <c r="I4" s="46"/>
      <c r="J4" s="46"/>
      <c r="K4" s="46"/>
      <c r="M4" s="6" t="s">
        <v>61</v>
      </c>
      <c r="N4" s="8">
        <v>28.602472928707652</v>
      </c>
      <c r="O4" s="8">
        <v>0</v>
      </c>
      <c r="P4" s="8">
        <f t="shared" si="1"/>
        <v>-100</v>
      </c>
      <c r="R4" s="46" t="s">
        <v>303</v>
      </c>
      <c r="S4" s="46"/>
      <c r="T4" s="46"/>
      <c r="U4" s="46"/>
      <c r="V4" s="46"/>
      <c r="W4" s="46"/>
      <c r="Y4" t="s">
        <v>114</v>
      </c>
      <c r="Z4" s="25">
        <v>0.49</v>
      </c>
      <c r="AA4" s="25">
        <v>0.33</v>
      </c>
      <c r="AB4" s="8">
        <f t="shared" si="3"/>
        <v>-32.65306122448979</v>
      </c>
      <c r="AD4" s="46" t="s">
        <v>307</v>
      </c>
      <c r="AE4" s="46"/>
      <c r="AF4" s="46"/>
      <c r="AG4" s="46"/>
      <c r="AH4" s="46"/>
      <c r="AI4" s="46"/>
      <c r="AP4" s="46" t="s">
        <v>311</v>
      </c>
      <c r="AQ4" s="46"/>
      <c r="AR4" s="46"/>
      <c r="AS4" s="46"/>
      <c r="AT4" s="46"/>
      <c r="AU4" s="46"/>
      <c r="AX4" s="13" t="s">
        <v>153</v>
      </c>
      <c r="AY4" s="14">
        <v>5.8999999999999995</v>
      </c>
      <c r="AZ4" s="14">
        <v>0</v>
      </c>
      <c r="BA4" s="8">
        <f t="shared" si="4"/>
        <v>-100.00000000000001</v>
      </c>
      <c r="BC4" s="46" t="s">
        <v>316</v>
      </c>
      <c r="BD4" s="46"/>
      <c r="BE4" s="46"/>
      <c r="BF4" s="46"/>
      <c r="BG4" s="46"/>
      <c r="BH4" s="46"/>
      <c r="BJ4" s="66" t="s">
        <v>226</v>
      </c>
      <c r="BK4" s="44">
        <v>371.4</v>
      </c>
      <c r="BL4" s="44">
        <v>6.8689999999999998</v>
      </c>
      <c r="BM4" s="8">
        <f t="shared" si="5"/>
        <v>-98.15051157781366</v>
      </c>
      <c r="BO4" s="46" t="s">
        <v>321</v>
      </c>
      <c r="BP4" s="46"/>
      <c r="BQ4" s="46"/>
      <c r="BR4" s="46"/>
      <c r="BS4" s="46"/>
      <c r="BT4" s="46"/>
    </row>
    <row r="5" spans="1:72" x14ac:dyDescent="0.25">
      <c r="A5" s="6" t="s">
        <v>69</v>
      </c>
      <c r="B5" s="8">
        <v>29.18241854982854</v>
      </c>
      <c r="C5" s="8">
        <v>0</v>
      </c>
      <c r="D5" s="8">
        <f t="shared" si="0"/>
        <v>-100</v>
      </c>
      <c r="F5" s="47"/>
      <c r="G5" s="47"/>
      <c r="H5" s="47"/>
      <c r="I5" s="47"/>
      <c r="J5" s="47"/>
      <c r="K5" s="47"/>
      <c r="M5" s="6" t="s">
        <v>69</v>
      </c>
      <c r="N5" s="8">
        <v>29.18241854982854</v>
      </c>
      <c r="O5" s="8">
        <v>0</v>
      </c>
      <c r="P5" s="8">
        <f t="shared" si="1"/>
        <v>-100</v>
      </c>
      <c r="R5" s="47"/>
      <c r="S5" s="47"/>
      <c r="T5" s="47"/>
      <c r="U5" s="47"/>
      <c r="V5" s="47"/>
      <c r="W5" s="47"/>
      <c r="Y5" t="s">
        <v>118</v>
      </c>
      <c r="Z5" s="25">
        <v>0.97399999999999998</v>
      </c>
      <c r="AA5" s="25">
        <v>0.78600000000000003</v>
      </c>
      <c r="AB5" s="8">
        <f t="shared" si="3"/>
        <v>-19.301848049281308</v>
      </c>
      <c r="AD5" s="47"/>
      <c r="AE5" s="47"/>
      <c r="AF5" s="47"/>
      <c r="AG5" s="47"/>
      <c r="AH5" s="47"/>
      <c r="AI5" s="47"/>
      <c r="AN5" s="8">
        <f>COUNT(AN2:AN3)</f>
        <v>2</v>
      </c>
      <c r="AP5" s="47"/>
      <c r="AQ5" s="47"/>
      <c r="AR5" s="47"/>
      <c r="AS5" s="47"/>
      <c r="AT5" s="47"/>
      <c r="AU5" s="47"/>
      <c r="AX5" s="35" t="s">
        <v>154</v>
      </c>
      <c r="AY5" s="14">
        <v>0.51999999999999991</v>
      </c>
      <c r="AZ5" s="14">
        <v>0.54</v>
      </c>
      <c r="BA5" s="8">
        <f t="shared" si="4"/>
        <v>3.8461538461538716</v>
      </c>
      <c r="BC5" s="47"/>
      <c r="BD5" s="47"/>
      <c r="BE5" s="47"/>
      <c r="BF5" s="47"/>
      <c r="BG5" s="47"/>
      <c r="BH5" s="47"/>
      <c r="BJ5" s="66" t="s">
        <v>227</v>
      </c>
      <c r="BK5" s="44">
        <v>1373</v>
      </c>
      <c r="BL5" s="43">
        <v>0</v>
      </c>
      <c r="BM5" s="8">
        <f t="shared" si="5"/>
        <v>-100</v>
      </c>
      <c r="BO5" s="47"/>
      <c r="BP5" s="47"/>
      <c r="BQ5" s="47"/>
      <c r="BR5" s="47"/>
      <c r="BS5" s="47"/>
      <c r="BT5" s="47"/>
    </row>
    <row r="6" spans="1:72" ht="15.75" thickBot="1" x14ac:dyDescent="0.3">
      <c r="A6" s="6" t="s">
        <v>75</v>
      </c>
      <c r="B6" s="8">
        <v>23.035341649713324</v>
      </c>
      <c r="C6" s="8">
        <v>0</v>
      </c>
      <c r="D6" s="8">
        <f t="shared" si="0"/>
        <v>-100</v>
      </c>
      <c r="F6" s="48" t="s">
        <v>233</v>
      </c>
      <c r="G6" s="47"/>
      <c r="H6" s="47"/>
      <c r="I6" s="47"/>
      <c r="J6" s="47"/>
      <c r="K6" s="47"/>
      <c r="M6" s="6" t="s">
        <v>75</v>
      </c>
      <c r="N6" s="8">
        <v>23.035341649713324</v>
      </c>
      <c r="O6" s="8">
        <v>0</v>
      </c>
      <c r="P6" s="8">
        <f t="shared" si="1"/>
        <v>-100</v>
      </c>
      <c r="R6" s="48" t="s">
        <v>233</v>
      </c>
      <c r="S6" s="47"/>
      <c r="T6" s="47"/>
      <c r="U6" s="47"/>
      <c r="V6" s="47"/>
      <c r="W6" s="47"/>
      <c r="Y6" t="s">
        <v>120</v>
      </c>
      <c r="Z6" s="25">
        <v>0.85899999999999999</v>
      </c>
      <c r="AA6" s="25">
        <v>0.59799999999999998</v>
      </c>
      <c r="AB6" s="8">
        <f t="shared" si="3"/>
        <v>-30.384167636786962</v>
      </c>
      <c r="AD6" s="48" t="s">
        <v>233</v>
      </c>
      <c r="AE6" s="47"/>
      <c r="AF6" s="47"/>
      <c r="AG6" s="47"/>
      <c r="AH6" s="47"/>
      <c r="AI6" s="47"/>
      <c r="AN6" s="33">
        <f>MEDIAN(AN2:AN3)</f>
        <v>-89.784946236559136</v>
      </c>
      <c r="AP6" s="48" t="s">
        <v>233</v>
      </c>
      <c r="AQ6" s="47"/>
      <c r="AR6" s="47"/>
      <c r="AS6" s="47"/>
      <c r="AT6" s="47"/>
      <c r="AU6" s="47"/>
      <c r="AX6" s="13" t="s">
        <v>156</v>
      </c>
      <c r="AY6" s="14">
        <v>59.8</v>
      </c>
      <c r="AZ6" s="14">
        <v>54.6</v>
      </c>
      <c r="BA6" s="8">
        <f t="shared" si="4"/>
        <v>-8.6956521739130359</v>
      </c>
      <c r="BC6" s="48" t="s">
        <v>233</v>
      </c>
      <c r="BD6" s="47"/>
      <c r="BE6" s="47"/>
      <c r="BF6" s="47"/>
      <c r="BG6" s="47"/>
      <c r="BH6" s="47"/>
      <c r="BJ6" s="66" t="s">
        <v>228</v>
      </c>
      <c r="BK6" s="44">
        <v>2468</v>
      </c>
      <c r="BL6" s="43">
        <v>0</v>
      </c>
      <c r="BM6" s="8">
        <f t="shared" si="5"/>
        <v>-100</v>
      </c>
      <c r="BO6" s="48" t="s">
        <v>233</v>
      </c>
      <c r="BP6" s="47"/>
      <c r="BQ6" s="47"/>
      <c r="BR6" s="47"/>
      <c r="BS6" s="47"/>
      <c r="BT6" s="47"/>
    </row>
    <row r="7" spans="1:72" x14ac:dyDescent="0.25">
      <c r="A7" s="6" t="s">
        <v>76</v>
      </c>
      <c r="B7" s="8">
        <v>16.640541638477945</v>
      </c>
      <c r="C7" s="8">
        <v>0</v>
      </c>
      <c r="D7" s="8">
        <f t="shared" si="0"/>
        <v>-100</v>
      </c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M7" s="6" t="s">
        <v>76</v>
      </c>
      <c r="N7" s="8">
        <v>16.640541638477945</v>
      </c>
      <c r="O7" s="8">
        <v>0</v>
      </c>
      <c r="P7" s="8">
        <f t="shared" si="1"/>
        <v>-100</v>
      </c>
      <c r="R7" s="49"/>
      <c r="S7" s="49" t="s">
        <v>278</v>
      </c>
      <c r="T7" s="49" t="s">
        <v>304</v>
      </c>
      <c r="U7" s="49" t="s">
        <v>236</v>
      </c>
      <c r="V7" s="49" t="s">
        <v>237</v>
      </c>
      <c r="W7" s="49" t="s">
        <v>238</v>
      </c>
      <c r="Y7" t="s">
        <v>122</v>
      </c>
      <c r="Z7" s="24">
        <v>2.73</v>
      </c>
      <c r="AA7" s="24">
        <v>2.85</v>
      </c>
      <c r="AB7" s="8">
        <f t="shared" si="3"/>
        <v>4.3956043956043995</v>
      </c>
      <c r="AD7" s="49"/>
      <c r="AE7" s="49" t="s">
        <v>283</v>
      </c>
      <c r="AF7" s="49" t="s">
        <v>308</v>
      </c>
      <c r="AG7" s="49" t="s">
        <v>236</v>
      </c>
      <c r="AH7" s="49" t="s">
        <v>237</v>
      </c>
      <c r="AI7" s="49" t="s">
        <v>238</v>
      </c>
      <c r="AP7" s="49"/>
      <c r="AQ7" s="49" t="s">
        <v>312</v>
      </c>
      <c r="AR7" s="49" t="s">
        <v>313</v>
      </c>
      <c r="AS7" s="49" t="s">
        <v>236</v>
      </c>
      <c r="AT7" s="49" t="s">
        <v>237</v>
      </c>
      <c r="AU7" s="49" t="s">
        <v>238</v>
      </c>
      <c r="AX7" s="13" t="s">
        <v>160</v>
      </c>
      <c r="AY7" s="14">
        <v>0.16619999999999999</v>
      </c>
      <c r="AZ7" s="14">
        <v>2.81E-2</v>
      </c>
      <c r="BA7" s="8">
        <f t="shared" si="4"/>
        <v>-83.092659446450071</v>
      </c>
      <c r="BC7" s="49"/>
      <c r="BD7" s="49" t="s">
        <v>317</v>
      </c>
      <c r="BE7" s="49" t="s">
        <v>318</v>
      </c>
      <c r="BF7" s="49" t="s">
        <v>236</v>
      </c>
      <c r="BG7" s="49" t="s">
        <v>237</v>
      </c>
      <c r="BH7" s="49" t="s">
        <v>238</v>
      </c>
      <c r="BJ7" s="66" t="s">
        <v>229</v>
      </c>
      <c r="BK7" s="44">
        <v>117.1</v>
      </c>
      <c r="BL7" s="43">
        <v>0</v>
      </c>
      <c r="BM7" s="8">
        <f t="shared" si="5"/>
        <v>-100</v>
      </c>
      <c r="BO7" s="49"/>
      <c r="BP7" s="49" t="s">
        <v>322</v>
      </c>
      <c r="BQ7" s="49" t="s">
        <v>262</v>
      </c>
      <c r="BR7" s="49" t="s">
        <v>236</v>
      </c>
      <c r="BS7" s="49" t="s">
        <v>237</v>
      </c>
      <c r="BT7" s="49" t="s">
        <v>238</v>
      </c>
    </row>
    <row r="8" spans="1:72" x14ac:dyDescent="0.25">
      <c r="A8" s="13" t="s">
        <v>79</v>
      </c>
      <c r="B8" s="14">
        <v>21</v>
      </c>
      <c r="C8" s="14">
        <v>0</v>
      </c>
      <c r="D8" s="8">
        <f t="shared" ref="D8:D18" si="6">IFERROR((100*(C8-B8)/B8), "")</f>
        <v>-100</v>
      </c>
      <c r="F8" s="50"/>
      <c r="G8" s="51">
        <v>61.863774493932894</v>
      </c>
      <c r="H8" s="51">
        <v>0</v>
      </c>
      <c r="I8" s="51">
        <v>61.863774493932894</v>
      </c>
      <c r="J8" s="52">
        <v>55</v>
      </c>
      <c r="K8" s="52">
        <v>55</v>
      </c>
      <c r="M8" s="13" t="s">
        <v>79</v>
      </c>
      <c r="N8" s="14">
        <v>21</v>
      </c>
      <c r="O8" s="14">
        <v>0</v>
      </c>
      <c r="P8" s="8">
        <f t="shared" si="1"/>
        <v>-100</v>
      </c>
      <c r="R8" s="50"/>
      <c r="S8" s="51">
        <v>61.863774493932894</v>
      </c>
      <c r="T8" s="51">
        <v>0</v>
      </c>
      <c r="U8" s="51">
        <v>61.863774493932894</v>
      </c>
      <c r="V8" s="52">
        <v>16</v>
      </c>
      <c r="W8" s="52">
        <v>16</v>
      </c>
      <c r="Y8" t="s">
        <v>124</v>
      </c>
      <c r="Z8" s="24">
        <v>1.06</v>
      </c>
      <c r="AA8" s="25">
        <v>0.71</v>
      </c>
      <c r="AB8" s="8">
        <f t="shared" si="3"/>
        <v>-33.018867924528308</v>
      </c>
      <c r="AD8" s="50"/>
      <c r="AE8" s="51">
        <v>1.1399999999999999</v>
      </c>
      <c r="AF8" s="51">
        <v>1.0900000000000001</v>
      </c>
      <c r="AG8" s="51">
        <v>4.9999999999999822E-2</v>
      </c>
      <c r="AH8" s="52">
        <v>2</v>
      </c>
      <c r="AI8" s="52">
        <v>2</v>
      </c>
      <c r="AP8" s="50"/>
      <c r="AQ8" s="51">
        <v>183.26561314488418</v>
      </c>
      <c r="AR8" s="51">
        <v>0</v>
      </c>
      <c r="AS8" s="51">
        <v>183.26561314488418</v>
      </c>
      <c r="AT8" s="52">
        <v>2</v>
      </c>
      <c r="AU8" s="52">
        <v>2</v>
      </c>
      <c r="AX8" s="13" t="s">
        <v>162</v>
      </c>
      <c r="AY8" s="14">
        <v>34.15</v>
      </c>
      <c r="AZ8" s="14">
        <v>45.08</v>
      </c>
      <c r="BA8" s="8">
        <f t="shared" si="4"/>
        <v>32.005856515373353</v>
      </c>
      <c r="BC8" s="50"/>
      <c r="BD8" s="51">
        <v>62.7</v>
      </c>
      <c r="BE8" s="51">
        <v>4.2</v>
      </c>
      <c r="BF8" s="51">
        <v>58.5</v>
      </c>
      <c r="BG8" s="52">
        <v>28</v>
      </c>
      <c r="BH8" s="52">
        <v>28</v>
      </c>
      <c r="BO8" s="50"/>
      <c r="BP8" s="51">
        <v>20</v>
      </c>
      <c r="BQ8" s="51">
        <v>0</v>
      </c>
      <c r="BR8" s="51">
        <v>20</v>
      </c>
      <c r="BS8" s="52">
        <v>1</v>
      </c>
      <c r="BT8" s="52">
        <v>1</v>
      </c>
    </row>
    <row r="9" spans="1:72" x14ac:dyDescent="0.25">
      <c r="A9" t="s">
        <v>81</v>
      </c>
      <c r="B9" s="14">
        <v>4.8</v>
      </c>
      <c r="C9" s="14">
        <v>0</v>
      </c>
      <c r="D9" s="8">
        <f t="shared" si="6"/>
        <v>-100</v>
      </c>
      <c r="F9" s="50"/>
      <c r="G9" s="53">
        <v>11.739349792490934</v>
      </c>
      <c r="H9" s="53">
        <v>6.1458351743994539</v>
      </c>
      <c r="I9" s="53">
        <v>5.5935146180914801</v>
      </c>
      <c r="J9" s="54">
        <v>34</v>
      </c>
      <c r="K9" s="54">
        <v>34</v>
      </c>
      <c r="M9" t="s">
        <v>81</v>
      </c>
      <c r="N9" s="14">
        <v>4.8</v>
      </c>
      <c r="O9" s="14">
        <v>0</v>
      </c>
      <c r="P9" s="8">
        <f t="shared" si="1"/>
        <v>-100</v>
      </c>
      <c r="R9" s="50"/>
      <c r="S9" s="53">
        <v>11.739349792490934</v>
      </c>
      <c r="T9" s="53">
        <v>6.1458351743994539</v>
      </c>
      <c r="U9" s="53">
        <v>5.5935146180914801</v>
      </c>
      <c r="V9" s="54">
        <v>4</v>
      </c>
      <c r="W9" s="54">
        <v>4</v>
      </c>
      <c r="Y9" t="s">
        <v>126</v>
      </c>
      <c r="Z9" s="24">
        <v>2.7</v>
      </c>
      <c r="AA9" s="24">
        <v>1.21</v>
      </c>
      <c r="AB9" s="8">
        <f t="shared" si="3"/>
        <v>-55.18518518518519</v>
      </c>
      <c r="AD9" s="50"/>
      <c r="AE9" s="53">
        <v>2.5299999999999998</v>
      </c>
      <c r="AF9" s="53">
        <v>2.62</v>
      </c>
      <c r="AG9" s="53">
        <v>-9.0000000000000302E-2</v>
      </c>
      <c r="AH9" s="54">
        <v>3</v>
      </c>
      <c r="AI9" s="54">
        <v>-3</v>
      </c>
      <c r="AP9" s="55"/>
      <c r="AQ9" s="56">
        <v>93</v>
      </c>
      <c r="AR9" s="56">
        <v>19</v>
      </c>
      <c r="AS9" s="56">
        <v>74</v>
      </c>
      <c r="AT9" s="57">
        <v>1</v>
      </c>
      <c r="AU9" s="57">
        <v>1</v>
      </c>
      <c r="AX9" s="13" t="s">
        <v>165</v>
      </c>
      <c r="AY9" s="14">
        <v>39.014800000000001</v>
      </c>
      <c r="AZ9" s="14">
        <v>59.673400000000001</v>
      </c>
      <c r="BA9" s="8">
        <f t="shared" si="4"/>
        <v>52.950675128412811</v>
      </c>
      <c r="BC9" s="50"/>
      <c r="BD9" s="53">
        <v>0.04</v>
      </c>
      <c r="BE9" s="53">
        <v>0</v>
      </c>
      <c r="BF9" s="53">
        <v>0.04</v>
      </c>
      <c r="BG9" s="54">
        <v>4</v>
      </c>
      <c r="BH9" s="54">
        <v>4</v>
      </c>
      <c r="BM9" s="8">
        <f>COUNT(BM2:BM7)</f>
        <v>6</v>
      </c>
      <c r="BO9" s="50"/>
      <c r="BP9" s="53">
        <v>316.89999999999998</v>
      </c>
      <c r="BQ9" s="53">
        <v>0</v>
      </c>
      <c r="BR9" s="53">
        <v>316.89999999999998</v>
      </c>
      <c r="BS9" s="54">
        <v>3</v>
      </c>
      <c r="BT9" s="54">
        <v>3</v>
      </c>
    </row>
    <row r="10" spans="1:72" x14ac:dyDescent="0.25">
      <c r="A10" s="13" t="s">
        <v>82</v>
      </c>
      <c r="B10" s="14">
        <v>15.5</v>
      </c>
      <c r="C10" s="14">
        <v>0</v>
      </c>
      <c r="D10" s="8">
        <f t="shared" si="6"/>
        <v>-100</v>
      </c>
      <c r="F10" s="50"/>
      <c r="G10" s="53">
        <v>28.602472928707652</v>
      </c>
      <c r="H10" s="53">
        <v>0</v>
      </c>
      <c r="I10" s="53">
        <v>28.602472928707652</v>
      </c>
      <c r="J10" s="54">
        <v>51</v>
      </c>
      <c r="K10" s="54">
        <v>51</v>
      </c>
      <c r="M10" s="13" t="s">
        <v>82</v>
      </c>
      <c r="N10" s="14">
        <v>15.5</v>
      </c>
      <c r="O10" s="14">
        <v>0</v>
      </c>
      <c r="P10" s="8">
        <f t="shared" si="1"/>
        <v>-100</v>
      </c>
      <c r="R10" s="50"/>
      <c r="S10" s="53">
        <v>28.602472928707652</v>
      </c>
      <c r="T10" s="53">
        <v>0</v>
      </c>
      <c r="U10" s="53">
        <v>28.602472928707652</v>
      </c>
      <c r="V10" s="54">
        <v>13</v>
      </c>
      <c r="W10" s="54">
        <v>13</v>
      </c>
      <c r="Y10" t="s">
        <v>128</v>
      </c>
      <c r="Z10" s="24">
        <v>3.42</v>
      </c>
      <c r="AA10" s="24">
        <v>2.74</v>
      </c>
      <c r="AB10" s="8">
        <f t="shared" si="3"/>
        <v>-19.883040935672508</v>
      </c>
      <c r="AD10" s="50"/>
      <c r="AE10" s="53">
        <v>0.49</v>
      </c>
      <c r="AF10" s="53">
        <v>0.33</v>
      </c>
      <c r="AG10" s="53">
        <v>0.15999999999999998</v>
      </c>
      <c r="AH10" s="54">
        <v>5</v>
      </c>
      <c r="AI10" s="54">
        <v>5</v>
      </c>
      <c r="AP10" s="58" t="s">
        <v>239</v>
      </c>
      <c r="AQ10" s="53">
        <v>138.13280657244209</v>
      </c>
      <c r="AR10" s="53">
        <v>9.5</v>
      </c>
      <c r="AS10" s="53"/>
      <c r="AT10" s="54"/>
      <c r="AU10" s="54"/>
      <c r="AX10" s="13" t="s">
        <v>168</v>
      </c>
      <c r="AY10" s="14">
        <v>0</v>
      </c>
      <c r="AZ10" s="14">
        <v>2.1</v>
      </c>
      <c r="BA10" s="8">
        <v>100</v>
      </c>
      <c r="BC10" s="50"/>
      <c r="BD10" s="53">
        <v>5.8999999999999995</v>
      </c>
      <c r="BE10" s="53">
        <v>0</v>
      </c>
      <c r="BF10" s="53">
        <v>5.8999999999999995</v>
      </c>
      <c r="BG10" s="54">
        <v>21</v>
      </c>
      <c r="BH10" s="54">
        <v>21</v>
      </c>
      <c r="BM10" s="33">
        <f>MEDIAN(BM2:BM7)</f>
        <v>-100</v>
      </c>
      <c r="BO10" s="50"/>
      <c r="BP10" s="53">
        <v>371.4</v>
      </c>
      <c r="BQ10" s="53">
        <v>6.8689999999999998</v>
      </c>
      <c r="BR10" s="53">
        <v>364.53099999999995</v>
      </c>
      <c r="BS10" s="54">
        <v>4</v>
      </c>
      <c r="BT10" s="54">
        <v>4</v>
      </c>
    </row>
    <row r="11" spans="1:72" x14ac:dyDescent="0.25">
      <c r="A11" s="13" t="s">
        <v>83</v>
      </c>
      <c r="B11" s="14">
        <v>17.5</v>
      </c>
      <c r="C11" s="14">
        <v>0</v>
      </c>
      <c r="D11" s="8">
        <f t="shared" si="6"/>
        <v>-100</v>
      </c>
      <c r="F11" s="50"/>
      <c r="G11" s="53">
        <v>29.18241854982854</v>
      </c>
      <c r="H11" s="53">
        <v>0</v>
      </c>
      <c r="I11" s="53">
        <v>29.18241854982854</v>
      </c>
      <c r="J11" s="54">
        <v>52</v>
      </c>
      <c r="K11" s="54">
        <v>52</v>
      </c>
      <c r="M11" s="13" t="s">
        <v>83</v>
      </c>
      <c r="N11" s="14">
        <v>17.5</v>
      </c>
      <c r="O11" s="14">
        <v>0</v>
      </c>
      <c r="P11" s="8">
        <f t="shared" si="1"/>
        <v>-100</v>
      </c>
      <c r="R11" s="50"/>
      <c r="S11" s="53">
        <v>29.18241854982854</v>
      </c>
      <c r="T11" s="53">
        <v>0</v>
      </c>
      <c r="U11" s="53">
        <v>29.18241854982854</v>
      </c>
      <c r="V11" s="54">
        <v>14</v>
      </c>
      <c r="W11" s="54">
        <v>14</v>
      </c>
      <c r="Y11" t="s">
        <v>130</v>
      </c>
      <c r="Z11" s="24">
        <v>1.95</v>
      </c>
      <c r="AA11" s="24">
        <v>1.92</v>
      </c>
      <c r="AB11" s="8">
        <f t="shared" si="3"/>
        <v>-1.5384615384615399</v>
      </c>
      <c r="AD11" s="50"/>
      <c r="AE11" s="53">
        <v>0.97399999999999998</v>
      </c>
      <c r="AF11" s="53">
        <v>0.78600000000000003</v>
      </c>
      <c r="AG11" s="53">
        <v>0.18799999999999994</v>
      </c>
      <c r="AH11" s="54">
        <v>6</v>
      </c>
      <c r="AI11" s="54">
        <v>6</v>
      </c>
      <c r="AP11" s="58" t="s">
        <v>240</v>
      </c>
      <c r="AQ11" s="53">
        <v>276.26561314488418</v>
      </c>
      <c r="AR11" s="53">
        <v>19</v>
      </c>
      <c r="AS11" s="53"/>
      <c r="AT11" s="54"/>
      <c r="AU11" s="54"/>
      <c r="AX11" s="13" t="s">
        <v>170</v>
      </c>
      <c r="AY11" s="14">
        <v>32.200000000000003</v>
      </c>
      <c r="AZ11" s="14">
        <v>3.8</v>
      </c>
      <c r="BA11" s="8">
        <f t="shared" ref="BA11:BA22" si="7">IFERROR((100*(AZ11-AY11)/AY11), "")</f>
        <v>-88.198757763975152</v>
      </c>
      <c r="BC11" s="50"/>
      <c r="BD11" s="53">
        <v>0.51999999999999991</v>
      </c>
      <c r="BE11" s="53">
        <v>0.54</v>
      </c>
      <c r="BF11" s="53">
        <v>-2.0000000000000129E-2</v>
      </c>
      <c r="BG11" s="54">
        <v>2</v>
      </c>
      <c r="BH11" s="54">
        <v>-2</v>
      </c>
      <c r="BO11" s="50"/>
      <c r="BP11" s="53">
        <v>1373</v>
      </c>
      <c r="BQ11" s="53">
        <v>0</v>
      </c>
      <c r="BR11" s="53">
        <v>1373</v>
      </c>
      <c r="BS11" s="54">
        <v>5</v>
      </c>
      <c r="BT11" s="54">
        <v>5</v>
      </c>
    </row>
    <row r="12" spans="1:72" ht="15.75" thickBot="1" x14ac:dyDescent="0.3">
      <c r="A12" s="13" t="s">
        <v>84</v>
      </c>
      <c r="B12" s="14">
        <v>58.9</v>
      </c>
      <c r="C12" s="14">
        <v>0</v>
      </c>
      <c r="D12" s="8">
        <f t="shared" si="6"/>
        <v>-100</v>
      </c>
      <c r="F12" s="50"/>
      <c r="G12" s="53">
        <v>23.035341649713324</v>
      </c>
      <c r="H12" s="53">
        <v>0</v>
      </c>
      <c r="I12" s="53">
        <v>23.035341649713324</v>
      </c>
      <c r="J12" s="54">
        <v>49</v>
      </c>
      <c r="K12" s="54">
        <v>49</v>
      </c>
      <c r="M12" s="13" t="s">
        <v>84</v>
      </c>
      <c r="N12" s="14">
        <v>58.9</v>
      </c>
      <c r="O12" s="14">
        <v>0</v>
      </c>
      <c r="P12" s="8">
        <f t="shared" si="1"/>
        <v>-100</v>
      </c>
      <c r="R12" s="50"/>
      <c r="S12" s="53">
        <v>23.035341649713324</v>
      </c>
      <c r="T12" s="53">
        <v>0</v>
      </c>
      <c r="U12" s="53">
        <v>23.035341649713324</v>
      </c>
      <c r="V12" s="54">
        <v>12</v>
      </c>
      <c r="W12" s="54">
        <v>12</v>
      </c>
      <c r="AD12" s="50"/>
      <c r="AE12" s="53">
        <v>0.85899999999999999</v>
      </c>
      <c r="AF12" s="53">
        <v>0.59799999999999998</v>
      </c>
      <c r="AG12" s="53">
        <v>0.26100000000000001</v>
      </c>
      <c r="AH12" s="54">
        <v>7</v>
      </c>
      <c r="AI12" s="54">
        <v>7</v>
      </c>
      <c r="AP12" s="59" t="s">
        <v>241</v>
      </c>
      <c r="AQ12" s="60">
        <v>2</v>
      </c>
      <c r="AR12" s="60">
        <v>2</v>
      </c>
      <c r="AS12" s="60"/>
      <c r="AT12" s="60"/>
      <c r="AU12" s="60"/>
      <c r="AX12" s="13" t="s">
        <v>172</v>
      </c>
      <c r="AY12" s="14">
        <v>0.16839999999999999</v>
      </c>
      <c r="AZ12" s="14">
        <v>0.82620000000000005</v>
      </c>
      <c r="BA12" s="8">
        <f t="shared" si="7"/>
        <v>390.61757719714967</v>
      </c>
      <c r="BC12" s="50"/>
      <c r="BD12" s="53">
        <v>59.8</v>
      </c>
      <c r="BE12" s="53">
        <v>54.6</v>
      </c>
      <c r="BF12" s="53">
        <v>5.1999999999999957</v>
      </c>
      <c r="BG12" s="54">
        <v>20</v>
      </c>
      <c r="BH12" s="54">
        <v>20</v>
      </c>
      <c r="BO12" s="50"/>
      <c r="BP12" s="53">
        <v>2468</v>
      </c>
      <c r="BQ12" s="53">
        <v>0</v>
      </c>
      <c r="BR12" s="53">
        <v>2468</v>
      </c>
      <c r="BS12" s="54">
        <v>6</v>
      </c>
      <c r="BT12" s="54">
        <v>6</v>
      </c>
    </row>
    <row r="13" spans="1:72" x14ac:dyDescent="0.25">
      <c r="A13" s="13" t="s">
        <v>86</v>
      </c>
      <c r="B13" s="14">
        <v>17.7</v>
      </c>
      <c r="C13" s="14">
        <v>0</v>
      </c>
      <c r="D13" s="8">
        <f t="shared" si="6"/>
        <v>-100</v>
      </c>
      <c r="F13" s="50"/>
      <c r="G13" s="53">
        <v>16.640541638477945</v>
      </c>
      <c r="H13" s="53">
        <v>0</v>
      </c>
      <c r="I13" s="53">
        <v>16.640541638477945</v>
      </c>
      <c r="J13" s="54">
        <v>43</v>
      </c>
      <c r="K13" s="54">
        <v>43</v>
      </c>
      <c r="M13" s="13" t="s">
        <v>86</v>
      </c>
      <c r="N13" s="14">
        <v>17.7</v>
      </c>
      <c r="O13" s="14">
        <v>0</v>
      </c>
      <c r="P13" s="8">
        <f t="shared" si="1"/>
        <v>-100</v>
      </c>
      <c r="R13" s="50"/>
      <c r="S13" s="53">
        <v>16.640541638477945</v>
      </c>
      <c r="T13" s="53">
        <v>0</v>
      </c>
      <c r="U13" s="53">
        <v>16.640541638477945</v>
      </c>
      <c r="V13" s="54">
        <v>8</v>
      </c>
      <c r="W13" s="54">
        <v>8</v>
      </c>
      <c r="AB13" s="8">
        <f>COUNT(AB2:AB11)</f>
        <v>10</v>
      </c>
      <c r="AD13" s="50"/>
      <c r="AE13" s="53">
        <v>2.73</v>
      </c>
      <c r="AF13" s="53">
        <v>2.85</v>
      </c>
      <c r="AG13" s="53">
        <v>-0.12000000000000011</v>
      </c>
      <c r="AH13" s="54">
        <v>4</v>
      </c>
      <c r="AI13" s="54">
        <v>-4</v>
      </c>
      <c r="AP13" s="47"/>
      <c r="AQ13" s="47"/>
      <c r="AR13" s="47"/>
      <c r="AS13" s="47"/>
      <c r="AT13" s="47"/>
      <c r="AU13" s="47"/>
      <c r="AX13" s="13" t="s">
        <v>174</v>
      </c>
      <c r="AY13" s="14">
        <v>275.2</v>
      </c>
      <c r="AZ13" s="14">
        <v>1.8</v>
      </c>
      <c r="BA13" s="8">
        <f t="shared" si="7"/>
        <v>-99.345930232558132</v>
      </c>
      <c r="BC13" s="50"/>
      <c r="BD13" s="53">
        <v>0.16619999999999999</v>
      </c>
      <c r="BE13" s="53">
        <v>2.81E-2</v>
      </c>
      <c r="BF13" s="53">
        <v>0.1381</v>
      </c>
      <c r="BG13" s="54">
        <v>10</v>
      </c>
      <c r="BH13" s="54">
        <v>10</v>
      </c>
      <c r="BO13" s="55"/>
      <c r="BP13" s="56">
        <v>117.1</v>
      </c>
      <c r="BQ13" s="56">
        <v>0</v>
      </c>
      <c r="BR13" s="56">
        <v>117.1</v>
      </c>
      <c r="BS13" s="57">
        <v>2</v>
      </c>
      <c r="BT13" s="57">
        <v>2</v>
      </c>
    </row>
    <row r="14" spans="1:72" ht="15.75" thickBot="1" x14ac:dyDescent="0.3">
      <c r="A14" s="13" t="s">
        <v>92</v>
      </c>
      <c r="B14" s="14">
        <v>79.400000000000006</v>
      </c>
      <c r="C14" s="14">
        <v>0</v>
      </c>
      <c r="D14" s="8">
        <f t="shared" si="6"/>
        <v>-100</v>
      </c>
      <c r="F14" s="50"/>
      <c r="G14" s="53">
        <v>21</v>
      </c>
      <c r="H14" s="53">
        <v>0</v>
      </c>
      <c r="I14" s="53">
        <v>21</v>
      </c>
      <c r="J14" s="54">
        <v>48</v>
      </c>
      <c r="K14" s="54">
        <v>48</v>
      </c>
      <c r="M14" s="13" t="s">
        <v>92</v>
      </c>
      <c r="N14" s="14">
        <v>79.400000000000006</v>
      </c>
      <c r="O14" s="14">
        <v>0</v>
      </c>
      <c r="P14" s="8">
        <f t="shared" si="1"/>
        <v>-100</v>
      </c>
      <c r="R14" s="50"/>
      <c r="S14" s="53">
        <v>21</v>
      </c>
      <c r="T14" s="53">
        <v>0</v>
      </c>
      <c r="U14" s="53">
        <v>21</v>
      </c>
      <c r="V14" s="54">
        <v>11</v>
      </c>
      <c r="W14" s="54">
        <v>11</v>
      </c>
      <c r="AB14" s="33">
        <f>MEDIAN(AB2:AB11)</f>
        <v>-19.592444492476908</v>
      </c>
      <c r="AD14" s="50"/>
      <c r="AE14" s="53">
        <v>1.06</v>
      </c>
      <c r="AF14" s="53">
        <v>0.71</v>
      </c>
      <c r="AG14" s="53">
        <v>0.35000000000000009</v>
      </c>
      <c r="AH14" s="54">
        <v>8</v>
      </c>
      <c r="AI14" s="54">
        <v>8</v>
      </c>
      <c r="AP14" s="48" t="s">
        <v>242</v>
      </c>
      <c r="AQ14" s="47"/>
      <c r="AR14" s="47"/>
      <c r="AS14" s="47"/>
      <c r="AT14" s="47"/>
      <c r="AU14" s="47"/>
      <c r="AX14" s="13" t="s">
        <v>176</v>
      </c>
      <c r="AY14" s="14">
        <v>0.42000000000000004</v>
      </c>
      <c r="AZ14" s="14">
        <v>0</v>
      </c>
      <c r="BA14" s="8">
        <f t="shared" si="7"/>
        <v>-100.00000000000001</v>
      </c>
      <c r="BC14" s="50"/>
      <c r="BD14" s="53">
        <v>34.15</v>
      </c>
      <c r="BE14" s="53">
        <v>45.08</v>
      </c>
      <c r="BF14" s="53">
        <v>-10.93</v>
      </c>
      <c r="BG14" s="54">
        <v>25</v>
      </c>
      <c r="BH14" s="54">
        <v>-25</v>
      </c>
      <c r="BO14" s="58" t="s">
        <v>239</v>
      </c>
      <c r="BP14" s="53">
        <v>344.15</v>
      </c>
      <c r="BQ14" s="53">
        <v>0</v>
      </c>
      <c r="BR14" s="53"/>
      <c r="BS14" s="54"/>
      <c r="BT14" s="54"/>
    </row>
    <row r="15" spans="1:72" x14ac:dyDescent="0.25">
      <c r="A15" s="13" t="s">
        <v>94</v>
      </c>
      <c r="B15" s="14">
        <v>9.9</v>
      </c>
      <c r="C15" s="14">
        <v>0</v>
      </c>
      <c r="D15" s="8">
        <f t="shared" si="6"/>
        <v>-100</v>
      </c>
      <c r="F15" s="50"/>
      <c r="G15" s="53">
        <v>4.8</v>
      </c>
      <c r="H15" s="53">
        <v>0</v>
      </c>
      <c r="I15" s="53">
        <v>4.8</v>
      </c>
      <c r="J15" s="54">
        <v>31</v>
      </c>
      <c r="K15" s="54">
        <v>31</v>
      </c>
      <c r="M15" s="13" t="s">
        <v>94</v>
      </c>
      <c r="N15" s="14">
        <v>9.9</v>
      </c>
      <c r="O15" s="14">
        <v>0</v>
      </c>
      <c r="P15" s="8">
        <f t="shared" si="1"/>
        <v>-100</v>
      </c>
      <c r="R15" s="50"/>
      <c r="S15" s="53">
        <v>4.8</v>
      </c>
      <c r="T15" s="53">
        <v>0</v>
      </c>
      <c r="U15" s="53">
        <v>4.8</v>
      </c>
      <c r="V15" s="54">
        <v>3</v>
      </c>
      <c r="W15" s="54">
        <v>3</v>
      </c>
      <c r="AD15" s="50"/>
      <c r="AE15" s="53">
        <v>2.7</v>
      </c>
      <c r="AF15" s="53">
        <v>1.21</v>
      </c>
      <c r="AG15" s="53">
        <v>1.4900000000000002</v>
      </c>
      <c r="AH15" s="54">
        <v>10</v>
      </c>
      <c r="AI15" s="54">
        <v>10</v>
      </c>
      <c r="AP15" s="49"/>
      <c r="AQ15" s="49" t="s">
        <v>239</v>
      </c>
      <c r="AR15" s="49" t="s">
        <v>240</v>
      </c>
      <c r="AS15" s="49" t="s">
        <v>241</v>
      </c>
      <c r="AT15" s="47"/>
      <c r="AU15" s="47"/>
      <c r="AX15" s="13" t="s">
        <v>178</v>
      </c>
      <c r="AY15" s="14">
        <v>8.6679999999999993</v>
      </c>
      <c r="AZ15" s="14">
        <v>8.8130000000000006</v>
      </c>
      <c r="BA15" s="8">
        <f t="shared" si="7"/>
        <v>1.6728195662205971</v>
      </c>
      <c r="BC15" s="50"/>
      <c r="BD15" s="53">
        <v>39.014800000000001</v>
      </c>
      <c r="BE15" s="53">
        <v>59.673400000000001</v>
      </c>
      <c r="BF15" s="53">
        <v>-20.6586</v>
      </c>
      <c r="BG15" s="54">
        <v>26</v>
      </c>
      <c r="BH15" s="54">
        <v>-26</v>
      </c>
      <c r="BO15" s="58" t="s">
        <v>240</v>
      </c>
      <c r="BP15" s="53">
        <v>4666.3999999999996</v>
      </c>
      <c r="BQ15" s="53">
        <v>6.8689999999999998</v>
      </c>
      <c r="BR15" s="53"/>
      <c r="BS15" s="54"/>
      <c r="BT15" s="54"/>
    </row>
    <row r="16" spans="1:72" ht="15.75" thickBot="1" x14ac:dyDescent="0.3">
      <c r="A16" s="21" t="s">
        <v>98</v>
      </c>
      <c r="B16" s="20">
        <v>0.181395759199214</v>
      </c>
      <c r="C16" s="20">
        <v>0</v>
      </c>
      <c r="D16" s="8">
        <f t="shared" si="6"/>
        <v>-100</v>
      </c>
      <c r="F16" s="50"/>
      <c r="G16" s="53">
        <v>15.5</v>
      </c>
      <c r="H16" s="53">
        <v>0</v>
      </c>
      <c r="I16" s="53">
        <v>15.5</v>
      </c>
      <c r="J16" s="54">
        <v>42</v>
      </c>
      <c r="K16" s="54">
        <v>42</v>
      </c>
      <c r="M16" s="21" t="s">
        <v>98</v>
      </c>
      <c r="N16" s="20">
        <v>0.181395759199214</v>
      </c>
      <c r="O16" s="20">
        <v>0</v>
      </c>
      <c r="P16" s="8">
        <f t="shared" si="1"/>
        <v>-100</v>
      </c>
      <c r="R16" s="50"/>
      <c r="S16" s="53">
        <v>15.5</v>
      </c>
      <c r="T16" s="53">
        <v>0</v>
      </c>
      <c r="U16" s="53">
        <v>15.5</v>
      </c>
      <c r="V16" s="54">
        <v>7</v>
      </c>
      <c r="W16" s="54">
        <v>7</v>
      </c>
      <c r="AD16" s="50"/>
      <c r="AE16" s="53">
        <v>3.42</v>
      </c>
      <c r="AF16" s="53">
        <v>2.74</v>
      </c>
      <c r="AG16" s="53">
        <v>0.67999999999999972</v>
      </c>
      <c r="AH16" s="54">
        <v>9</v>
      </c>
      <c r="AI16" s="54">
        <v>9</v>
      </c>
      <c r="AP16" s="58" t="s">
        <v>243</v>
      </c>
      <c r="AQ16" s="51">
        <v>1.5</v>
      </c>
      <c r="AR16" s="51">
        <v>3</v>
      </c>
      <c r="AS16" s="61">
        <v>2</v>
      </c>
      <c r="AT16" s="47"/>
      <c r="AU16" s="47"/>
      <c r="AX16" s="13" t="s">
        <v>180</v>
      </c>
      <c r="AY16" s="14">
        <v>73.400000000000006</v>
      </c>
      <c r="AZ16" s="14">
        <v>1</v>
      </c>
      <c r="BA16" s="8">
        <f t="shared" si="7"/>
        <v>-98.63760217983652</v>
      </c>
      <c r="BC16" s="50"/>
      <c r="BD16" s="53">
        <v>0</v>
      </c>
      <c r="BE16" s="53">
        <v>2.1</v>
      </c>
      <c r="BF16" s="53">
        <v>-2.1</v>
      </c>
      <c r="BG16" s="54">
        <v>18</v>
      </c>
      <c r="BH16" s="54">
        <v>-18</v>
      </c>
      <c r="BO16" s="59" t="s">
        <v>241</v>
      </c>
      <c r="BP16" s="60">
        <v>6</v>
      </c>
      <c r="BQ16" s="60">
        <v>6</v>
      </c>
      <c r="BR16" s="60"/>
      <c r="BS16" s="60"/>
      <c r="BT16" s="60"/>
    </row>
    <row r="17" spans="1:72" x14ac:dyDescent="0.25">
      <c r="A17" s="6" t="s">
        <v>102</v>
      </c>
      <c r="B17" s="8">
        <v>8.7855201556294897</v>
      </c>
      <c r="C17" s="8">
        <v>0</v>
      </c>
      <c r="D17" s="8">
        <f t="shared" si="6"/>
        <v>-100</v>
      </c>
      <c r="F17" s="50"/>
      <c r="G17" s="53">
        <v>17.5</v>
      </c>
      <c r="H17" s="53">
        <v>0</v>
      </c>
      <c r="I17" s="53">
        <v>17.5</v>
      </c>
      <c r="J17" s="54">
        <v>44</v>
      </c>
      <c r="K17" s="54">
        <v>44</v>
      </c>
      <c r="M17" s="6" t="s">
        <v>102</v>
      </c>
      <c r="N17" s="8">
        <v>8.7855201556294897</v>
      </c>
      <c r="O17" s="8">
        <v>0</v>
      </c>
      <c r="P17" s="8">
        <f t="shared" si="1"/>
        <v>-100</v>
      </c>
      <c r="R17" s="50"/>
      <c r="S17" s="53">
        <v>17.5</v>
      </c>
      <c r="T17" s="53">
        <v>0</v>
      </c>
      <c r="U17" s="53">
        <v>17.5</v>
      </c>
      <c r="V17" s="54">
        <v>9</v>
      </c>
      <c r="W17" s="54">
        <v>9</v>
      </c>
      <c r="AD17" s="55"/>
      <c r="AE17" s="56">
        <v>1.95</v>
      </c>
      <c r="AF17" s="56">
        <v>1.92</v>
      </c>
      <c r="AG17" s="56">
        <v>3.0000000000000027E-2</v>
      </c>
      <c r="AH17" s="57">
        <v>1</v>
      </c>
      <c r="AI17" s="57">
        <v>1</v>
      </c>
      <c r="AP17" s="58" t="s">
        <v>244</v>
      </c>
      <c r="AQ17" s="53">
        <v>0</v>
      </c>
      <c r="AR17" s="53">
        <v>0</v>
      </c>
      <c r="AS17" s="62">
        <v>0</v>
      </c>
      <c r="AT17" s="47"/>
      <c r="AU17" s="47"/>
      <c r="AX17" s="13" t="s">
        <v>182</v>
      </c>
      <c r="AY17" s="14">
        <v>1.8</v>
      </c>
      <c r="AZ17" s="14">
        <v>1.2</v>
      </c>
      <c r="BA17" s="8">
        <f t="shared" si="7"/>
        <v>-33.333333333333336</v>
      </c>
      <c r="BC17" s="50"/>
      <c r="BD17" s="53">
        <v>32.200000000000003</v>
      </c>
      <c r="BE17" s="53">
        <v>3.8</v>
      </c>
      <c r="BF17" s="53">
        <v>28.400000000000002</v>
      </c>
      <c r="BG17" s="54">
        <v>27</v>
      </c>
      <c r="BH17" s="54">
        <v>27</v>
      </c>
      <c r="BO17" s="47"/>
      <c r="BP17" s="47"/>
      <c r="BQ17" s="47"/>
      <c r="BR17" s="47"/>
      <c r="BS17" s="47"/>
      <c r="BT17" s="47"/>
    </row>
    <row r="18" spans="1:72" ht="15.75" thickBot="1" x14ac:dyDescent="0.3">
      <c r="A18" s="13" t="s">
        <v>106</v>
      </c>
      <c r="B18" s="14">
        <v>10.4</v>
      </c>
      <c r="C18" s="14">
        <v>12.1</v>
      </c>
      <c r="D18" s="8">
        <f t="shared" si="6"/>
        <v>16.34615384615384</v>
      </c>
      <c r="F18" s="50"/>
      <c r="G18" s="53">
        <v>58.9</v>
      </c>
      <c r="H18" s="53">
        <v>0</v>
      </c>
      <c r="I18" s="53">
        <v>58.9</v>
      </c>
      <c r="J18" s="54">
        <v>54</v>
      </c>
      <c r="K18" s="54">
        <v>54</v>
      </c>
      <c r="M18" s="13" t="s">
        <v>106</v>
      </c>
      <c r="N18" s="14">
        <v>10.4</v>
      </c>
      <c r="O18" s="14">
        <v>12.1</v>
      </c>
      <c r="P18" s="8">
        <f t="shared" si="1"/>
        <v>16.34615384615384</v>
      </c>
      <c r="R18" s="50"/>
      <c r="S18" s="53">
        <v>58.9</v>
      </c>
      <c r="T18" s="53">
        <v>0</v>
      </c>
      <c r="U18" s="53">
        <v>58.9</v>
      </c>
      <c r="V18" s="54">
        <v>15</v>
      </c>
      <c r="W18" s="54">
        <v>15</v>
      </c>
      <c r="AD18" s="58" t="s">
        <v>239</v>
      </c>
      <c r="AE18" s="53">
        <v>1.5449999999999999</v>
      </c>
      <c r="AF18" s="53">
        <v>1.1499999999999999</v>
      </c>
      <c r="AG18" s="53"/>
      <c r="AH18" s="54"/>
      <c r="AI18" s="54"/>
      <c r="AP18" s="59" t="s">
        <v>245</v>
      </c>
      <c r="AQ18" s="63">
        <v>0</v>
      </c>
      <c r="AR18" s="63">
        <v>0</v>
      </c>
      <c r="AS18" s="60">
        <v>0</v>
      </c>
      <c r="AT18" s="47"/>
      <c r="AU18" s="47"/>
      <c r="AX18" s="13" t="s">
        <v>184</v>
      </c>
      <c r="AY18" s="14">
        <v>1.139</v>
      </c>
      <c r="AZ18" s="14">
        <v>1.0589999999999999</v>
      </c>
      <c r="BA18" s="8">
        <f t="shared" si="7"/>
        <v>-7.0237050043898215</v>
      </c>
      <c r="BC18" s="50"/>
      <c r="BD18" s="53">
        <v>0.16839999999999999</v>
      </c>
      <c r="BE18" s="53">
        <v>0.82620000000000005</v>
      </c>
      <c r="BF18" s="53">
        <v>-0.65780000000000005</v>
      </c>
      <c r="BG18" s="54">
        <v>16</v>
      </c>
      <c r="BH18" s="54">
        <v>-16</v>
      </c>
      <c r="BO18" s="48" t="s">
        <v>242</v>
      </c>
      <c r="BP18" s="47"/>
      <c r="BQ18" s="47"/>
      <c r="BR18" s="47"/>
      <c r="BS18" s="47"/>
      <c r="BT18" s="47"/>
    </row>
    <row r="19" spans="1:72" x14ac:dyDescent="0.25">
      <c r="A19" t="s">
        <v>109</v>
      </c>
      <c r="B19" s="24">
        <v>1.1399999999999999</v>
      </c>
      <c r="C19" s="24">
        <v>1.0900000000000001</v>
      </c>
      <c r="D19" s="8">
        <f>IFERROR((100*(C19-B19)/B19), "")</f>
        <v>-4.385964912280687</v>
      </c>
      <c r="F19" s="50"/>
      <c r="G19" s="53">
        <v>17.7</v>
      </c>
      <c r="H19" s="53">
        <v>0</v>
      </c>
      <c r="I19" s="53">
        <v>17.7</v>
      </c>
      <c r="J19" s="54">
        <v>45</v>
      </c>
      <c r="K19" s="54">
        <v>45</v>
      </c>
      <c r="R19" s="50"/>
      <c r="S19" s="53">
        <v>17.7</v>
      </c>
      <c r="T19" s="53">
        <v>0</v>
      </c>
      <c r="U19" s="53">
        <v>17.7</v>
      </c>
      <c r="V19" s="54">
        <v>10</v>
      </c>
      <c r="W19" s="54">
        <v>10</v>
      </c>
      <c r="AD19" s="58" t="s">
        <v>240</v>
      </c>
      <c r="AE19" s="53">
        <v>17.853000000000002</v>
      </c>
      <c r="AF19" s="53">
        <v>14.853999999999999</v>
      </c>
      <c r="AG19" s="53"/>
      <c r="AH19" s="54"/>
      <c r="AI19" s="54"/>
      <c r="AP19" s="47"/>
      <c r="AQ19" s="47"/>
      <c r="AR19" s="47"/>
      <c r="AS19" s="47"/>
      <c r="AT19" s="47"/>
      <c r="AU19" s="47"/>
      <c r="AX19" s="13" t="s">
        <v>186</v>
      </c>
      <c r="AY19" s="14">
        <v>0.01</v>
      </c>
      <c r="AZ19" s="14">
        <v>0</v>
      </c>
      <c r="BA19" s="8">
        <f t="shared" si="7"/>
        <v>-100</v>
      </c>
      <c r="BC19" s="50"/>
      <c r="BD19" s="53">
        <v>275.2</v>
      </c>
      <c r="BE19" s="53">
        <v>1.8</v>
      </c>
      <c r="BF19" s="53">
        <v>273.39999999999998</v>
      </c>
      <c r="BG19" s="54">
        <v>30</v>
      </c>
      <c r="BH19" s="54">
        <v>30</v>
      </c>
      <c r="BO19" s="49"/>
      <c r="BP19" s="49" t="s">
        <v>239</v>
      </c>
      <c r="BQ19" s="49" t="s">
        <v>240</v>
      </c>
      <c r="BR19" s="49" t="s">
        <v>241</v>
      </c>
      <c r="BS19" s="47"/>
      <c r="BT19" s="47"/>
    </row>
    <row r="20" spans="1:72" ht="15.75" thickBot="1" x14ac:dyDescent="0.3">
      <c r="A20" t="s">
        <v>112</v>
      </c>
      <c r="B20" s="24">
        <v>2.5299999999999998</v>
      </c>
      <c r="C20" s="24">
        <v>2.62</v>
      </c>
      <c r="D20" s="8">
        <f t="shared" ref="D20:D28" si="8">IFERROR((100*(C20-B20)/B20), "")</f>
        <v>3.5573122529644392</v>
      </c>
      <c r="F20" s="50"/>
      <c r="G20" s="53">
        <v>79.400000000000006</v>
      </c>
      <c r="H20" s="53">
        <v>0</v>
      </c>
      <c r="I20" s="53">
        <v>79.400000000000006</v>
      </c>
      <c r="J20" s="54">
        <v>58</v>
      </c>
      <c r="K20" s="54">
        <v>58</v>
      </c>
      <c r="P20" s="8">
        <f>COUNT(P2:P18)</f>
        <v>17</v>
      </c>
      <c r="R20" s="50"/>
      <c r="S20" s="53">
        <v>79.400000000000006</v>
      </c>
      <c r="T20" s="53">
        <v>0</v>
      </c>
      <c r="U20" s="53">
        <v>79.400000000000006</v>
      </c>
      <c r="V20" s="54">
        <v>17</v>
      </c>
      <c r="W20" s="54">
        <v>17</v>
      </c>
      <c r="AD20" s="59" t="s">
        <v>241</v>
      </c>
      <c r="AE20" s="60">
        <v>10</v>
      </c>
      <c r="AF20" s="60">
        <v>10</v>
      </c>
      <c r="AG20" s="60"/>
      <c r="AH20" s="60"/>
      <c r="AI20" s="60"/>
      <c r="AP20" s="48" t="s">
        <v>314</v>
      </c>
      <c r="AQ20" s="47"/>
      <c r="AR20" s="47"/>
      <c r="AS20" s="47"/>
      <c r="AT20" s="47"/>
      <c r="AU20" s="47"/>
      <c r="AX20" s="13" t="s">
        <v>188</v>
      </c>
      <c r="AY20" s="14">
        <v>7.0999999999999994E-2</v>
      </c>
      <c r="AZ20" s="14">
        <v>0</v>
      </c>
      <c r="BA20" s="8">
        <f t="shared" si="7"/>
        <v>-100</v>
      </c>
      <c r="BC20" s="50"/>
      <c r="BD20" s="53">
        <v>0.42000000000000004</v>
      </c>
      <c r="BE20" s="53">
        <v>0</v>
      </c>
      <c r="BF20" s="53">
        <v>0.42000000000000004</v>
      </c>
      <c r="BG20" s="54">
        <v>14</v>
      </c>
      <c r="BH20" s="54">
        <v>14</v>
      </c>
      <c r="BO20" s="58" t="s">
        <v>243</v>
      </c>
      <c r="BP20" s="51">
        <v>3.5</v>
      </c>
      <c r="BQ20" s="51">
        <v>21</v>
      </c>
      <c r="BR20" s="61">
        <v>6</v>
      </c>
      <c r="BS20" s="47"/>
      <c r="BT20" s="47"/>
    </row>
    <row r="21" spans="1:72" x14ac:dyDescent="0.25">
      <c r="A21" t="s">
        <v>114</v>
      </c>
      <c r="B21" s="25">
        <v>0.49</v>
      </c>
      <c r="C21" s="25">
        <v>0.33</v>
      </c>
      <c r="D21" s="8">
        <f t="shared" si="8"/>
        <v>-32.65306122448979</v>
      </c>
      <c r="F21" s="50"/>
      <c r="G21" s="53">
        <v>9.9</v>
      </c>
      <c r="H21" s="53">
        <v>0</v>
      </c>
      <c r="I21" s="53">
        <v>9.9</v>
      </c>
      <c r="J21" s="54">
        <v>40</v>
      </c>
      <c r="K21" s="54">
        <v>40</v>
      </c>
      <c r="P21" s="33">
        <f>MEDIAN(P2:P18)</f>
        <v>-100</v>
      </c>
      <c r="R21" s="50"/>
      <c r="S21" s="53">
        <v>9.9</v>
      </c>
      <c r="T21" s="53">
        <v>0</v>
      </c>
      <c r="U21" s="53">
        <v>9.9</v>
      </c>
      <c r="V21" s="54">
        <v>6</v>
      </c>
      <c r="W21" s="54">
        <v>6</v>
      </c>
      <c r="AD21" s="47"/>
      <c r="AE21" s="47"/>
      <c r="AF21" s="47"/>
      <c r="AG21" s="47"/>
      <c r="AH21" s="47"/>
      <c r="AI21" s="47"/>
      <c r="AP21" s="49" t="s">
        <v>254</v>
      </c>
      <c r="AQ21" s="49" t="s">
        <v>241</v>
      </c>
      <c r="AR21" s="49" t="s">
        <v>248</v>
      </c>
      <c r="AS21" s="47"/>
      <c r="AT21" s="47"/>
      <c r="AU21" s="47"/>
      <c r="AX21" s="13" t="s">
        <v>190</v>
      </c>
      <c r="AY21" s="37">
        <v>4.3999999999999997E-2</v>
      </c>
      <c r="AZ21" s="37">
        <v>0</v>
      </c>
      <c r="BA21" s="8">
        <f t="shared" si="7"/>
        <v>-100</v>
      </c>
      <c r="BC21" s="50"/>
      <c r="BD21" s="53">
        <v>8.6679999999999993</v>
      </c>
      <c r="BE21" s="53">
        <v>8.8130000000000006</v>
      </c>
      <c r="BF21" s="53">
        <v>-0.14500000000000135</v>
      </c>
      <c r="BG21" s="54">
        <v>11.5</v>
      </c>
      <c r="BH21" s="54">
        <v>-11.5</v>
      </c>
      <c r="BO21" s="58" t="s">
        <v>244</v>
      </c>
      <c r="BP21" s="53">
        <v>0</v>
      </c>
      <c r="BQ21" s="53">
        <v>0</v>
      </c>
      <c r="BR21" s="62">
        <v>0</v>
      </c>
      <c r="BS21" s="47"/>
      <c r="BT21" s="47"/>
    </row>
    <row r="22" spans="1:72" ht="15.75" thickBot="1" x14ac:dyDescent="0.3">
      <c r="A22" t="s">
        <v>118</v>
      </c>
      <c r="B22" s="25">
        <v>0.97399999999999998</v>
      </c>
      <c r="C22" s="25">
        <v>0.78600000000000003</v>
      </c>
      <c r="D22" s="8">
        <f t="shared" si="8"/>
        <v>-19.301848049281308</v>
      </c>
      <c r="F22" s="50"/>
      <c r="G22" s="53">
        <v>0.181395759199214</v>
      </c>
      <c r="H22" s="53">
        <v>0</v>
      </c>
      <c r="I22" s="53">
        <v>0.181395759199214</v>
      </c>
      <c r="J22" s="54">
        <v>18</v>
      </c>
      <c r="K22" s="54">
        <v>18</v>
      </c>
      <c r="R22" s="50"/>
      <c r="S22" s="53">
        <v>0.181395759199214</v>
      </c>
      <c r="T22" s="53">
        <v>0</v>
      </c>
      <c r="U22" s="53">
        <v>0.181395759199214</v>
      </c>
      <c r="V22" s="54">
        <v>1</v>
      </c>
      <c r="W22" s="54">
        <v>1</v>
      </c>
      <c r="AD22" s="48" t="s">
        <v>242</v>
      </c>
      <c r="AE22" s="47"/>
      <c r="AF22" s="47"/>
      <c r="AG22" s="47"/>
      <c r="AH22" s="47"/>
      <c r="AI22" s="47"/>
      <c r="AP22" s="64">
        <v>0</v>
      </c>
      <c r="AQ22" s="65">
        <v>2</v>
      </c>
      <c r="AR22" s="64">
        <v>0.25</v>
      </c>
      <c r="AS22" s="47"/>
      <c r="AT22" s="47"/>
      <c r="AU22" s="47"/>
      <c r="AX22" s="13" t="s">
        <v>192</v>
      </c>
      <c r="AY22" s="14">
        <v>2.7229999999999999</v>
      </c>
      <c r="AZ22" s="14">
        <v>3.0310000000000001</v>
      </c>
      <c r="BA22" s="8">
        <f t="shared" si="7"/>
        <v>11.311053984575846</v>
      </c>
      <c r="BC22" s="50"/>
      <c r="BD22" s="53">
        <v>73.400000000000006</v>
      </c>
      <c r="BE22" s="53">
        <v>1</v>
      </c>
      <c r="BF22" s="53">
        <v>72.400000000000006</v>
      </c>
      <c r="BG22" s="54">
        <v>29</v>
      </c>
      <c r="BH22" s="54">
        <v>29</v>
      </c>
      <c r="BO22" s="59" t="s">
        <v>245</v>
      </c>
      <c r="BP22" s="63">
        <v>0</v>
      </c>
      <c r="BQ22" s="63">
        <v>0</v>
      </c>
      <c r="BR22" s="60">
        <v>0</v>
      </c>
      <c r="BS22" s="47"/>
      <c r="BT22" s="47"/>
    </row>
    <row r="23" spans="1:72" x14ac:dyDescent="0.25">
      <c r="A23" t="s">
        <v>120</v>
      </c>
      <c r="B23" s="25">
        <v>0.85899999999999999</v>
      </c>
      <c r="C23" s="25">
        <v>0.59799999999999998</v>
      </c>
      <c r="D23" s="8">
        <f t="shared" si="8"/>
        <v>-30.384167636786962</v>
      </c>
      <c r="F23" s="50"/>
      <c r="G23" s="53">
        <v>8.7855201556294897</v>
      </c>
      <c r="H23" s="53">
        <v>0</v>
      </c>
      <c r="I23" s="53">
        <v>8.7855201556294897</v>
      </c>
      <c r="J23" s="54">
        <v>38</v>
      </c>
      <c r="K23" s="54">
        <v>38</v>
      </c>
      <c r="R23" s="50"/>
      <c r="S23" s="53">
        <v>8.7855201556294897</v>
      </c>
      <c r="T23" s="53">
        <v>0</v>
      </c>
      <c r="U23" s="53">
        <v>8.7855201556294897</v>
      </c>
      <c r="V23" s="54">
        <v>5</v>
      </c>
      <c r="W23" s="54">
        <v>5</v>
      </c>
      <c r="AD23" s="49"/>
      <c r="AE23" s="49" t="s">
        <v>239</v>
      </c>
      <c r="AF23" s="49" t="s">
        <v>240</v>
      </c>
      <c r="AG23" s="49" t="s">
        <v>241</v>
      </c>
      <c r="AH23" s="47"/>
      <c r="AI23" s="47"/>
      <c r="AP23" s="47"/>
      <c r="AQ23" s="47"/>
      <c r="AR23" s="47"/>
      <c r="AS23" s="47"/>
      <c r="AT23" s="47"/>
      <c r="AU23" s="47"/>
      <c r="AX23" s="13" t="s">
        <v>194</v>
      </c>
      <c r="AY23" s="14">
        <v>0</v>
      </c>
      <c r="AZ23" s="14">
        <v>1.64</v>
      </c>
      <c r="BA23" s="8">
        <v>100</v>
      </c>
      <c r="BC23" s="50"/>
      <c r="BD23" s="53">
        <v>1.8</v>
      </c>
      <c r="BE23" s="53">
        <v>1.2</v>
      </c>
      <c r="BF23" s="53">
        <v>0.60000000000000009</v>
      </c>
      <c r="BG23" s="54">
        <v>15</v>
      </c>
      <c r="BH23" s="54">
        <v>15</v>
      </c>
      <c r="BO23" s="47"/>
      <c r="BP23" s="47"/>
      <c r="BQ23" s="47"/>
      <c r="BR23" s="47"/>
      <c r="BS23" s="47"/>
      <c r="BT23" s="47"/>
    </row>
    <row r="24" spans="1:72" ht="15.75" thickBot="1" x14ac:dyDescent="0.3">
      <c r="A24" t="s">
        <v>122</v>
      </c>
      <c r="B24" s="24">
        <v>2.73</v>
      </c>
      <c r="C24" s="24">
        <v>2.85</v>
      </c>
      <c r="D24" s="8">
        <f t="shared" si="8"/>
        <v>4.3956043956043995</v>
      </c>
      <c r="F24" s="50"/>
      <c r="G24" s="53">
        <v>10.4</v>
      </c>
      <c r="H24" s="53">
        <v>12.1</v>
      </c>
      <c r="I24" s="53">
        <v>-1.6999999999999993</v>
      </c>
      <c r="J24" s="54">
        <v>29</v>
      </c>
      <c r="K24" s="54">
        <v>-29</v>
      </c>
      <c r="R24" s="55"/>
      <c r="S24" s="56">
        <v>10.4</v>
      </c>
      <c r="T24" s="56">
        <v>12.1</v>
      </c>
      <c r="U24" s="56">
        <v>-1.6999999999999993</v>
      </c>
      <c r="V24" s="57">
        <v>2</v>
      </c>
      <c r="W24" s="57">
        <v>-2</v>
      </c>
      <c r="AD24" s="58" t="s">
        <v>243</v>
      </c>
      <c r="AE24" s="51">
        <v>6.5</v>
      </c>
      <c r="AF24" s="51">
        <v>48</v>
      </c>
      <c r="AG24" s="61">
        <v>8</v>
      </c>
      <c r="AH24" s="47"/>
      <c r="AI24" s="47"/>
      <c r="AP24" s="46"/>
      <c r="AQ24" s="46"/>
      <c r="AR24" s="46"/>
      <c r="AS24" s="46"/>
      <c r="AT24" s="46"/>
      <c r="AU24" s="46"/>
      <c r="AX24" s="13" t="s">
        <v>196</v>
      </c>
      <c r="AY24" s="14">
        <v>1.538</v>
      </c>
      <c r="AZ24" s="14">
        <v>1.393</v>
      </c>
      <c r="BA24" s="8">
        <f t="shared" ref="BA24:BA31" si="9">IFERROR((100*(AZ24-AY24)/AY24), "")</f>
        <v>-9.4278283485045531</v>
      </c>
      <c r="BC24" s="50"/>
      <c r="BD24" s="53">
        <v>1.139</v>
      </c>
      <c r="BE24" s="53">
        <v>1.0589999999999999</v>
      </c>
      <c r="BF24" s="53">
        <v>8.0000000000000071E-2</v>
      </c>
      <c r="BG24" s="54">
        <v>7.5</v>
      </c>
      <c r="BH24" s="54">
        <v>7.5</v>
      </c>
      <c r="BO24" s="48" t="s">
        <v>323</v>
      </c>
      <c r="BP24" s="47"/>
      <c r="BQ24" s="47"/>
      <c r="BR24" s="47"/>
      <c r="BS24" s="47"/>
      <c r="BT24" s="47"/>
    </row>
    <row r="25" spans="1:72" x14ac:dyDescent="0.25">
      <c r="A25" t="s">
        <v>124</v>
      </c>
      <c r="B25" s="24">
        <v>1.06</v>
      </c>
      <c r="C25" s="25">
        <v>0.71</v>
      </c>
      <c r="D25" s="8">
        <f t="shared" si="8"/>
        <v>-33.018867924528308</v>
      </c>
      <c r="F25" s="50"/>
      <c r="G25" s="53">
        <v>1.1399999999999999</v>
      </c>
      <c r="H25" s="53">
        <v>1.0900000000000001</v>
      </c>
      <c r="I25" s="53">
        <v>4.9999999999999822E-2</v>
      </c>
      <c r="J25" s="54">
        <v>7</v>
      </c>
      <c r="K25" s="54">
        <v>7</v>
      </c>
      <c r="R25" s="58" t="s">
        <v>239</v>
      </c>
      <c r="S25" s="53">
        <v>17.5</v>
      </c>
      <c r="T25" s="53">
        <v>0</v>
      </c>
      <c r="U25" s="53"/>
      <c r="V25" s="54"/>
      <c r="W25" s="54"/>
      <c r="AD25" s="58" t="s">
        <v>244</v>
      </c>
      <c r="AE25" s="53">
        <v>3.5</v>
      </c>
      <c r="AF25" s="53">
        <v>7</v>
      </c>
      <c r="AG25" s="62">
        <v>2</v>
      </c>
      <c r="AH25" s="47"/>
      <c r="AI25" s="47"/>
      <c r="AX25" s="13" t="s">
        <v>198</v>
      </c>
      <c r="AY25" s="14">
        <v>36.520000000000003</v>
      </c>
      <c r="AZ25" s="14">
        <v>44.57</v>
      </c>
      <c r="BA25" s="8">
        <f t="shared" si="9"/>
        <v>22.042716319824745</v>
      </c>
      <c r="BC25" s="50"/>
      <c r="BD25" s="53">
        <v>0.01</v>
      </c>
      <c r="BE25" s="53">
        <v>0</v>
      </c>
      <c r="BF25" s="53">
        <v>0.01</v>
      </c>
      <c r="BG25" s="54">
        <v>1</v>
      </c>
      <c r="BH25" s="54">
        <v>1</v>
      </c>
      <c r="BO25" s="49" t="s">
        <v>254</v>
      </c>
      <c r="BP25" s="49" t="s">
        <v>241</v>
      </c>
      <c r="BQ25" s="49" t="s">
        <v>248</v>
      </c>
      <c r="BR25" s="47"/>
      <c r="BS25" s="47"/>
      <c r="BT25" s="47"/>
    </row>
    <row r="26" spans="1:72" ht="15.75" thickBot="1" x14ac:dyDescent="0.3">
      <c r="A26" t="s">
        <v>126</v>
      </c>
      <c r="B26" s="24">
        <v>2.7</v>
      </c>
      <c r="C26" s="24">
        <v>1.21</v>
      </c>
      <c r="D26" s="8">
        <f t="shared" si="8"/>
        <v>-55.18518518518519</v>
      </c>
      <c r="F26" s="50"/>
      <c r="G26" s="53">
        <v>2.5299999999999998</v>
      </c>
      <c r="H26" s="53">
        <v>2.62</v>
      </c>
      <c r="I26" s="53">
        <v>-9.0000000000000302E-2</v>
      </c>
      <c r="J26" s="54">
        <v>11</v>
      </c>
      <c r="K26" s="54">
        <v>-11</v>
      </c>
      <c r="R26" s="58" t="s">
        <v>240</v>
      </c>
      <c r="S26" s="53">
        <v>415.13081496797997</v>
      </c>
      <c r="T26" s="53">
        <v>18.245835174399453</v>
      </c>
      <c r="U26" s="53"/>
      <c r="V26" s="54"/>
      <c r="W26" s="54"/>
      <c r="AD26" s="59" t="s">
        <v>245</v>
      </c>
      <c r="AE26" s="63">
        <v>0</v>
      </c>
      <c r="AF26" s="63">
        <v>0</v>
      </c>
      <c r="AG26" s="60">
        <v>0</v>
      </c>
      <c r="AH26" s="47"/>
      <c r="AI26" s="47"/>
      <c r="AX26" s="13" t="s">
        <v>200</v>
      </c>
      <c r="AY26" s="14">
        <v>327.40000000000003</v>
      </c>
      <c r="AZ26" s="14">
        <v>336.9</v>
      </c>
      <c r="BA26" s="8">
        <f t="shared" si="9"/>
        <v>2.9016493585827559</v>
      </c>
      <c r="BC26" s="50"/>
      <c r="BD26" s="53">
        <v>7.0999999999999994E-2</v>
      </c>
      <c r="BE26" s="53">
        <v>0</v>
      </c>
      <c r="BF26" s="53">
        <v>7.0999999999999994E-2</v>
      </c>
      <c r="BG26" s="54">
        <v>6</v>
      </c>
      <c r="BH26" s="54">
        <v>6</v>
      </c>
      <c r="BO26" s="64">
        <v>0</v>
      </c>
      <c r="BP26" s="65">
        <v>6</v>
      </c>
      <c r="BQ26" s="64">
        <v>1.5625E-2</v>
      </c>
      <c r="BR26" s="47"/>
      <c r="BS26" s="47"/>
      <c r="BT26" s="47"/>
    </row>
    <row r="27" spans="1:72" ht="15.75" thickBot="1" x14ac:dyDescent="0.3">
      <c r="A27" t="s">
        <v>128</v>
      </c>
      <c r="B27" s="24">
        <v>3.42</v>
      </c>
      <c r="C27" s="24">
        <v>2.74</v>
      </c>
      <c r="D27" s="8">
        <f t="shared" si="8"/>
        <v>-19.883040935672508</v>
      </c>
      <c r="F27" s="50"/>
      <c r="G27" s="53">
        <v>0.49</v>
      </c>
      <c r="H27" s="53">
        <v>0.33</v>
      </c>
      <c r="I27" s="53">
        <v>0.15999999999999998</v>
      </c>
      <c r="J27" s="54">
        <v>17</v>
      </c>
      <c r="K27" s="54">
        <v>17</v>
      </c>
      <c r="R27" s="59" t="s">
        <v>241</v>
      </c>
      <c r="S27" s="60">
        <v>17</v>
      </c>
      <c r="T27" s="60">
        <v>17</v>
      </c>
      <c r="U27" s="60"/>
      <c r="V27" s="60"/>
      <c r="W27" s="60"/>
      <c r="AD27" s="47"/>
      <c r="AE27" s="47"/>
      <c r="AF27" s="47"/>
      <c r="AG27" s="47"/>
      <c r="AH27" s="47"/>
      <c r="AI27" s="47"/>
      <c r="AX27" s="13" t="s">
        <v>202</v>
      </c>
      <c r="AY27" s="14">
        <v>62.9131</v>
      </c>
      <c r="AZ27" s="14">
        <v>69.294899999999998</v>
      </c>
      <c r="BA27" s="8">
        <f t="shared" si="9"/>
        <v>10.143833319292799</v>
      </c>
      <c r="BC27" s="50"/>
      <c r="BD27" s="53">
        <v>4.3999999999999997E-2</v>
      </c>
      <c r="BE27" s="53">
        <v>0</v>
      </c>
      <c r="BF27" s="53">
        <v>4.3999999999999997E-2</v>
      </c>
      <c r="BG27" s="54">
        <v>5</v>
      </c>
      <c r="BH27" s="54">
        <v>5</v>
      </c>
      <c r="BO27" s="47"/>
      <c r="BP27" s="47"/>
      <c r="BQ27" s="47"/>
      <c r="BR27" s="47"/>
      <c r="BS27" s="47"/>
      <c r="BT27" s="47"/>
    </row>
    <row r="28" spans="1:72" ht="15.75" thickBot="1" x14ac:dyDescent="0.3">
      <c r="A28" t="s">
        <v>130</v>
      </c>
      <c r="B28" s="24">
        <v>1.95</v>
      </c>
      <c r="C28" s="24">
        <v>1.92</v>
      </c>
      <c r="D28" s="8">
        <f t="shared" si="8"/>
        <v>-1.5384615384615399</v>
      </c>
      <c r="F28" s="50"/>
      <c r="G28" s="53">
        <v>0.97399999999999998</v>
      </c>
      <c r="H28" s="53">
        <v>0.78600000000000003</v>
      </c>
      <c r="I28" s="53">
        <v>0.18799999999999994</v>
      </c>
      <c r="J28" s="54">
        <v>19</v>
      </c>
      <c r="K28" s="54">
        <v>19</v>
      </c>
      <c r="R28" s="47"/>
      <c r="S28" s="47"/>
      <c r="T28" s="47"/>
      <c r="U28" s="47"/>
      <c r="V28" s="47"/>
      <c r="W28" s="47"/>
      <c r="AD28" s="48" t="s">
        <v>309</v>
      </c>
      <c r="AE28" s="47"/>
      <c r="AF28" s="47"/>
      <c r="AG28" s="47"/>
      <c r="AH28" s="47"/>
      <c r="AI28" s="47"/>
      <c r="AX28" s="13" t="s">
        <v>204</v>
      </c>
      <c r="AY28" s="14">
        <v>31.66</v>
      </c>
      <c r="AZ28" s="14">
        <v>31.76</v>
      </c>
      <c r="BA28" s="8">
        <f t="shared" si="9"/>
        <v>0.31585596967783142</v>
      </c>
      <c r="BC28" s="50"/>
      <c r="BD28" s="53">
        <v>2.7229999999999999</v>
      </c>
      <c r="BE28" s="53">
        <v>3.0310000000000001</v>
      </c>
      <c r="BF28" s="53">
        <v>-0.30800000000000027</v>
      </c>
      <c r="BG28" s="54">
        <v>13</v>
      </c>
      <c r="BH28" s="54">
        <v>-13</v>
      </c>
      <c r="BO28" s="46"/>
      <c r="BP28" s="46"/>
      <c r="BQ28" s="46"/>
      <c r="BR28" s="46"/>
      <c r="BS28" s="46"/>
      <c r="BT28" s="46"/>
    </row>
    <row r="29" spans="1:72" ht="15.75" thickBot="1" x14ac:dyDescent="0.3">
      <c r="A29" s="6" t="s">
        <v>135</v>
      </c>
      <c r="B29" s="8">
        <v>183.26561314488418</v>
      </c>
      <c r="C29" s="8">
        <v>0</v>
      </c>
      <c r="D29" s="8">
        <f t="shared" ref="D29:D30" si="10">IFERROR((100*(C29-B29)/B29), "")</f>
        <v>-100</v>
      </c>
      <c r="F29" s="50"/>
      <c r="G29" s="53">
        <v>0.85899999999999999</v>
      </c>
      <c r="H29" s="53">
        <v>0.59799999999999998</v>
      </c>
      <c r="I29" s="53">
        <v>0.26100000000000001</v>
      </c>
      <c r="J29" s="54">
        <v>20</v>
      </c>
      <c r="K29" s="54">
        <v>20</v>
      </c>
      <c r="R29" s="48" t="s">
        <v>242</v>
      </c>
      <c r="S29" s="47"/>
      <c r="T29" s="47"/>
      <c r="U29" s="47"/>
      <c r="V29" s="47"/>
      <c r="W29" s="47"/>
      <c r="AD29" s="49" t="s">
        <v>254</v>
      </c>
      <c r="AE29" s="49" t="s">
        <v>241</v>
      </c>
      <c r="AF29" s="49" t="s">
        <v>248</v>
      </c>
      <c r="AG29" s="47"/>
      <c r="AH29" s="47"/>
      <c r="AI29" s="47"/>
      <c r="AX29" s="13" t="s">
        <v>207</v>
      </c>
      <c r="AY29" s="14">
        <v>1.04</v>
      </c>
      <c r="AZ29" s="14">
        <v>1.01</v>
      </c>
      <c r="BA29" s="8">
        <f t="shared" si="9"/>
        <v>-2.8846153846153872</v>
      </c>
      <c r="BC29" s="50"/>
      <c r="BD29" s="53">
        <v>0</v>
      </c>
      <c r="BE29" s="53">
        <v>1.64</v>
      </c>
      <c r="BF29" s="53">
        <v>-1.64</v>
      </c>
      <c r="BG29" s="54">
        <v>17</v>
      </c>
      <c r="BH29" s="54">
        <v>-17</v>
      </c>
    </row>
    <row r="30" spans="1:72" ht="15.75" thickBot="1" x14ac:dyDescent="0.3">
      <c r="A30" s="6" t="s">
        <v>141</v>
      </c>
      <c r="B30" s="8">
        <v>93</v>
      </c>
      <c r="C30" s="8">
        <v>19</v>
      </c>
      <c r="D30" s="8">
        <f t="shared" si="10"/>
        <v>-79.569892473118273</v>
      </c>
      <c r="F30" s="50"/>
      <c r="G30" s="53">
        <v>2.73</v>
      </c>
      <c r="H30" s="53">
        <v>2.85</v>
      </c>
      <c r="I30" s="53">
        <v>-0.12000000000000011</v>
      </c>
      <c r="J30" s="54">
        <v>13</v>
      </c>
      <c r="K30" s="54">
        <v>-13</v>
      </c>
      <c r="R30" s="49"/>
      <c r="S30" s="49" t="s">
        <v>239</v>
      </c>
      <c r="T30" s="49" t="s">
        <v>240</v>
      </c>
      <c r="U30" s="49" t="s">
        <v>241</v>
      </c>
      <c r="V30" s="47"/>
      <c r="W30" s="47"/>
      <c r="AD30" s="64">
        <v>7</v>
      </c>
      <c r="AE30" s="65">
        <v>10</v>
      </c>
      <c r="AF30" s="64">
        <v>1.85546875E-2</v>
      </c>
      <c r="AG30" s="47"/>
      <c r="AH30" s="47"/>
      <c r="AI30" s="47"/>
      <c r="AX30" s="13" t="s">
        <v>208</v>
      </c>
      <c r="AY30" s="14">
        <v>0.08</v>
      </c>
      <c r="AZ30" s="14">
        <v>0</v>
      </c>
      <c r="BA30" s="8">
        <f t="shared" si="9"/>
        <v>-100</v>
      </c>
      <c r="BC30" s="50"/>
      <c r="BD30" s="53">
        <v>1.538</v>
      </c>
      <c r="BE30" s="53">
        <v>1.393</v>
      </c>
      <c r="BF30" s="53">
        <v>0.14500000000000002</v>
      </c>
      <c r="BG30" s="54">
        <v>11.5</v>
      </c>
      <c r="BH30" s="54">
        <v>11.5</v>
      </c>
    </row>
    <row r="31" spans="1:72" x14ac:dyDescent="0.25">
      <c r="A31" s="13" t="s">
        <v>147</v>
      </c>
      <c r="B31" s="14">
        <v>62.7</v>
      </c>
      <c r="C31" s="14">
        <v>4.2</v>
      </c>
      <c r="D31" s="8">
        <f>IFERROR((100*(C31-B31)/B31), "")</f>
        <v>-93.301435406698559</v>
      </c>
      <c r="F31" s="50"/>
      <c r="G31" s="53">
        <v>1.06</v>
      </c>
      <c r="H31" s="53">
        <v>0.71</v>
      </c>
      <c r="I31" s="53">
        <v>0.35000000000000009</v>
      </c>
      <c r="J31" s="54">
        <v>22</v>
      </c>
      <c r="K31" s="54">
        <v>22</v>
      </c>
      <c r="R31" s="58" t="s">
        <v>243</v>
      </c>
      <c r="S31" s="51">
        <v>9.5</v>
      </c>
      <c r="T31" s="51">
        <v>151</v>
      </c>
      <c r="U31" s="61">
        <v>16</v>
      </c>
      <c r="V31" s="47"/>
      <c r="W31" s="47"/>
      <c r="AD31" s="47"/>
      <c r="AE31" s="47"/>
      <c r="AF31" s="47"/>
      <c r="AG31" s="47"/>
      <c r="AH31" s="47"/>
      <c r="AI31" s="47"/>
      <c r="AX31" s="13" t="s">
        <v>212</v>
      </c>
      <c r="AY31" s="14">
        <v>6</v>
      </c>
      <c r="AZ31" s="14">
        <v>1.1000000000000001</v>
      </c>
      <c r="BA31" s="8">
        <f t="shared" si="9"/>
        <v>-81.666666666666671</v>
      </c>
      <c r="BC31" s="50"/>
      <c r="BD31" s="53">
        <v>36.520000000000003</v>
      </c>
      <c r="BE31" s="53">
        <v>44.57</v>
      </c>
      <c r="BF31" s="53">
        <v>-8.0499999999999972</v>
      </c>
      <c r="BG31" s="54">
        <v>23</v>
      </c>
      <c r="BH31" s="54">
        <v>-23</v>
      </c>
    </row>
    <row r="32" spans="1:72" x14ac:dyDescent="0.25">
      <c r="A32" s="13" t="s">
        <v>150</v>
      </c>
      <c r="B32" s="14">
        <v>0.04</v>
      </c>
      <c r="C32" s="14">
        <v>0</v>
      </c>
      <c r="D32" s="8">
        <f t="shared" ref="D32:D60" si="11">IFERROR((100*(C32-B32)/B32), "")</f>
        <v>-100</v>
      </c>
      <c r="F32" s="50"/>
      <c r="G32" s="53">
        <v>2.7</v>
      </c>
      <c r="H32" s="53">
        <v>1.21</v>
      </c>
      <c r="I32" s="53">
        <v>1.4900000000000002</v>
      </c>
      <c r="J32" s="54">
        <v>27</v>
      </c>
      <c r="K32" s="54">
        <v>27</v>
      </c>
      <c r="R32" s="58" t="s">
        <v>244</v>
      </c>
      <c r="S32" s="53">
        <v>2</v>
      </c>
      <c r="T32" s="53">
        <v>2</v>
      </c>
      <c r="U32" s="62">
        <v>1</v>
      </c>
      <c r="V32" s="47"/>
      <c r="W32" s="47"/>
      <c r="AD32" s="46"/>
      <c r="AE32" s="46"/>
      <c r="AF32" s="46"/>
      <c r="AG32" s="46"/>
      <c r="AH32" s="46"/>
      <c r="AI32" s="46"/>
      <c r="BC32" s="50"/>
      <c r="BD32" s="53">
        <v>327.40000000000003</v>
      </c>
      <c r="BE32" s="53">
        <v>336.9</v>
      </c>
      <c r="BF32" s="53">
        <v>-9.4999999999999432</v>
      </c>
      <c r="BG32" s="54">
        <v>24</v>
      </c>
      <c r="BH32" s="54">
        <v>-24</v>
      </c>
    </row>
    <row r="33" spans="1:60" ht="15.75" thickBot="1" x14ac:dyDescent="0.3">
      <c r="A33" s="13" t="s">
        <v>153</v>
      </c>
      <c r="B33" s="14">
        <v>5.8999999999999995</v>
      </c>
      <c r="C33" s="14">
        <v>0</v>
      </c>
      <c r="D33" s="8">
        <f t="shared" si="11"/>
        <v>-100.00000000000001</v>
      </c>
      <c r="F33" s="50"/>
      <c r="G33" s="53">
        <v>3.42</v>
      </c>
      <c r="H33" s="53">
        <v>2.74</v>
      </c>
      <c r="I33" s="53">
        <v>0.67999999999999972</v>
      </c>
      <c r="J33" s="54">
        <v>26</v>
      </c>
      <c r="K33" s="54">
        <v>26</v>
      </c>
      <c r="R33" s="59" t="s">
        <v>245</v>
      </c>
      <c r="S33" s="63">
        <v>0</v>
      </c>
      <c r="T33" s="63">
        <v>0</v>
      </c>
      <c r="U33" s="60">
        <v>0</v>
      </c>
      <c r="V33" s="47"/>
      <c r="W33" s="47"/>
      <c r="BA33" s="8">
        <f>COUNT(BA2:BA31)</f>
        <v>30</v>
      </c>
      <c r="BC33" s="50"/>
      <c r="BD33" s="53">
        <v>62.9131</v>
      </c>
      <c r="BE33" s="53">
        <v>69.294899999999998</v>
      </c>
      <c r="BF33" s="53">
        <v>-6.3817999999999984</v>
      </c>
      <c r="BG33" s="54">
        <v>22</v>
      </c>
      <c r="BH33" s="54">
        <v>-22</v>
      </c>
    </row>
    <row r="34" spans="1:60" x14ac:dyDescent="0.25">
      <c r="A34" s="35" t="s">
        <v>154</v>
      </c>
      <c r="B34" s="14">
        <v>0.51999999999999991</v>
      </c>
      <c r="C34" s="14">
        <v>0.54</v>
      </c>
      <c r="D34" s="8">
        <f t="shared" si="11"/>
        <v>3.8461538461538716</v>
      </c>
      <c r="F34" s="50"/>
      <c r="G34" s="53">
        <v>1.95</v>
      </c>
      <c r="H34" s="53">
        <v>1.92</v>
      </c>
      <c r="I34" s="53">
        <v>3.0000000000000027E-2</v>
      </c>
      <c r="J34" s="54">
        <v>3.5</v>
      </c>
      <c r="K34" s="54">
        <v>3.5</v>
      </c>
      <c r="R34" s="47"/>
      <c r="S34" s="47"/>
      <c r="T34" s="47"/>
      <c r="U34" s="47"/>
      <c r="V34" s="47"/>
      <c r="W34" s="47"/>
      <c r="BA34" s="33">
        <f>MEDIAN(BA2:BA31)</f>
        <v>-9.0617402612087936</v>
      </c>
      <c r="BC34" s="50"/>
      <c r="BD34" s="53">
        <v>31.66</v>
      </c>
      <c r="BE34" s="53">
        <v>31.76</v>
      </c>
      <c r="BF34" s="53">
        <v>-0.10000000000000142</v>
      </c>
      <c r="BG34" s="54">
        <v>9</v>
      </c>
      <c r="BH34" s="54">
        <v>-9</v>
      </c>
    </row>
    <row r="35" spans="1:60" ht="15.75" thickBot="1" x14ac:dyDescent="0.3">
      <c r="A35" s="13" t="s">
        <v>156</v>
      </c>
      <c r="B35" s="14">
        <v>59.8</v>
      </c>
      <c r="C35" s="14">
        <v>54.6</v>
      </c>
      <c r="D35" s="8">
        <f t="shared" si="11"/>
        <v>-8.6956521739130359</v>
      </c>
      <c r="F35" s="50"/>
      <c r="G35" s="53">
        <v>183.26561314488418</v>
      </c>
      <c r="H35" s="53">
        <v>0</v>
      </c>
      <c r="I35" s="53">
        <v>183.26561314488418</v>
      </c>
      <c r="J35" s="54">
        <v>60</v>
      </c>
      <c r="K35" s="54">
        <v>60</v>
      </c>
      <c r="R35" s="48" t="s">
        <v>305</v>
      </c>
      <c r="S35" s="47"/>
      <c r="T35" s="47"/>
      <c r="U35" s="47"/>
      <c r="V35" s="47"/>
      <c r="W35" s="47"/>
      <c r="BC35" s="50"/>
      <c r="BD35" s="53">
        <v>1.04</v>
      </c>
      <c r="BE35" s="53">
        <v>1.01</v>
      </c>
      <c r="BF35" s="53">
        <v>3.0000000000000027E-2</v>
      </c>
      <c r="BG35" s="54">
        <v>3</v>
      </c>
      <c r="BH35" s="54">
        <v>3</v>
      </c>
    </row>
    <row r="36" spans="1:60" x14ac:dyDescent="0.25">
      <c r="A36" s="13" t="s">
        <v>160</v>
      </c>
      <c r="B36" s="14">
        <v>0.16619999999999999</v>
      </c>
      <c r="C36" s="14">
        <v>2.81E-2</v>
      </c>
      <c r="D36" s="8">
        <f t="shared" si="11"/>
        <v>-83.092659446450071</v>
      </c>
      <c r="F36" s="50"/>
      <c r="G36" s="53">
        <v>93</v>
      </c>
      <c r="H36" s="53">
        <v>19</v>
      </c>
      <c r="I36" s="53">
        <v>74</v>
      </c>
      <c r="J36" s="54">
        <v>57</v>
      </c>
      <c r="K36" s="54">
        <v>57</v>
      </c>
      <c r="R36" s="49" t="s">
        <v>254</v>
      </c>
      <c r="S36" s="49" t="s">
        <v>241</v>
      </c>
      <c r="T36" s="49" t="s">
        <v>248</v>
      </c>
      <c r="U36" s="47"/>
      <c r="V36" s="47"/>
      <c r="W36" s="47"/>
      <c r="BC36" s="50"/>
      <c r="BD36" s="53">
        <v>0.08</v>
      </c>
      <c r="BE36" s="53">
        <v>0</v>
      </c>
      <c r="BF36" s="53">
        <v>0.08</v>
      </c>
      <c r="BG36" s="54">
        <v>7.5</v>
      </c>
      <c r="BH36" s="54">
        <v>7.5</v>
      </c>
    </row>
    <row r="37" spans="1:60" ht="15.75" thickBot="1" x14ac:dyDescent="0.3">
      <c r="A37" s="13" t="s">
        <v>162</v>
      </c>
      <c r="B37" s="14">
        <v>34.15</v>
      </c>
      <c r="C37" s="14">
        <v>45.08</v>
      </c>
      <c r="D37" s="8">
        <f t="shared" si="11"/>
        <v>32.005856515373353</v>
      </c>
      <c r="F37" s="50"/>
      <c r="G37" s="53">
        <v>62.7</v>
      </c>
      <c r="H37" s="53">
        <v>4.2</v>
      </c>
      <c r="I37" s="53">
        <v>58.5</v>
      </c>
      <c r="J37" s="54">
        <v>53</v>
      </c>
      <c r="K37" s="54">
        <v>53</v>
      </c>
      <c r="R37" s="64">
        <v>2</v>
      </c>
      <c r="S37" s="65">
        <v>17</v>
      </c>
      <c r="T37" s="64">
        <v>2.288818359375E-5</v>
      </c>
      <c r="U37" s="47"/>
      <c r="V37" s="47"/>
      <c r="W37" s="47"/>
      <c r="BC37" s="55"/>
      <c r="BD37" s="56">
        <v>6</v>
      </c>
      <c r="BE37" s="56">
        <v>1.1000000000000001</v>
      </c>
      <c r="BF37" s="56">
        <v>4.9000000000000004</v>
      </c>
      <c r="BG37" s="57">
        <v>19</v>
      </c>
      <c r="BH37" s="57">
        <v>19</v>
      </c>
    </row>
    <row r="38" spans="1:60" x14ac:dyDescent="0.25">
      <c r="A38" s="13" t="s">
        <v>165</v>
      </c>
      <c r="B38" s="14">
        <v>39.014800000000001</v>
      </c>
      <c r="C38" s="14">
        <v>59.673400000000001</v>
      </c>
      <c r="D38" s="8">
        <f t="shared" si="11"/>
        <v>52.950675128412811</v>
      </c>
      <c r="F38" s="50"/>
      <c r="G38" s="53">
        <v>0.04</v>
      </c>
      <c r="H38" s="53">
        <v>0</v>
      </c>
      <c r="I38" s="53">
        <v>0.04</v>
      </c>
      <c r="J38" s="54">
        <v>5</v>
      </c>
      <c r="K38" s="54">
        <v>5</v>
      </c>
      <c r="R38" s="47"/>
      <c r="S38" s="47"/>
      <c r="T38" s="47"/>
      <c r="U38" s="47"/>
      <c r="V38" s="47"/>
      <c r="W38" s="47"/>
      <c r="BC38" s="58" t="s">
        <v>239</v>
      </c>
      <c r="BD38" s="53">
        <v>2.2614999999999998</v>
      </c>
      <c r="BE38" s="53">
        <v>1.2965</v>
      </c>
      <c r="BF38" s="53"/>
      <c r="BG38" s="54"/>
      <c r="BH38" s="54"/>
    </row>
    <row r="39" spans="1:60" x14ac:dyDescent="0.25">
      <c r="A39" s="13" t="s">
        <v>168</v>
      </c>
      <c r="B39" s="14">
        <v>0</v>
      </c>
      <c r="C39" s="14">
        <v>2.1</v>
      </c>
      <c r="D39" s="8">
        <v>100</v>
      </c>
      <c r="F39" s="50"/>
      <c r="G39" s="53">
        <v>5.8999999999999995</v>
      </c>
      <c r="H39" s="53">
        <v>0</v>
      </c>
      <c r="I39" s="53">
        <v>5.8999999999999995</v>
      </c>
      <c r="J39" s="54">
        <v>35</v>
      </c>
      <c r="K39" s="54">
        <v>35</v>
      </c>
      <c r="R39" s="46"/>
      <c r="S39" s="46"/>
      <c r="T39" s="46"/>
      <c r="U39" s="46"/>
      <c r="V39" s="46"/>
      <c r="W39" s="46"/>
      <c r="BC39" s="58" t="s">
        <v>240</v>
      </c>
      <c r="BD39" s="53">
        <v>1065.2855000000002</v>
      </c>
      <c r="BE39" s="53">
        <v>675.41859999999997</v>
      </c>
      <c r="BF39" s="53"/>
      <c r="BG39" s="54"/>
      <c r="BH39" s="54"/>
    </row>
    <row r="40" spans="1:60" ht="15.75" thickBot="1" x14ac:dyDescent="0.3">
      <c r="A40" s="13" t="s">
        <v>170</v>
      </c>
      <c r="B40" s="14">
        <v>32.200000000000003</v>
      </c>
      <c r="C40" s="14">
        <v>3.8</v>
      </c>
      <c r="D40" s="8">
        <f t="shared" si="11"/>
        <v>-88.198757763975152</v>
      </c>
      <c r="F40" s="50"/>
      <c r="G40" s="53">
        <v>0.51999999999999991</v>
      </c>
      <c r="H40" s="53">
        <v>0.54</v>
      </c>
      <c r="I40" s="53">
        <v>-2.0000000000000129E-2</v>
      </c>
      <c r="J40" s="54">
        <v>2</v>
      </c>
      <c r="K40" s="54">
        <v>-2</v>
      </c>
      <c r="BC40" s="59" t="s">
        <v>241</v>
      </c>
      <c r="BD40" s="60">
        <v>30</v>
      </c>
      <c r="BE40" s="60">
        <v>30</v>
      </c>
      <c r="BF40" s="60"/>
      <c r="BG40" s="60"/>
      <c r="BH40" s="60"/>
    </row>
    <row r="41" spans="1:60" x14ac:dyDescent="0.25">
      <c r="A41" s="13" t="s">
        <v>172</v>
      </c>
      <c r="B41" s="14">
        <v>0.16839999999999999</v>
      </c>
      <c r="C41" s="14">
        <v>0.82620000000000005</v>
      </c>
      <c r="D41" s="8">
        <f t="shared" si="11"/>
        <v>390.61757719714967</v>
      </c>
      <c r="F41" s="50"/>
      <c r="G41" s="53">
        <v>59.8</v>
      </c>
      <c r="H41" s="53">
        <v>54.6</v>
      </c>
      <c r="I41" s="53">
        <v>5.1999999999999957</v>
      </c>
      <c r="J41" s="54">
        <v>33</v>
      </c>
      <c r="K41" s="54">
        <v>33</v>
      </c>
      <c r="BC41" s="47"/>
      <c r="BD41" s="47"/>
      <c r="BE41" s="47"/>
      <c r="BF41" s="47"/>
      <c r="BG41" s="47"/>
      <c r="BH41" s="47"/>
    </row>
    <row r="42" spans="1:60" ht="15.75" thickBot="1" x14ac:dyDescent="0.3">
      <c r="A42" s="13" t="s">
        <v>174</v>
      </c>
      <c r="B42" s="14">
        <v>275.2</v>
      </c>
      <c r="C42" s="14">
        <v>1.8</v>
      </c>
      <c r="D42" s="8">
        <f t="shared" si="11"/>
        <v>-99.345930232558132</v>
      </c>
      <c r="F42" s="50"/>
      <c r="G42" s="53">
        <v>0.16619999999999999</v>
      </c>
      <c r="H42" s="53">
        <v>2.81E-2</v>
      </c>
      <c r="I42" s="53">
        <v>0.1381</v>
      </c>
      <c r="J42" s="54">
        <v>14</v>
      </c>
      <c r="K42" s="54">
        <v>14</v>
      </c>
      <c r="BC42" s="48" t="s">
        <v>242</v>
      </c>
      <c r="BD42" s="47"/>
      <c r="BE42" s="47"/>
      <c r="BF42" s="47"/>
      <c r="BG42" s="47"/>
      <c r="BH42" s="47"/>
    </row>
    <row r="43" spans="1:60" x14ac:dyDescent="0.25">
      <c r="A43" s="13" t="s">
        <v>176</v>
      </c>
      <c r="B43" s="14">
        <v>0.42000000000000004</v>
      </c>
      <c r="C43" s="14">
        <v>0</v>
      </c>
      <c r="D43" s="8">
        <f t="shared" si="11"/>
        <v>-100.00000000000001</v>
      </c>
      <c r="F43" s="50"/>
      <c r="G43" s="53">
        <v>34.15</v>
      </c>
      <c r="H43" s="53">
        <v>45.08</v>
      </c>
      <c r="I43" s="53">
        <v>-10.93</v>
      </c>
      <c r="J43" s="54">
        <v>41</v>
      </c>
      <c r="K43" s="54">
        <v>-41</v>
      </c>
      <c r="BC43" s="49"/>
      <c r="BD43" s="49" t="s">
        <v>239</v>
      </c>
      <c r="BE43" s="49" t="s">
        <v>240</v>
      </c>
      <c r="BF43" s="49" t="s">
        <v>241</v>
      </c>
      <c r="BG43" s="47"/>
      <c r="BH43" s="47"/>
    </row>
    <row r="44" spans="1:60" x14ac:dyDescent="0.25">
      <c r="A44" s="13" t="s">
        <v>178</v>
      </c>
      <c r="B44" s="14">
        <v>8.6679999999999993</v>
      </c>
      <c r="C44" s="14">
        <v>8.8130000000000006</v>
      </c>
      <c r="D44" s="8">
        <f t="shared" si="11"/>
        <v>1.6728195662205971</v>
      </c>
      <c r="F44" s="50"/>
      <c r="G44" s="53">
        <v>39.014800000000001</v>
      </c>
      <c r="H44" s="53">
        <v>59.673400000000001</v>
      </c>
      <c r="I44" s="53">
        <v>-20.6586</v>
      </c>
      <c r="J44" s="54">
        <v>47</v>
      </c>
      <c r="K44" s="54">
        <v>-47</v>
      </c>
      <c r="BC44" s="58" t="s">
        <v>243</v>
      </c>
      <c r="BD44" s="51">
        <v>12.75</v>
      </c>
      <c r="BE44" s="51">
        <v>258.5</v>
      </c>
      <c r="BF44" s="61">
        <v>18</v>
      </c>
      <c r="BG44" s="47"/>
      <c r="BH44" s="47"/>
    </row>
    <row r="45" spans="1:60" x14ac:dyDescent="0.25">
      <c r="A45" s="13" t="s">
        <v>180</v>
      </c>
      <c r="B45" s="14">
        <v>73.400000000000006</v>
      </c>
      <c r="C45" s="14">
        <v>1</v>
      </c>
      <c r="D45" s="8">
        <f t="shared" si="11"/>
        <v>-98.63760217983652</v>
      </c>
      <c r="F45" s="50"/>
      <c r="G45" s="53">
        <v>0</v>
      </c>
      <c r="H45" s="53">
        <v>2.1</v>
      </c>
      <c r="I45" s="53">
        <v>-2.1</v>
      </c>
      <c r="J45" s="54">
        <v>30</v>
      </c>
      <c r="K45" s="54">
        <v>-30</v>
      </c>
      <c r="BC45" s="58" t="s">
        <v>244</v>
      </c>
      <c r="BD45" s="53">
        <v>17.5</v>
      </c>
      <c r="BE45" s="53">
        <v>206.5</v>
      </c>
      <c r="BF45" s="62">
        <v>12</v>
      </c>
      <c r="BG45" s="47"/>
      <c r="BH45" s="47"/>
    </row>
    <row r="46" spans="1:60" ht="15.75" thickBot="1" x14ac:dyDescent="0.3">
      <c r="A46" s="13" t="s">
        <v>182</v>
      </c>
      <c r="B46" s="14">
        <v>1.8</v>
      </c>
      <c r="C46" s="14">
        <v>1.2</v>
      </c>
      <c r="D46" s="8">
        <f t="shared" si="11"/>
        <v>-33.333333333333336</v>
      </c>
      <c r="F46" s="50"/>
      <c r="G46" s="53">
        <v>32.200000000000003</v>
      </c>
      <c r="H46" s="53">
        <v>3.8</v>
      </c>
      <c r="I46" s="53">
        <v>28.400000000000002</v>
      </c>
      <c r="J46" s="54">
        <v>50</v>
      </c>
      <c r="K46" s="54">
        <v>50</v>
      </c>
      <c r="BC46" s="59" t="s">
        <v>245</v>
      </c>
      <c r="BD46" s="63">
        <v>0</v>
      </c>
      <c r="BE46" s="63">
        <v>0</v>
      </c>
      <c r="BF46" s="60">
        <v>0</v>
      </c>
      <c r="BG46" s="47"/>
      <c r="BH46" s="47"/>
    </row>
    <row r="47" spans="1:60" x14ac:dyDescent="0.25">
      <c r="A47" s="13" t="s">
        <v>184</v>
      </c>
      <c r="B47" s="14">
        <v>1.139</v>
      </c>
      <c r="C47" s="14">
        <v>1.0589999999999999</v>
      </c>
      <c r="D47" s="8">
        <f t="shared" si="11"/>
        <v>-7.0237050043898215</v>
      </c>
      <c r="F47" s="50"/>
      <c r="G47" s="53">
        <v>0.16839999999999999</v>
      </c>
      <c r="H47" s="53">
        <v>0.82620000000000005</v>
      </c>
      <c r="I47" s="53">
        <v>-0.65780000000000005</v>
      </c>
      <c r="J47" s="54">
        <v>25</v>
      </c>
      <c r="K47" s="54">
        <v>-25</v>
      </c>
      <c r="BC47" s="47"/>
      <c r="BD47" s="47"/>
      <c r="BE47" s="47"/>
      <c r="BF47" s="47"/>
      <c r="BG47" s="47"/>
      <c r="BH47" s="47"/>
    </row>
    <row r="48" spans="1:60" ht="15.75" thickBot="1" x14ac:dyDescent="0.3">
      <c r="A48" s="13" t="s">
        <v>186</v>
      </c>
      <c r="B48" s="14">
        <v>0.01</v>
      </c>
      <c r="C48" s="14">
        <v>0</v>
      </c>
      <c r="D48" s="8">
        <f t="shared" si="11"/>
        <v>-100</v>
      </c>
      <c r="F48" s="50"/>
      <c r="G48" s="53">
        <v>275.2</v>
      </c>
      <c r="H48" s="53">
        <v>1.8</v>
      </c>
      <c r="I48" s="53">
        <v>273.39999999999998</v>
      </c>
      <c r="J48" s="54">
        <v>61</v>
      </c>
      <c r="K48" s="54">
        <v>61</v>
      </c>
      <c r="BC48" s="48" t="s">
        <v>319</v>
      </c>
      <c r="BD48" s="47"/>
      <c r="BE48" s="47"/>
      <c r="BF48" s="47"/>
      <c r="BG48" s="47"/>
      <c r="BH48" s="47"/>
    </row>
    <row r="49" spans="1:60" x14ac:dyDescent="0.25">
      <c r="A49" s="13" t="s">
        <v>188</v>
      </c>
      <c r="B49" s="14">
        <v>7.0999999999999994E-2</v>
      </c>
      <c r="C49" s="14">
        <v>0</v>
      </c>
      <c r="D49" s="8">
        <f t="shared" si="11"/>
        <v>-100</v>
      </c>
      <c r="F49" s="50"/>
      <c r="G49" s="53">
        <v>0.42000000000000004</v>
      </c>
      <c r="H49" s="53">
        <v>0</v>
      </c>
      <c r="I49" s="53">
        <v>0.42000000000000004</v>
      </c>
      <c r="J49" s="54">
        <v>23</v>
      </c>
      <c r="K49" s="54">
        <v>23</v>
      </c>
      <c r="BC49" s="49" t="s">
        <v>254</v>
      </c>
      <c r="BD49" s="49" t="s">
        <v>241</v>
      </c>
      <c r="BE49" s="49" t="s">
        <v>248</v>
      </c>
      <c r="BF49" s="47"/>
      <c r="BG49" s="47"/>
      <c r="BH49" s="47"/>
    </row>
    <row r="50" spans="1:60" ht="15.75" thickBot="1" x14ac:dyDescent="0.3">
      <c r="A50" s="13" t="s">
        <v>190</v>
      </c>
      <c r="B50" s="37">
        <v>4.3999999999999997E-2</v>
      </c>
      <c r="C50" s="37">
        <v>0</v>
      </c>
      <c r="D50" s="8">
        <f t="shared" si="11"/>
        <v>-100</v>
      </c>
      <c r="F50" s="50"/>
      <c r="G50" s="53">
        <v>8.6679999999999993</v>
      </c>
      <c r="H50" s="53">
        <v>8.8130000000000006</v>
      </c>
      <c r="I50" s="53">
        <v>-0.14500000000000135</v>
      </c>
      <c r="J50" s="54">
        <v>15.5</v>
      </c>
      <c r="K50" s="54">
        <v>-15.5</v>
      </c>
      <c r="BC50" s="64">
        <v>206.5</v>
      </c>
      <c r="BD50" s="65">
        <v>30</v>
      </c>
      <c r="BE50" s="64">
        <v>0.30066445469856262</v>
      </c>
      <c r="BF50" s="47"/>
      <c r="BG50" s="47"/>
      <c r="BH50" s="47"/>
    </row>
    <row r="51" spans="1:60" x14ac:dyDescent="0.25">
      <c r="A51" s="13" t="s">
        <v>192</v>
      </c>
      <c r="B51" s="14">
        <v>2.7229999999999999</v>
      </c>
      <c r="C51" s="14">
        <v>3.0310000000000001</v>
      </c>
      <c r="D51" s="8">
        <f t="shared" si="11"/>
        <v>11.311053984575846</v>
      </c>
      <c r="F51" s="50"/>
      <c r="G51" s="53">
        <v>73.400000000000006</v>
      </c>
      <c r="H51" s="53">
        <v>1</v>
      </c>
      <c r="I51" s="53">
        <v>72.400000000000006</v>
      </c>
      <c r="J51" s="54">
        <v>56</v>
      </c>
      <c r="K51" s="54">
        <v>56</v>
      </c>
      <c r="BC51" s="47"/>
      <c r="BD51" s="47"/>
      <c r="BE51" s="47"/>
      <c r="BF51" s="47"/>
      <c r="BG51" s="47"/>
      <c r="BH51" s="47"/>
    </row>
    <row r="52" spans="1:60" x14ac:dyDescent="0.25">
      <c r="A52" s="13" t="s">
        <v>194</v>
      </c>
      <c r="B52" s="14">
        <v>0</v>
      </c>
      <c r="C52" s="14">
        <v>1.64</v>
      </c>
      <c r="D52" s="8">
        <v>100</v>
      </c>
      <c r="F52" s="50"/>
      <c r="G52" s="53">
        <v>1.8</v>
      </c>
      <c r="H52" s="53">
        <v>1.2</v>
      </c>
      <c r="I52" s="53">
        <v>0.60000000000000009</v>
      </c>
      <c r="J52" s="54">
        <v>24</v>
      </c>
      <c r="K52" s="54">
        <v>24</v>
      </c>
      <c r="BC52" s="46"/>
      <c r="BD52" s="46"/>
      <c r="BE52" s="46"/>
      <c r="BF52" s="46"/>
      <c r="BG52" s="46"/>
      <c r="BH52" s="46"/>
    </row>
    <row r="53" spans="1:60" x14ac:dyDescent="0.25">
      <c r="A53" s="13" t="s">
        <v>196</v>
      </c>
      <c r="B53" s="14">
        <v>1.538</v>
      </c>
      <c r="C53" s="14">
        <v>1.393</v>
      </c>
      <c r="D53" s="8">
        <f t="shared" si="11"/>
        <v>-9.4278283485045531</v>
      </c>
      <c r="F53" s="50"/>
      <c r="G53" s="53">
        <v>1.139</v>
      </c>
      <c r="H53" s="53">
        <v>1.0589999999999999</v>
      </c>
      <c r="I53" s="53">
        <v>8.0000000000000071E-2</v>
      </c>
      <c r="J53" s="54">
        <v>9.5</v>
      </c>
      <c r="K53" s="54">
        <v>9.5</v>
      </c>
    </row>
    <row r="54" spans="1:60" x14ac:dyDescent="0.25">
      <c r="A54" s="13" t="s">
        <v>198</v>
      </c>
      <c r="B54" s="14">
        <v>36.520000000000003</v>
      </c>
      <c r="C54" s="14">
        <v>44.57</v>
      </c>
      <c r="D54" s="8">
        <f t="shared" si="11"/>
        <v>22.042716319824745</v>
      </c>
      <c r="F54" s="50"/>
      <c r="G54" s="53">
        <v>0.01</v>
      </c>
      <c r="H54" s="53">
        <v>0</v>
      </c>
      <c r="I54" s="53">
        <v>0.01</v>
      </c>
      <c r="J54" s="54">
        <v>1</v>
      </c>
      <c r="K54" s="54">
        <v>1</v>
      </c>
    </row>
    <row r="55" spans="1:60" x14ac:dyDescent="0.25">
      <c r="A55" s="13" t="s">
        <v>200</v>
      </c>
      <c r="B55" s="14">
        <v>327.40000000000003</v>
      </c>
      <c r="C55" s="14">
        <v>336.9</v>
      </c>
      <c r="D55" s="8">
        <f t="shared" si="11"/>
        <v>2.9016493585827559</v>
      </c>
      <c r="F55" s="50"/>
      <c r="G55" s="53">
        <v>7.0999999999999994E-2</v>
      </c>
      <c r="H55" s="53">
        <v>0</v>
      </c>
      <c r="I55" s="53">
        <v>7.0999999999999994E-2</v>
      </c>
      <c r="J55" s="54">
        <v>8</v>
      </c>
      <c r="K55" s="54">
        <v>8</v>
      </c>
    </row>
    <row r="56" spans="1:60" x14ac:dyDescent="0.25">
      <c r="A56" s="13" t="s">
        <v>202</v>
      </c>
      <c r="B56" s="14">
        <v>62.9131</v>
      </c>
      <c r="C56" s="14">
        <v>69.294899999999998</v>
      </c>
      <c r="D56" s="8">
        <f t="shared" si="11"/>
        <v>10.143833319292799</v>
      </c>
      <c r="F56" s="50"/>
      <c r="G56" s="53">
        <v>4.3999999999999997E-2</v>
      </c>
      <c r="H56" s="53">
        <v>0</v>
      </c>
      <c r="I56" s="53">
        <v>4.3999999999999997E-2</v>
      </c>
      <c r="J56" s="54">
        <v>6</v>
      </c>
      <c r="K56" s="54">
        <v>6</v>
      </c>
    </row>
    <row r="57" spans="1:60" x14ac:dyDescent="0.25">
      <c r="A57" s="13" t="s">
        <v>204</v>
      </c>
      <c r="B57" s="14">
        <v>31.66</v>
      </c>
      <c r="C57" s="14">
        <v>31.76</v>
      </c>
      <c r="D57" s="8">
        <f t="shared" si="11"/>
        <v>0.31585596967783142</v>
      </c>
      <c r="F57" s="50"/>
      <c r="G57" s="53">
        <v>2.7229999999999999</v>
      </c>
      <c r="H57" s="53">
        <v>3.0310000000000001</v>
      </c>
      <c r="I57" s="53">
        <v>-0.30800000000000027</v>
      </c>
      <c r="J57" s="54">
        <v>21</v>
      </c>
      <c r="K57" s="54">
        <v>-21</v>
      </c>
    </row>
    <row r="58" spans="1:60" x14ac:dyDescent="0.25">
      <c r="A58" s="13" t="s">
        <v>207</v>
      </c>
      <c r="B58" s="14">
        <v>1.04</v>
      </c>
      <c r="C58" s="14">
        <v>1.01</v>
      </c>
      <c r="D58" s="8">
        <f t="shared" si="11"/>
        <v>-2.8846153846153872</v>
      </c>
      <c r="F58" s="50"/>
      <c r="G58" s="53">
        <v>0</v>
      </c>
      <c r="H58" s="53">
        <v>1.64</v>
      </c>
      <c r="I58" s="53">
        <v>-1.64</v>
      </c>
      <c r="J58" s="54">
        <v>28</v>
      </c>
      <c r="K58" s="54">
        <v>-28</v>
      </c>
    </row>
    <row r="59" spans="1:60" x14ac:dyDescent="0.25">
      <c r="A59" s="13" t="s">
        <v>208</v>
      </c>
      <c r="B59" s="14">
        <v>0.08</v>
      </c>
      <c r="C59" s="14">
        <v>0</v>
      </c>
      <c r="D59" s="8">
        <f t="shared" si="11"/>
        <v>-100</v>
      </c>
      <c r="F59" s="50"/>
      <c r="G59" s="53">
        <v>1.538</v>
      </c>
      <c r="H59" s="53">
        <v>1.393</v>
      </c>
      <c r="I59" s="53">
        <v>0.14500000000000002</v>
      </c>
      <c r="J59" s="54">
        <v>15.5</v>
      </c>
      <c r="K59" s="54">
        <v>15.5</v>
      </c>
    </row>
    <row r="60" spans="1:60" x14ac:dyDescent="0.25">
      <c r="A60" s="13" t="s">
        <v>212</v>
      </c>
      <c r="B60" s="14">
        <v>6</v>
      </c>
      <c r="C60" s="14">
        <v>1.1000000000000001</v>
      </c>
      <c r="D60" s="8">
        <f t="shared" si="11"/>
        <v>-81.666666666666671</v>
      </c>
      <c r="F60" s="50"/>
      <c r="G60" s="53">
        <v>36.520000000000003</v>
      </c>
      <c r="H60" s="53">
        <v>44.57</v>
      </c>
      <c r="I60" s="53">
        <v>-8.0499999999999972</v>
      </c>
      <c r="J60" s="54">
        <v>37</v>
      </c>
      <c r="K60" s="54">
        <v>-37</v>
      </c>
    </row>
    <row r="61" spans="1:60" x14ac:dyDescent="0.25">
      <c r="A61" s="38" t="s">
        <v>214</v>
      </c>
      <c r="B61" s="14">
        <v>20</v>
      </c>
      <c r="C61" s="14">
        <v>0</v>
      </c>
      <c r="D61" s="8">
        <f>IFERROR((100*(C61-B61)/B61), "")</f>
        <v>-100</v>
      </c>
      <c r="F61" s="50"/>
      <c r="G61" s="53">
        <v>327.40000000000003</v>
      </c>
      <c r="H61" s="53">
        <v>336.9</v>
      </c>
      <c r="I61" s="53">
        <v>-9.4999999999999432</v>
      </c>
      <c r="J61" s="54">
        <v>39</v>
      </c>
      <c r="K61" s="54">
        <v>-39</v>
      </c>
    </row>
    <row r="62" spans="1:60" ht="30" x14ac:dyDescent="0.25">
      <c r="A62" s="42" t="s">
        <v>225</v>
      </c>
      <c r="B62" s="44">
        <v>316.89999999999998</v>
      </c>
      <c r="C62" s="43">
        <v>0</v>
      </c>
      <c r="D62" s="8">
        <f t="shared" ref="D62:D66" si="12">IFERROR((100*(C62-B62)/B62), "")</f>
        <v>-100</v>
      </c>
      <c r="F62" s="50"/>
      <c r="G62" s="53">
        <v>62.9131</v>
      </c>
      <c r="H62" s="53">
        <v>69.294899999999998</v>
      </c>
      <c r="I62" s="53">
        <v>-6.3817999999999984</v>
      </c>
      <c r="J62" s="54">
        <v>36</v>
      </c>
      <c r="K62" s="54">
        <v>-36</v>
      </c>
    </row>
    <row r="63" spans="1:60" ht="45" x14ac:dyDescent="0.25">
      <c r="A63" s="42" t="s">
        <v>226</v>
      </c>
      <c r="B63" s="44">
        <v>371.4</v>
      </c>
      <c r="C63" s="44">
        <v>6.8689999999999998</v>
      </c>
      <c r="D63" s="8">
        <f t="shared" si="12"/>
        <v>-98.15051157781366</v>
      </c>
      <c r="F63" s="50"/>
      <c r="G63" s="53">
        <v>31.66</v>
      </c>
      <c r="H63" s="53">
        <v>31.76</v>
      </c>
      <c r="I63" s="53">
        <v>-0.10000000000000142</v>
      </c>
      <c r="J63" s="54">
        <v>12</v>
      </c>
      <c r="K63" s="54">
        <v>-12</v>
      </c>
    </row>
    <row r="64" spans="1:60" ht="30" x14ac:dyDescent="0.25">
      <c r="A64" s="42" t="s">
        <v>227</v>
      </c>
      <c r="B64" s="44">
        <v>1373</v>
      </c>
      <c r="C64" s="43">
        <v>0</v>
      </c>
      <c r="D64" s="8">
        <f t="shared" si="12"/>
        <v>-100</v>
      </c>
      <c r="F64" s="50"/>
      <c r="G64" s="53">
        <v>1.04</v>
      </c>
      <c r="H64" s="53">
        <v>1.01</v>
      </c>
      <c r="I64" s="53">
        <v>3.0000000000000027E-2</v>
      </c>
      <c r="J64" s="54">
        <v>3.5</v>
      </c>
      <c r="K64" s="54">
        <v>3.5</v>
      </c>
    </row>
    <row r="65" spans="1:11" ht="30" x14ac:dyDescent="0.25">
      <c r="A65" s="42" t="s">
        <v>228</v>
      </c>
      <c r="B65" s="44">
        <v>2468</v>
      </c>
      <c r="C65" s="43">
        <v>0</v>
      </c>
      <c r="D65" s="8">
        <f t="shared" si="12"/>
        <v>-100</v>
      </c>
      <c r="F65" s="50"/>
      <c r="G65" s="53">
        <v>0.08</v>
      </c>
      <c r="H65" s="53">
        <v>0</v>
      </c>
      <c r="I65" s="53">
        <v>0.08</v>
      </c>
      <c r="J65" s="54">
        <v>9.5</v>
      </c>
      <c r="K65" s="54">
        <v>9.5</v>
      </c>
    </row>
    <row r="66" spans="1:11" ht="30" x14ac:dyDescent="0.25">
      <c r="A66" s="42" t="s">
        <v>229</v>
      </c>
      <c r="B66" s="44">
        <v>117.1</v>
      </c>
      <c r="C66" s="43">
        <v>0</v>
      </c>
      <c r="D66" s="8">
        <f t="shared" si="12"/>
        <v>-100</v>
      </c>
      <c r="F66" s="50"/>
      <c r="G66" s="53">
        <v>6</v>
      </c>
      <c r="H66" s="53">
        <v>1.1000000000000001</v>
      </c>
      <c r="I66" s="53">
        <v>4.9000000000000004</v>
      </c>
      <c r="J66" s="54">
        <v>32</v>
      </c>
      <c r="K66" s="54">
        <v>32</v>
      </c>
    </row>
    <row r="67" spans="1:11" x14ac:dyDescent="0.25">
      <c r="F67" s="50"/>
      <c r="G67" s="53">
        <v>20</v>
      </c>
      <c r="H67" s="53">
        <v>0</v>
      </c>
      <c r="I67" s="53">
        <v>20</v>
      </c>
      <c r="J67" s="54">
        <v>46</v>
      </c>
      <c r="K67" s="54">
        <v>46</v>
      </c>
    </row>
    <row r="68" spans="1:11" x14ac:dyDescent="0.25">
      <c r="D68" s="8">
        <f>COUNT(D2:D66)</f>
        <v>65</v>
      </c>
      <c r="F68" s="50"/>
      <c r="G68" s="53">
        <v>316.89999999999998</v>
      </c>
      <c r="H68" s="53">
        <v>0</v>
      </c>
      <c r="I68" s="53">
        <v>316.89999999999998</v>
      </c>
      <c r="J68" s="54">
        <v>62</v>
      </c>
      <c r="K68" s="54">
        <v>62</v>
      </c>
    </row>
    <row r="69" spans="1:11" x14ac:dyDescent="0.25">
      <c r="D69" s="33">
        <f>MEDIAN(D2:D66)</f>
        <v>-88.198757763975152</v>
      </c>
      <c r="F69" s="50"/>
      <c r="G69" s="53">
        <v>371.4</v>
      </c>
      <c r="H69" s="53">
        <v>6.8689999999999998</v>
      </c>
      <c r="I69" s="53">
        <v>364.53099999999995</v>
      </c>
      <c r="J69" s="54">
        <v>63</v>
      </c>
      <c r="K69" s="54">
        <v>63</v>
      </c>
    </row>
    <row r="70" spans="1:11" x14ac:dyDescent="0.25">
      <c r="F70" s="50"/>
      <c r="G70" s="53">
        <v>1373</v>
      </c>
      <c r="H70" s="53">
        <v>0</v>
      </c>
      <c r="I70" s="53">
        <v>1373</v>
      </c>
      <c r="J70" s="54">
        <v>64</v>
      </c>
      <c r="K70" s="54">
        <v>64</v>
      </c>
    </row>
    <row r="71" spans="1:11" x14ac:dyDescent="0.25">
      <c r="F71" s="50"/>
      <c r="G71" s="53">
        <v>2468</v>
      </c>
      <c r="H71" s="53">
        <v>0</v>
      </c>
      <c r="I71" s="53">
        <v>2468</v>
      </c>
      <c r="J71" s="54">
        <v>65</v>
      </c>
      <c r="K71" s="54">
        <v>65</v>
      </c>
    </row>
    <row r="72" spans="1:11" x14ac:dyDescent="0.25">
      <c r="F72" s="55"/>
      <c r="G72" s="56">
        <v>117.1</v>
      </c>
      <c r="H72" s="56">
        <v>0</v>
      </c>
      <c r="I72" s="56">
        <v>117.1</v>
      </c>
      <c r="J72" s="57">
        <v>59</v>
      </c>
      <c r="K72" s="57">
        <v>59</v>
      </c>
    </row>
    <row r="73" spans="1:11" x14ac:dyDescent="0.25">
      <c r="F73" s="58" t="s">
        <v>239</v>
      </c>
      <c r="G73" s="53">
        <v>9.9</v>
      </c>
      <c r="H73" s="53">
        <v>0.71</v>
      </c>
      <c r="I73" s="53"/>
      <c r="J73" s="54"/>
      <c r="K73" s="54"/>
    </row>
    <row r="74" spans="1:11" x14ac:dyDescent="0.25">
      <c r="F74" s="58" t="s">
        <v>240</v>
      </c>
      <c r="G74" s="53">
        <v>6440.9349281128643</v>
      </c>
      <c r="H74" s="53">
        <v>734.38743517439946</v>
      </c>
      <c r="I74" s="53"/>
      <c r="J74" s="54"/>
      <c r="K74" s="54"/>
    </row>
    <row r="75" spans="1:11" ht="15.75" thickBot="1" x14ac:dyDescent="0.3">
      <c r="F75" s="59" t="s">
        <v>241</v>
      </c>
      <c r="G75" s="60">
        <v>65</v>
      </c>
      <c r="H75" s="60">
        <v>65</v>
      </c>
      <c r="I75" s="60"/>
      <c r="J75" s="60"/>
      <c r="K75" s="60"/>
    </row>
    <row r="76" spans="1:11" x14ac:dyDescent="0.25">
      <c r="F76" s="47"/>
      <c r="G76" s="47"/>
      <c r="H76" s="47"/>
      <c r="I76" s="47"/>
      <c r="J76" s="47"/>
      <c r="K76" s="47"/>
    </row>
    <row r="77" spans="1:11" ht="15.75" thickBot="1" x14ac:dyDescent="0.3">
      <c r="F77" s="48" t="s">
        <v>242</v>
      </c>
      <c r="G77" s="47"/>
      <c r="H77" s="47"/>
      <c r="I77" s="47"/>
      <c r="J77" s="47"/>
      <c r="K77" s="47"/>
    </row>
    <row r="78" spans="1:11" x14ac:dyDescent="0.25">
      <c r="F78" s="49"/>
      <c r="G78" s="49" t="s">
        <v>239</v>
      </c>
      <c r="H78" s="49" t="s">
        <v>240</v>
      </c>
      <c r="I78" s="49" t="s">
        <v>241</v>
      </c>
      <c r="J78" s="47"/>
      <c r="K78" s="47"/>
    </row>
    <row r="79" spans="1:11" x14ac:dyDescent="0.25">
      <c r="F79" s="58" t="s">
        <v>243</v>
      </c>
      <c r="G79" s="51">
        <v>36.5</v>
      </c>
      <c r="H79" s="51">
        <v>1758.5</v>
      </c>
      <c r="I79" s="61">
        <v>50</v>
      </c>
      <c r="J79" s="47"/>
      <c r="K79" s="47"/>
    </row>
    <row r="80" spans="1:11" x14ac:dyDescent="0.25">
      <c r="F80" s="58" t="s">
        <v>244</v>
      </c>
      <c r="G80" s="53">
        <v>28</v>
      </c>
      <c r="H80" s="53">
        <v>386.5</v>
      </c>
      <c r="I80" s="62">
        <v>15</v>
      </c>
      <c r="J80" s="47"/>
      <c r="K80" s="47"/>
    </row>
    <row r="81" spans="6:11" ht="15.75" thickBot="1" x14ac:dyDescent="0.3">
      <c r="F81" s="59" t="s">
        <v>245</v>
      </c>
      <c r="G81" s="63">
        <v>0</v>
      </c>
      <c r="H81" s="63">
        <v>0</v>
      </c>
      <c r="I81" s="60">
        <v>0</v>
      </c>
      <c r="J81" s="47"/>
      <c r="K81" s="47"/>
    </row>
    <row r="82" spans="6:11" x14ac:dyDescent="0.25">
      <c r="F82" s="47"/>
      <c r="G82" s="47"/>
      <c r="H82" s="47"/>
      <c r="I82" s="47"/>
      <c r="J82" s="47"/>
      <c r="K82" s="47"/>
    </row>
    <row r="83" spans="6:11" ht="15.75" thickBot="1" x14ac:dyDescent="0.3">
      <c r="F83" s="48" t="s">
        <v>301</v>
      </c>
      <c r="G83" s="47"/>
      <c r="H83" s="47"/>
      <c r="I83" s="47"/>
      <c r="J83" s="47"/>
      <c r="K83" s="47"/>
    </row>
    <row r="84" spans="6:11" x14ac:dyDescent="0.25">
      <c r="F84" s="49" t="s">
        <v>247</v>
      </c>
      <c r="G84" s="49" t="s">
        <v>241</v>
      </c>
      <c r="H84" s="49" t="s">
        <v>248</v>
      </c>
      <c r="I84" s="47"/>
      <c r="J84" s="47"/>
      <c r="K84" s="47"/>
    </row>
    <row r="85" spans="6:11" ht="15.75" thickBot="1" x14ac:dyDescent="0.3">
      <c r="F85" s="64">
        <v>4.4830018716034932</v>
      </c>
      <c r="G85" s="65">
        <v>65</v>
      </c>
      <c r="H85" s="64">
        <v>3.6800141803383889E-6</v>
      </c>
      <c r="I85" s="47"/>
      <c r="J85" s="47"/>
      <c r="K85" s="47"/>
    </row>
    <row r="86" spans="6:11" x14ac:dyDescent="0.25">
      <c r="F86" s="47"/>
      <c r="G86" s="47"/>
      <c r="H86" s="47"/>
      <c r="I86" s="47"/>
      <c r="J86" s="47"/>
      <c r="K86" s="47"/>
    </row>
    <row r="87" spans="6:11" x14ac:dyDescent="0.25">
      <c r="F87" s="46"/>
      <c r="G87" s="46"/>
      <c r="H87" s="46"/>
      <c r="I87" s="46"/>
      <c r="J87" s="46"/>
      <c r="K87" s="4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1"/>
  <sheetViews>
    <sheetView topLeftCell="A27" workbookViewId="0">
      <selection sqref="A1:D60"/>
    </sheetView>
  </sheetViews>
  <sheetFormatPr defaultRowHeight="15" x14ac:dyDescent="0.25"/>
  <sheetData>
    <row r="1" spans="1:75" ht="45" x14ac:dyDescent="0.25">
      <c r="A1" s="1" t="s">
        <v>0</v>
      </c>
      <c r="B1" s="5" t="s">
        <v>12</v>
      </c>
      <c r="C1" s="5" t="s">
        <v>13</v>
      </c>
      <c r="D1" s="5" t="s">
        <v>7</v>
      </c>
      <c r="M1" s="1" t="s">
        <v>0</v>
      </c>
      <c r="N1" s="5" t="s">
        <v>12</v>
      </c>
      <c r="O1" s="5" t="s">
        <v>13</v>
      </c>
      <c r="P1" s="5" t="s">
        <v>7</v>
      </c>
      <c r="Z1" s="1" t="s">
        <v>0</v>
      </c>
      <c r="AA1" s="5" t="s">
        <v>12</v>
      </c>
      <c r="AB1" s="5" t="s">
        <v>13</v>
      </c>
      <c r="AC1" s="5" t="s">
        <v>7</v>
      </c>
      <c r="AM1" s="1" t="s">
        <v>0</v>
      </c>
      <c r="AN1" s="5" t="s">
        <v>12</v>
      </c>
      <c r="AO1" s="5" t="s">
        <v>13</v>
      </c>
      <c r="AP1" s="5" t="s">
        <v>7</v>
      </c>
      <c r="AY1" s="1" t="s">
        <v>0</v>
      </c>
      <c r="AZ1" s="5" t="s">
        <v>12</v>
      </c>
      <c r="BA1" s="5" t="s">
        <v>13</v>
      </c>
      <c r="BB1" s="5" t="s">
        <v>7</v>
      </c>
      <c r="BM1" s="1" t="s">
        <v>0</v>
      </c>
      <c r="BN1" s="5" t="s">
        <v>12</v>
      </c>
      <c r="BO1" s="5" t="s">
        <v>13</v>
      </c>
      <c r="BP1" s="5" t="s">
        <v>7</v>
      </c>
    </row>
    <row r="2" spans="1:75" x14ac:dyDescent="0.25">
      <c r="A2" s="6" t="s">
        <v>60</v>
      </c>
      <c r="B2" s="8">
        <v>18.858357790815031</v>
      </c>
      <c r="C2" s="8">
        <v>15.807496204951827</v>
      </c>
      <c r="D2" s="8">
        <f t="shared" ref="D2:D7" si="0">IFERROR((100*(C2-B2)/B2), "")</f>
        <v>-16.177769134007669</v>
      </c>
      <c r="F2" s="46" t="s">
        <v>230</v>
      </c>
      <c r="G2" s="46"/>
      <c r="H2" s="46"/>
      <c r="I2" s="46"/>
      <c r="J2" s="46"/>
      <c r="K2" s="46"/>
      <c r="M2" s="6" t="s">
        <v>60</v>
      </c>
      <c r="N2" s="8">
        <v>18.858357790815031</v>
      </c>
      <c r="O2" s="8">
        <v>15.807496204951827</v>
      </c>
      <c r="P2" s="8">
        <f t="shared" ref="P2:P3" si="1">IFERROR((100*(O2-N2)/N2), "")</f>
        <v>-16.177769134007669</v>
      </c>
      <c r="R2" s="46" t="s">
        <v>230</v>
      </c>
      <c r="S2" s="46"/>
      <c r="T2" s="46"/>
      <c r="U2" s="46"/>
      <c r="V2" s="46"/>
      <c r="W2" s="46"/>
      <c r="Z2" t="s">
        <v>109</v>
      </c>
      <c r="AA2" s="24">
        <v>3.27</v>
      </c>
      <c r="AB2" s="24">
        <v>3.11</v>
      </c>
      <c r="AC2" s="8">
        <f>IFERROR((100*(AB2-AA2)/AA2), "")</f>
        <v>-4.8929663608562732</v>
      </c>
      <c r="AE2" s="46" t="s">
        <v>230</v>
      </c>
      <c r="AF2" s="46"/>
      <c r="AG2" s="46"/>
      <c r="AH2" s="46"/>
      <c r="AI2" s="46"/>
      <c r="AJ2" s="46"/>
      <c r="AM2" s="6" t="s">
        <v>140</v>
      </c>
      <c r="AN2" s="8">
        <v>88</v>
      </c>
      <c r="AO2" s="8">
        <v>340</v>
      </c>
      <c r="AP2" s="8">
        <f t="shared" ref="AP2:AP3" si="2">IFERROR((100*(AO2-AN2)/AN2), "")</f>
        <v>286.36363636363637</v>
      </c>
      <c r="AR2" s="46" t="s">
        <v>230</v>
      </c>
      <c r="AS2" s="46"/>
      <c r="AT2" s="46"/>
      <c r="AU2" s="46"/>
      <c r="AV2" s="46"/>
      <c r="AW2" s="46"/>
      <c r="AY2" s="13" t="s">
        <v>147</v>
      </c>
      <c r="AZ2" s="14">
        <v>26.4</v>
      </c>
      <c r="BA2" s="14">
        <v>5.2</v>
      </c>
      <c r="BB2" s="8">
        <f>IFERROR((100*(BA2-AZ2)/AZ2), "")</f>
        <v>-80.303030303030312</v>
      </c>
      <c r="BD2" s="46" t="s">
        <v>230</v>
      </c>
      <c r="BE2" s="46"/>
      <c r="BF2" s="46"/>
      <c r="BG2" s="46"/>
      <c r="BH2" s="46"/>
      <c r="BI2" s="46"/>
      <c r="BM2" s="38" t="s">
        <v>214</v>
      </c>
      <c r="BN2" s="14">
        <v>10</v>
      </c>
      <c r="BO2" s="14">
        <v>0</v>
      </c>
      <c r="BP2" s="8">
        <f>IFERROR((100*(BO2-BN2)/BN2), "")</f>
        <v>-100</v>
      </c>
      <c r="BR2" s="46" t="s">
        <v>230</v>
      </c>
      <c r="BS2" s="46"/>
      <c r="BT2" s="46"/>
      <c r="BU2" s="46"/>
      <c r="BV2" s="46"/>
      <c r="BW2" s="46"/>
    </row>
    <row r="3" spans="1:75" x14ac:dyDescent="0.25">
      <c r="A3" s="6" t="s">
        <v>61</v>
      </c>
      <c r="B3" s="8">
        <v>60.432831476935803</v>
      </c>
      <c r="C3" s="8">
        <v>0</v>
      </c>
      <c r="D3" s="8">
        <f t="shared" si="0"/>
        <v>-100.00000000000001</v>
      </c>
      <c r="F3" s="46" t="s">
        <v>324</v>
      </c>
      <c r="G3" s="46"/>
      <c r="H3" s="46"/>
      <c r="I3" s="46"/>
      <c r="J3" s="46"/>
      <c r="K3" s="46"/>
      <c r="M3" s="6" t="s">
        <v>61</v>
      </c>
      <c r="N3" s="8">
        <v>60.432831476935803</v>
      </c>
      <c r="O3" s="8">
        <v>0</v>
      </c>
      <c r="P3" s="8">
        <f t="shared" si="1"/>
        <v>-100.00000000000001</v>
      </c>
      <c r="R3" s="46" t="s">
        <v>326</v>
      </c>
      <c r="S3" s="46"/>
      <c r="T3" s="46"/>
      <c r="U3" s="46"/>
      <c r="V3" s="46"/>
      <c r="W3" s="46"/>
      <c r="Z3" t="s">
        <v>112</v>
      </c>
      <c r="AA3" s="24">
        <v>3.93</v>
      </c>
      <c r="AB3" s="24">
        <v>3.97</v>
      </c>
      <c r="AC3" s="8">
        <f t="shared" ref="AC3:AC12" si="3">IFERROR((100*(AB3-AA3)/AA3), "")</f>
        <v>1.0178117048346065</v>
      </c>
      <c r="AE3" s="46" t="s">
        <v>328</v>
      </c>
      <c r="AF3" s="46"/>
      <c r="AG3" s="46"/>
      <c r="AH3" s="46"/>
      <c r="AI3" s="46"/>
      <c r="AJ3" s="46"/>
      <c r="AM3" s="6" t="s">
        <v>141</v>
      </c>
      <c r="AN3" s="8">
        <v>110</v>
      </c>
      <c r="AO3" s="8">
        <v>60</v>
      </c>
      <c r="AP3" s="8">
        <f t="shared" si="2"/>
        <v>-45.454545454545453</v>
      </c>
      <c r="AR3" s="46" t="s">
        <v>331</v>
      </c>
      <c r="AS3" s="46"/>
      <c r="AT3" s="46"/>
      <c r="AU3" s="46"/>
      <c r="AV3" s="46"/>
      <c r="AW3" s="46"/>
      <c r="AY3" s="13" t="s">
        <v>150</v>
      </c>
      <c r="AZ3" s="14">
        <v>4.1000000000000002E-2</v>
      </c>
      <c r="BA3" s="14">
        <v>0.46500000000000002</v>
      </c>
      <c r="BB3" s="8">
        <f t="shared" ref="BB3" si="4">IFERROR((100*(BA3-AZ3)/AZ3), "")</f>
        <v>1034.1463414634147</v>
      </c>
      <c r="BD3" s="46" t="s">
        <v>336</v>
      </c>
      <c r="BE3" s="46"/>
      <c r="BF3" s="46"/>
      <c r="BG3" s="46"/>
      <c r="BH3" s="46"/>
      <c r="BI3" s="46"/>
      <c r="BM3" s="38" t="s">
        <v>219</v>
      </c>
      <c r="BN3" s="40">
        <v>4110</v>
      </c>
      <c r="BO3" s="39">
        <v>0</v>
      </c>
      <c r="BP3" s="8">
        <f t="shared" ref="BP3" si="5">IFERROR((100*(BO3-BN3)/BN3), "")</f>
        <v>-100</v>
      </c>
      <c r="BR3" s="46" t="s">
        <v>340</v>
      </c>
      <c r="BS3" s="46"/>
      <c r="BT3" s="46"/>
      <c r="BU3" s="46"/>
      <c r="BV3" s="46"/>
      <c r="BW3" s="46"/>
    </row>
    <row r="4" spans="1:75" x14ac:dyDescent="0.25">
      <c r="A4" s="6" t="s">
        <v>62</v>
      </c>
      <c r="B4" s="8">
        <v>0</v>
      </c>
      <c r="C4" s="8">
        <v>0.84603204446745173</v>
      </c>
      <c r="D4" s="8">
        <v>100</v>
      </c>
      <c r="F4" s="46" t="s">
        <v>325</v>
      </c>
      <c r="G4" s="46"/>
      <c r="H4" s="46"/>
      <c r="I4" s="46"/>
      <c r="J4" s="46"/>
      <c r="K4" s="46"/>
      <c r="M4" s="6" t="s">
        <v>62</v>
      </c>
      <c r="N4" s="8">
        <v>0</v>
      </c>
      <c r="O4" s="8">
        <v>0.84603204446745173</v>
      </c>
      <c r="P4" s="8">
        <v>100</v>
      </c>
      <c r="R4" s="46" t="s">
        <v>327</v>
      </c>
      <c r="S4" s="46"/>
      <c r="T4" s="46"/>
      <c r="U4" s="46"/>
      <c r="V4" s="46"/>
      <c r="W4" s="46"/>
      <c r="Z4" t="s">
        <v>114</v>
      </c>
      <c r="AA4" s="25">
        <v>0.65600000000000003</v>
      </c>
      <c r="AB4" s="25">
        <v>0.67700000000000005</v>
      </c>
      <c r="AC4" s="8">
        <f t="shared" si="3"/>
        <v>3.2012195121951246</v>
      </c>
      <c r="AE4" s="46" t="s">
        <v>329</v>
      </c>
      <c r="AF4" s="46"/>
      <c r="AG4" s="46"/>
      <c r="AH4" s="46"/>
      <c r="AI4" s="46"/>
      <c r="AJ4" s="46"/>
      <c r="AR4" s="46" t="s">
        <v>332</v>
      </c>
      <c r="AS4" s="46"/>
      <c r="AT4" s="46"/>
      <c r="AU4" s="46"/>
      <c r="AV4" s="46"/>
      <c r="AW4" s="46"/>
      <c r="AY4" s="13" t="s">
        <v>153</v>
      </c>
      <c r="AZ4" s="14">
        <v>0</v>
      </c>
      <c r="BA4" s="14">
        <v>6.1000000000000005</v>
      </c>
      <c r="BB4" s="8">
        <v>100</v>
      </c>
      <c r="BD4" s="46" t="s">
        <v>337</v>
      </c>
      <c r="BE4" s="46"/>
      <c r="BF4" s="46"/>
      <c r="BG4" s="46"/>
      <c r="BH4" s="46"/>
      <c r="BI4" s="46"/>
      <c r="BM4" s="38" t="s">
        <v>223</v>
      </c>
      <c r="BN4" s="14">
        <v>0</v>
      </c>
      <c r="BO4" s="14">
        <v>4.5</v>
      </c>
      <c r="BP4" s="8">
        <v>100</v>
      </c>
      <c r="BR4" s="46" t="s">
        <v>341</v>
      </c>
      <c r="BS4" s="46"/>
      <c r="BT4" s="46"/>
      <c r="BU4" s="46"/>
      <c r="BV4" s="46"/>
      <c r="BW4" s="46"/>
    </row>
    <row r="5" spans="1:75" x14ac:dyDescent="0.25">
      <c r="A5" s="6" t="s">
        <v>63</v>
      </c>
      <c r="B5" s="8">
        <v>10.275796494338005</v>
      </c>
      <c r="C5" s="8">
        <v>0</v>
      </c>
      <c r="D5" s="8">
        <f t="shared" si="0"/>
        <v>-100.00000000000001</v>
      </c>
      <c r="F5" s="47"/>
      <c r="G5" s="47"/>
      <c r="H5" s="47"/>
      <c r="I5" s="47"/>
      <c r="J5" s="47"/>
      <c r="K5" s="47"/>
      <c r="M5" s="6" t="s">
        <v>63</v>
      </c>
      <c r="N5" s="8">
        <v>10.275796494338005</v>
      </c>
      <c r="O5" s="8">
        <v>0</v>
      </c>
      <c r="P5" s="8">
        <f t="shared" ref="P5:P18" si="6">IFERROR((100*(O5-N5)/N5), "")</f>
        <v>-100.00000000000001</v>
      </c>
      <c r="R5" s="47"/>
      <c r="S5" s="47"/>
      <c r="T5" s="47"/>
      <c r="U5" s="47"/>
      <c r="V5" s="47"/>
      <c r="W5" s="47"/>
      <c r="Z5" t="s">
        <v>118</v>
      </c>
      <c r="AA5" s="24">
        <v>3.16</v>
      </c>
      <c r="AB5" s="24">
        <v>3.04</v>
      </c>
      <c r="AC5" s="8">
        <f t="shared" si="3"/>
        <v>-3.7974683544303831</v>
      </c>
      <c r="AE5" s="47"/>
      <c r="AF5" s="47"/>
      <c r="AG5" s="47"/>
      <c r="AH5" s="47"/>
      <c r="AI5" s="47"/>
      <c r="AJ5" s="47"/>
      <c r="AP5" s="8">
        <f>COUNT(AP2:AP3)</f>
        <v>2</v>
      </c>
      <c r="AR5" s="47"/>
      <c r="AS5" s="47"/>
      <c r="AT5" s="47"/>
      <c r="AU5" s="47"/>
      <c r="AV5" s="47"/>
      <c r="AW5" s="47"/>
      <c r="AY5" s="13" t="s">
        <v>156</v>
      </c>
      <c r="AZ5" s="14">
        <v>41.300000000000004</v>
      </c>
      <c r="BA5" s="14">
        <v>36.6</v>
      </c>
      <c r="BB5" s="8">
        <f t="shared" ref="BB5:BB13" si="7">IFERROR((100*(BA5-AZ5)/AZ5), "")</f>
        <v>-11.380145278450369</v>
      </c>
      <c r="BD5" s="47"/>
      <c r="BE5" s="47"/>
      <c r="BF5" s="47"/>
      <c r="BG5" s="47"/>
      <c r="BH5" s="47"/>
      <c r="BI5" s="47"/>
      <c r="BM5" s="38" t="s">
        <v>224</v>
      </c>
      <c r="BN5" s="14">
        <v>0</v>
      </c>
      <c r="BO5" s="14">
        <v>560</v>
      </c>
      <c r="BP5" s="8">
        <v>100</v>
      </c>
      <c r="BR5" s="47"/>
      <c r="BS5" s="47"/>
      <c r="BT5" s="47"/>
      <c r="BU5" s="47"/>
      <c r="BV5" s="47"/>
      <c r="BW5" s="47"/>
    </row>
    <row r="6" spans="1:75" ht="15.75" thickBot="1" x14ac:dyDescent="0.3">
      <c r="A6" s="6" t="s">
        <v>66</v>
      </c>
      <c r="B6" s="8">
        <v>29.597163009094128</v>
      </c>
      <c r="C6" s="8">
        <v>0</v>
      </c>
      <c r="D6" s="8">
        <f t="shared" si="0"/>
        <v>-100</v>
      </c>
      <c r="F6" s="48" t="s">
        <v>233</v>
      </c>
      <c r="G6" s="47"/>
      <c r="H6" s="47"/>
      <c r="I6" s="47"/>
      <c r="J6" s="47"/>
      <c r="K6" s="47"/>
      <c r="M6" s="6" t="s">
        <v>66</v>
      </c>
      <c r="N6" s="8">
        <v>29.597163009094128</v>
      </c>
      <c r="O6" s="8">
        <v>0</v>
      </c>
      <c r="P6" s="8">
        <f t="shared" si="6"/>
        <v>-100</v>
      </c>
      <c r="R6" s="48" t="s">
        <v>233</v>
      </c>
      <c r="S6" s="47"/>
      <c r="T6" s="47"/>
      <c r="U6" s="47"/>
      <c r="V6" s="47"/>
      <c r="W6" s="47"/>
      <c r="Z6" t="s">
        <v>120</v>
      </c>
      <c r="AA6" s="26">
        <v>2.2599999999999998</v>
      </c>
      <c r="AB6" s="24">
        <v>2.19</v>
      </c>
      <c r="AC6" s="8">
        <f t="shared" si="3"/>
        <v>-3.0973451327433561</v>
      </c>
      <c r="AE6" s="48" t="s">
        <v>233</v>
      </c>
      <c r="AF6" s="47"/>
      <c r="AG6" s="47"/>
      <c r="AH6" s="47"/>
      <c r="AI6" s="47"/>
      <c r="AJ6" s="47"/>
      <c r="AP6" s="33">
        <f>MEDIAN(AP2:AP3)</f>
        <v>120.45454545454545</v>
      </c>
      <c r="AR6" s="48" t="s">
        <v>233</v>
      </c>
      <c r="AS6" s="47"/>
      <c r="AT6" s="47"/>
      <c r="AU6" s="47"/>
      <c r="AV6" s="47"/>
      <c r="AW6" s="47"/>
      <c r="AY6" s="13" t="s">
        <v>160</v>
      </c>
      <c r="AZ6" s="14">
        <v>6.08E-2</v>
      </c>
      <c r="BA6" s="14">
        <v>0.16250000000000001</v>
      </c>
      <c r="BB6" s="8">
        <f t="shared" si="7"/>
        <v>167.26973684210529</v>
      </c>
      <c r="BD6" s="48" t="s">
        <v>233</v>
      </c>
      <c r="BE6" s="47"/>
      <c r="BF6" s="47"/>
      <c r="BG6" s="47"/>
      <c r="BH6" s="47"/>
      <c r="BI6" s="47"/>
      <c r="BR6" s="48" t="s">
        <v>233</v>
      </c>
      <c r="BS6" s="47"/>
      <c r="BT6" s="47"/>
      <c r="BU6" s="47"/>
      <c r="BV6" s="47"/>
      <c r="BW6" s="47"/>
    </row>
    <row r="7" spans="1:75" x14ac:dyDescent="0.25">
      <c r="A7" s="6" t="s">
        <v>76</v>
      </c>
      <c r="B7" s="8">
        <v>26.298726487631956</v>
      </c>
      <c r="C7" s="8">
        <v>0</v>
      </c>
      <c r="D7" s="8">
        <f t="shared" si="0"/>
        <v>-100</v>
      </c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M7" s="6" t="s">
        <v>76</v>
      </c>
      <c r="N7" s="8">
        <v>26.298726487631956</v>
      </c>
      <c r="O7" s="8">
        <v>0</v>
      </c>
      <c r="P7" s="8">
        <f t="shared" si="6"/>
        <v>-100</v>
      </c>
      <c r="R7" s="49"/>
      <c r="S7" s="49" t="s">
        <v>278</v>
      </c>
      <c r="T7" s="49" t="s">
        <v>304</v>
      </c>
      <c r="U7" s="49" t="s">
        <v>236</v>
      </c>
      <c r="V7" s="49" t="s">
        <v>237</v>
      </c>
      <c r="W7" s="49" t="s">
        <v>238</v>
      </c>
      <c r="Z7" t="s">
        <v>122</v>
      </c>
      <c r="AA7" s="24">
        <v>6.4</v>
      </c>
      <c r="AB7" s="24">
        <v>6.39</v>
      </c>
      <c r="AC7" s="8">
        <f t="shared" si="3"/>
        <v>-0.15625000000001055</v>
      </c>
      <c r="AE7" s="49"/>
      <c r="AF7" s="49" t="s">
        <v>308</v>
      </c>
      <c r="AG7" s="49" t="s">
        <v>251</v>
      </c>
      <c r="AH7" s="49" t="s">
        <v>236</v>
      </c>
      <c r="AI7" s="49" t="s">
        <v>237</v>
      </c>
      <c r="AJ7" s="49" t="s">
        <v>238</v>
      </c>
      <c r="AR7" s="49"/>
      <c r="AS7" s="49" t="s">
        <v>333</v>
      </c>
      <c r="AT7" s="49" t="s">
        <v>334</v>
      </c>
      <c r="AU7" s="49" t="s">
        <v>236</v>
      </c>
      <c r="AV7" s="49" t="s">
        <v>237</v>
      </c>
      <c r="AW7" s="49" t="s">
        <v>238</v>
      </c>
      <c r="AY7" s="13" t="s">
        <v>162</v>
      </c>
      <c r="AZ7" s="14">
        <v>37.85</v>
      </c>
      <c r="BA7" s="14">
        <v>46.16</v>
      </c>
      <c r="BB7" s="8">
        <f t="shared" si="7"/>
        <v>21.955085865257583</v>
      </c>
      <c r="BD7" s="49"/>
      <c r="BE7" s="49" t="s">
        <v>318</v>
      </c>
      <c r="BF7" s="49" t="s">
        <v>338</v>
      </c>
      <c r="BG7" s="49" t="s">
        <v>236</v>
      </c>
      <c r="BH7" s="49" t="s">
        <v>237</v>
      </c>
      <c r="BI7" s="49" t="s">
        <v>238</v>
      </c>
      <c r="BP7" s="8">
        <f>COUNT(BP2:BP5)</f>
        <v>4</v>
      </c>
      <c r="BR7" s="49"/>
      <c r="BS7" s="49" t="s">
        <v>342</v>
      </c>
      <c r="BT7" s="49" t="s">
        <v>343</v>
      </c>
      <c r="BU7" s="49" t="s">
        <v>236</v>
      </c>
      <c r="BV7" s="49" t="s">
        <v>237</v>
      </c>
      <c r="BW7" s="49" t="s">
        <v>238</v>
      </c>
    </row>
    <row r="8" spans="1:75" x14ac:dyDescent="0.25">
      <c r="A8" s="13" t="s">
        <v>79</v>
      </c>
      <c r="B8" s="14">
        <v>35.700000000000003</v>
      </c>
      <c r="C8" s="14">
        <v>0</v>
      </c>
      <c r="D8" s="8">
        <f t="shared" ref="D8:D18" si="8">IFERROR((100*(C8-B8)/B8), "")</f>
        <v>-100</v>
      </c>
      <c r="F8" s="50"/>
      <c r="G8" s="51">
        <v>18.858357790815031</v>
      </c>
      <c r="H8" s="51">
        <v>15.807496204951827</v>
      </c>
      <c r="I8" s="51">
        <v>3.0508615858632044</v>
      </c>
      <c r="J8" s="52">
        <v>32</v>
      </c>
      <c r="K8" s="52">
        <v>32</v>
      </c>
      <c r="M8" s="13" t="s">
        <v>79</v>
      </c>
      <c r="N8" s="14">
        <v>35.700000000000003</v>
      </c>
      <c r="O8" s="14">
        <v>0</v>
      </c>
      <c r="P8" s="8">
        <f t="shared" si="6"/>
        <v>-100</v>
      </c>
      <c r="R8" s="50"/>
      <c r="S8" s="51">
        <v>18.858357790815031</v>
      </c>
      <c r="T8" s="51">
        <v>15.807496204951827</v>
      </c>
      <c r="U8" s="51">
        <v>3.0508615858632044</v>
      </c>
      <c r="V8" s="52">
        <v>5</v>
      </c>
      <c r="W8" s="52">
        <v>5</v>
      </c>
      <c r="Z8" t="s">
        <v>124</v>
      </c>
      <c r="AA8" s="24">
        <v>2.12</v>
      </c>
      <c r="AB8" s="25">
        <v>2.14</v>
      </c>
      <c r="AC8" s="8">
        <f t="shared" si="3"/>
        <v>0.94339622641509513</v>
      </c>
      <c r="AE8" s="50"/>
      <c r="AF8" s="51">
        <v>3.27</v>
      </c>
      <c r="AG8" s="51">
        <v>3.11</v>
      </c>
      <c r="AH8" s="51">
        <v>0.16000000000000014</v>
      </c>
      <c r="AI8" s="52">
        <v>9</v>
      </c>
      <c r="AJ8" s="52">
        <v>9</v>
      </c>
      <c r="AR8" s="50"/>
      <c r="AS8" s="51">
        <v>88</v>
      </c>
      <c r="AT8" s="51">
        <v>340</v>
      </c>
      <c r="AU8" s="51">
        <v>-252</v>
      </c>
      <c r="AV8" s="52">
        <v>2</v>
      </c>
      <c r="AW8" s="52">
        <v>-2</v>
      </c>
      <c r="AY8" s="13" t="s">
        <v>168</v>
      </c>
      <c r="AZ8" s="14">
        <v>1</v>
      </c>
      <c r="BA8" s="14">
        <v>1.1000000000000001</v>
      </c>
      <c r="BB8" s="8">
        <f t="shared" si="7"/>
        <v>10.000000000000009</v>
      </c>
      <c r="BD8" s="50"/>
      <c r="BE8" s="51">
        <v>26.4</v>
      </c>
      <c r="BF8" s="51">
        <v>5.2</v>
      </c>
      <c r="BG8" s="51">
        <v>21.2</v>
      </c>
      <c r="BH8" s="52">
        <v>21</v>
      </c>
      <c r="BI8" s="52">
        <v>21</v>
      </c>
      <c r="BP8" s="33">
        <f>MEDIAN(BP2:BP5)</f>
        <v>0</v>
      </c>
      <c r="BR8" s="50"/>
      <c r="BS8" s="51">
        <v>10</v>
      </c>
      <c r="BT8" s="51">
        <v>0</v>
      </c>
      <c r="BU8" s="51">
        <v>10</v>
      </c>
      <c r="BV8" s="52">
        <v>2</v>
      </c>
      <c r="BW8" s="52">
        <v>2</v>
      </c>
    </row>
    <row r="9" spans="1:75" x14ac:dyDescent="0.25">
      <c r="A9" s="13" t="s">
        <v>84</v>
      </c>
      <c r="B9" s="14">
        <v>67.3</v>
      </c>
      <c r="C9" s="14">
        <v>0</v>
      </c>
      <c r="D9" s="8">
        <f t="shared" si="8"/>
        <v>-100</v>
      </c>
      <c r="F9" s="50"/>
      <c r="G9" s="53">
        <v>60.432831476935803</v>
      </c>
      <c r="H9" s="53">
        <v>0</v>
      </c>
      <c r="I9" s="53">
        <v>60.432831476935803</v>
      </c>
      <c r="J9" s="54">
        <v>52</v>
      </c>
      <c r="K9" s="54">
        <v>52</v>
      </c>
      <c r="M9" s="13" t="s">
        <v>84</v>
      </c>
      <c r="N9" s="14">
        <v>67.3</v>
      </c>
      <c r="O9" s="14">
        <v>0</v>
      </c>
      <c r="P9" s="8">
        <f t="shared" si="6"/>
        <v>-100</v>
      </c>
      <c r="R9" s="50"/>
      <c r="S9" s="53">
        <v>60.432831476935803</v>
      </c>
      <c r="T9" s="53">
        <v>0</v>
      </c>
      <c r="U9" s="53">
        <v>60.432831476935803</v>
      </c>
      <c r="V9" s="54">
        <v>14</v>
      </c>
      <c r="W9" s="54">
        <v>14</v>
      </c>
      <c r="Z9" t="s">
        <v>126</v>
      </c>
      <c r="AA9" s="24">
        <v>2.88</v>
      </c>
      <c r="AB9" s="24">
        <v>3.14</v>
      </c>
      <c r="AC9" s="8">
        <f t="shared" si="3"/>
        <v>9.0277777777777857</v>
      </c>
      <c r="AE9" s="50"/>
      <c r="AF9" s="53">
        <v>3.93</v>
      </c>
      <c r="AG9" s="53">
        <v>3.97</v>
      </c>
      <c r="AH9" s="53">
        <v>-4.0000000000000036E-2</v>
      </c>
      <c r="AI9" s="54">
        <v>6</v>
      </c>
      <c r="AJ9" s="54">
        <v>-6</v>
      </c>
      <c r="AR9" s="55"/>
      <c r="AS9" s="56">
        <v>110</v>
      </c>
      <c r="AT9" s="56">
        <v>60</v>
      </c>
      <c r="AU9" s="56">
        <v>50</v>
      </c>
      <c r="AV9" s="57">
        <v>1</v>
      </c>
      <c r="AW9" s="57">
        <v>1</v>
      </c>
      <c r="AY9" s="13" t="s">
        <v>170</v>
      </c>
      <c r="AZ9" s="14">
        <v>9.9</v>
      </c>
      <c r="BA9" s="14">
        <v>39.6</v>
      </c>
      <c r="BB9" s="8">
        <f t="shared" si="7"/>
        <v>300.00000000000006</v>
      </c>
      <c r="BD9" s="50"/>
      <c r="BE9" s="53">
        <v>4.1000000000000002E-2</v>
      </c>
      <c r="BF9" s="53">
        <v>0.46500000000000002</v>
      </c>
      <c r="BG9" s="53">
        <v>-0.42400000000000004</v>
      </c>
      <c r="BH9" s="54">
        <v>12</v>
      </c>
      <c r="BI9" s="54">
        <v>-12</v>
      </c>
      <c r="BR9" s="50"/>
      <c r="BS9" s="53">
        <v>4110</v>
      </c>
      <c r="BT9" s="53">
        <v>0</v>
      </c>
      <c r="BU9" s="53">
        <v>4110</v>
      </c>
      <c r="BV9" s="54">
        <v>4</v>
      </c>
      <c r="BW9" s="54">
        <v>4</v>
      </c>
    </row>
    <row r="10" spans="1:75" x14ac:dyDescent="0.25">
      <c r="A10" s="13" t="s">
        <v>86</v>
      </c>
      <c r="B10" s="14">
        <v>14</v>
      </c>
      <c r="C10" s="14">
        <v>0</v>
      </c>
      <c r="D10" s="8">
        <f t="shared" si="8"/>
        <v>-100</v>
      </c>
      <c r="F10" s="50"/>
      <c r="G10" s="53">
        <v>0</v>
      </c>
      <c r="H10" s="53">
        <v>0.84603204446745173</v>
      </c>
      <c r="I10" s="53">
        <v>-0.84603204446745173</v>
      </c>
      <c r="J10" s="54">
        <v>27</v>
      </c>
      <c r="K10" s="54">
        <v>-27</v>
      </c>
      <c r="M10" s="13" t="s">
        <v>86</v>
      </c>
      <c r="N10" s="14">
        <v>14</v>
      </c>
      <c r="O10" s="14">
        <v>0</v>
      </c>
      <c r="P10" s="8">
        <f t="shared" si="6"/>
        <v>-100</v>
      </c>
      <c r="R10" s="50"/>
      <c r="S10" s="53">
        <v>0</v>
      </c>
      <c r="T10" s="53">
        <v>0.84603204446745173</v>
      </c>
      <c r="U10" s="53">
        <v>-0.84603204446745173</v>
      </c>
      <c r="V10" s="54">
        <v>3</v>
      </c>
      <c r="W10" s="54">
        <v>-3</v>
      </c>
      <c r="Z10" t="s">
        <v>128</v>
      </c>
      <c r="AA10" s="24">
        <v>8.44</v>
      </c>
      <c r="AB10" s="24">
        <v>8.41</v>
      </c>
      <c r="AC10" s="8">
        <f t="shared" si="3"/>
        <v>-0.3554502369668171</v>
      </c>
      <c r="AE10" s="50"/>
      <c r="AF10" s="53">
        <v>0.65600000000000003</v>
      </c>
      <c r="AG10" s="53">
        <v>0.67700000000000005</v>
      </c>
      <c r="AH10" s="53">
        <v>-2.1000000000000019E-2</v>
      </c>
      <c r="AI10" s="54">
        <v>4</v>
      </c>
      <c r="AJ10" s="54">
        <v>-4</v>
      </c>
      <c r="AR10" s="58" t="s">
        <v>239</v>
      </c>
      <c r="AS10" s="53">
        <v>99</v>
      </c>
      <c r="AT10" s="53">
        <v>200</v>
      </c>
      <c r="AU10" s="53"/>
      <c r="AV10" s="54"/>
      <c r="AW10" s="54"/>
      <c r="AY10" s="13" t="s">
        <v>172</v>
      </c>
      <c r="AZ10" s="14">
        <v>0.10680000000000001</v>
      </c>
      <c r="BA10" s="14">
        <v>1.0358000000000001</v>
      </c>
      <c r="BB10" s="8">
        <f t="shared" si="7"/>
        <v>869.85018726591761</v>
      </c>
      <c r="BD10" s="50"/>
      <c r="BE10" s="53">
        <v>0</v>
      </c>
      <c r="BF10" s="53">
        <v>6.1000000000000005</v>
      </c>
      <c r="BG10" s="53">
        <v>-6.1000000000000005</v>
      </c>
      <c r="BH10" s="54">
        <v>19</v>
      </c>
      <c r="BI10" s="54">
        <v>-19</v>
      </c>
      <c r="BR10" s="50"/>
      <c r="BS10" s="53">
        <v>0</v>
      </c>
      <c r="BT10" s="53">
        <v>4.5</v>
      </c>
      <c r="BU10" s="53">
        <v>-4.5</v>
      </c>
      <c r="BV10" s="54">
        <v>1</v>
      </c>
      <c r="BW10" s="54">
        <v>-1</v>
      </c>
    </row>
    <row r="11" spans="1:75" x14ac:dyDescent="0.25">
      <c r="A11" s="13" t="s">
        <v>87</v>
      </c>
      <c r="B11" s="14">
        <v>37.799999999999997</v>
      </c>
      <c r="C11" s="14">
        <v>18.399999999999999</v>
      </c>
      <c r="D11" s="8">
        <f t="shared" si="8"/>
        <v>-51.322751322751323</v>
      </c>
      <c r="F11" s="50"/>
      <c r="G11" s="53">
        <v>10.275796494338005</v>
      </c>
      <c r="H11" s="53">
        <v>0</v>
      </c>
      <c r="I11" s="53">
        <v>10.275796494338005</v>
      </c>
      <c r="J11" s="54">
        <v>41</v>
      </c>
      <c r="K11" s="54">
        <v>41</v>
      </c>
      <c r="M11" s="13" t="s">
        <v>87</v>
      </c>
      <c r="N11" s="14">
        <v>37.799999999999997</v>
      </c>
      <c r="O11" s="14">
        <v>18.399999999999999</v>
      </c>
      <c r="P11" s="8">
        <f t="shared" si="6"/>
        <v>-51.322751322751323</v>
      </c>
      <c r="R11" s="50"/>
      <c r="S11" s="53">
        <v>10.275796494338005</v>
      </c>
      <c r="T11" s="53">
        <v>0</v>
      </c>
      <c r="U11" s="53">
        <v>10.275796494338005</v>
      </c>
      <c r="V11" s="54">
        <v>8</v>
      </c>
      <c r="W11" s="54">
        <v>8</v>
      </c>
      <c r="Z11" t="s">
        <v>130</v>
      </c>
      <c r="AA11" s="24">
        <v>5.7</v>
      </c>
      <c r="AB11" s="24">
        <v>5.34</v>
      </c>
      <c r="AC11" s="8">
        <f t="shared" si="3"/>
        <v>-6.3157894736842151</v>
      </c>
      <c r="AE11" s="50"/>
      <c r="AF11" s="53">
        <v>3.16</v>
      </c>
      <c r="AG11" s="53">
        <v>3.04</v>
      </c>
      <c r="AH11" s="53">
        <v>0.12000000000000011</v>
      </c>
      <c r="AI11" s="54">
        <v>8</v>
      </c>
      <c r="AJ11" s="54">
        <v>8</v>
      </c>
      <c r="AR11" s="58" t="s">
        <v>240</v>
      </c>
      <c r="AS11" s="53">
        <v>198</v>
      </c>
      <c r="AT11" s="53">
        <v>400</v>
      </c>
      <c r="AU11" s="53"/>
      <c r="AV11" s="54"/>
      <c r="AW11" s="54"/>
      <c r="AY11" s="13" t="s">
        <v>174</v>
      </c>
      <c r="AZ11" s="14">
        <v>58.2</v>
      </c>
      <c r="BA11" s="14">
        <v>4</v>
      </c>
      <c r="BB11" s="8">
        <f t="shared" si="7"/>
        <v>-93.12714776632302</v>
      </c>
      <c r="BD11" s="50"/>
      <c r="BE11" s="53">
        <v>41.300000000000004</v>
      </c>
      <c r="BF11" s="53">
        <v>36.6</v>
      </c>
      <c r="BG11" s="53">
        <v>4.7000000000000028</v>
      </c>
      <c r="BH11" s="54">
        <v>18</v>
      </c>
      <c r="BI11" s="54">
        <v>18</v>
      </c>
      <c r="BR11" s="55"/>
      <c r="BS11" s="56">
        <v>0</v>
      </c>
      <c r="BT11" s="56">
        <v>560</v>
      </c>
      <c r="BU11" s="56">
        <v>-560</v>
      </c>
      <c r="BV11" s="57">
        <v>3</v>
      </c>
      <c r="BW11" s="57">
        <v>-3</v>
      </c>
    </row>
    <row r="12" spans="1:75" ht="15.75" thickBot="1" x14ac:dyDescent="0.3">
      <c r="A12" s="13" t="s">
        <v>92</v>
      </c>
      <c r="B12" s="14">
        <v>125.3</v>
      </c>
      <c r="C12" s="14">
        <v>0</v>
      </c>
      <c r="D12" s="8">
        <f t="shared" si="8"/>
        <v>-100</v>
      </c>
      <c r="F12" s="50"/>
      <c r="G12" s="53">
        <v>29.597163009094128</v>
      </c>
      <c r="H12" s="53">
        <v>0</v>
      </c>
      <c r="I12" s="53">
        <v>29.597163009094128</v>
      </c>
      <c r="J12" s="54">
        <v>47</v>
      </c>
      <c r="K12" s="54">
        <v>47</v>
      </c>
      <c r="M12" s="13" t="s">
        <v>92</v>
      </c>
      <c r="N12" s="14">
        <v>125.3</v>
      </c>
      <c r="O12" s="14">
        <v>0</v>
      </c>
      <c r="P12" s="8">
        <f t="shared" si="6"/>
        <v>-100</v>
      </c>
      <c r="R12" s="50"/>
      <c r="S12" s="53">
        <v>29.597163009094128</v>
      </c>
      <c r="T12" s="53">
        <v>0</v>
      </c>
      <c r="U12" s="53">
        <v>29.597163009094128</v>
      </c>
      <c r="V12" s="54">
        <v>12</v>
      </c>
      <c r="W12" s="54">
        <v>12</v>
      </c>
      <c r="Z12" t="s">
        <v>132</v>
      </c>
      <c r="AA12" s="25">
        <v>0.13800000000000001</v>
      </c>
      <c r="AB12" s="25">
        <v>0.14499999999999999</v>
      </c>
      <c r="AC12" s="8">
        <f t="shared" si="3"/>
        <v>5.0724637681159264</v>
      </c>
      <c r="AE12" s="50"/>
      <c r="AF12" s="53">
        <v>2.2599999999999998</v>
      </c>
      <c r="AG12" s="53">
        <v>2.19</v>
      </c>
      <c r="AH12" s="53">
        <v>6.999999999999984E-2</v>
      </c>
      <c r="AI12" s="54">
        <v>7</v>
      </c>
      <c r="AJ12" s="54">
        <v>7</v>
      </c>
      <c r="AR12" s="59" t="s">
        <v>241</v>
      </c>
      <c r="AS12" s="60">
        <v>2</v>
      </c>
      <c r="AT12" s="60">
        <v>2</v>
      </c>
      <c r="AU12" s="60"/>
      <c r="AV12" s="60"/>
      <c r="AW12" s="60"/>
      <c r="AY12" s="13" t="s">
        <v>178</v>
      </c>
      <c r="AZ12" s="14">
        <v>13.92</v>
      </c>
      <c r="BA12" s="14">
        <v>13.6</v>
      </c>
      <c r="BB12" s="8">
        <f t="shared" si="7"/>
        <v>-2.2988505747126458</v>
      </c>
      <c r="BD12" s="50"/>
      <c r="BE12" s="53">
        <v>6.08E-2</v>
      </c>
      <c r="BF12" s="53">
        <v>0.16250000000000001</v>
      </c>
      <c r="BG12" s="53">
        <v>-0.10170000000000001</v>
      </c>
      <c r="BH12" s="54">
        <v>4</v>
      </c>
      <c r="BI12" s="54">
        <v>-4</v>
      </c>
      <c r="BR12" s="58" t="s">
        <v>239</v>
      </c>
      <c r="BS12" s="53">
        <v>5</v>
      </c>
      <c r="BT12" s="53">
        <v>2.25</v>
      </c>
      <c r="BU12" s="53"/>
      <c r="BV12" s="54"/>
      <c r="BW12" s="54"/>
    </row>
    <row r="13" spans="1:75" x14ac:dyDescent="0.25">
      <c r="A13" s="13" t="s">
        <v>94</v>
      </c>
      <c r="B13" s="14">
        <v>8.6999999999999993</v>
      </c>
      <c r="C13" s="14">
        <v>0</v>
      </c>
      <c r="D13" s="8">
        <f t="shared" si="8"/>
        <v>-100</v>
      </c>
      <c r="F13" s="50"/>
      <c r="G13" s="53">
        <v>26.298726487631956</v>
      </c>
      <c r="H13" s="53">
        <v>0</v>
      </c>
      <c r="I13" s="53">
        <v>26.298726487631956</v>
      </c>
      <c r="J13" s="54">
        <v>46</v>
      </c>
      <c r="K13" s="54">
        <v>46</v>
      </c>
      <c r="M13" s="13" t="s">
        <v>94</v>
      </c>
      <c r="N13" s="14">
        <v>8.6999999999999993</v>
      </c>
      <c r="O13" s="14">
        <v>0</v>
      </c>
      <c r="P13" s="8">
        <f t="shared" si="6"/>
        <v>-100</v>
      </c>
      <c r="R13" s="50"/>
      <c r="S13" s="53">
        <v>26.298726487631956</v>
      </c>
      <c r="T13" s="53">
        <v>0</v>
      </c>
      <c r="U13" s="53">
        <v>26.298726487631956</v>
      </c>
      <c r="V13" s="54">
        <v>11</v>
      </c>
      <c r="W13" s="54">
        <v>11</v>
      </c>
      <c r="AE13" s="50"/>
      <c r="AF13" s="53">
        <v>6.4</v>
      </c>
      <c r="AG13" s="53">
        <v>6.39</v>
      </c>
      <c r="AH13" s="53">
        <v>1.0000000000000675E-2</v>
      </c>
      <c r="AI13" s="54">
        <v>2</v>
      </c>
      <c r="AJ13" s="54">
        <v>2</v>
      </c>
      <c r="AR13" s="47"/>
      <c r="AS13" s="47"/>
      <c r="AT13" s="47"/>
      <c r="AU13" s="47"/>
      <c r="AV13" s="47"/>
      <c r="AW13" s="47"/>
      <c r="AY13" s="13" t="s">
        <v>180</v>
      </c>
      <c r="AZ13" s="14">
        <v>21.9</v>
      </c>
      <c r="BA13" s="14">
        <v>0</v>
      </c>
      <c r="BB13" s="8">
        <f t="shared" si="7"/>
        <v>-100</v>
      </c>
      <c r="BD13" s="50"/>
      <c r="BE13" s="53">
        <v>37.85</v>
      </c>
      <c r="BF13" s="53">
        <v>46.16</v>
      </c>
      <c r="BG13" s="53">
        <v>-8.3099999999999952</v>
      </c>
      <c r="BH13" s="54">
        <v>20</v>
      </c>
      <c r="BI13" s="54">
        <v>-20</v>
      </c>
      <c r="BR13" s="58" t="s">
        <v>240</v>
      </c>
      <c r="BS13" s="53">
        <v>4120</v>
      </c>
      <c r="BT13" s="53">
        <v>564.5</v>
      </c>
      <c r="BU13" s="53"/>
      <c r="BV13" s="54"/>
      <c r="BW13" s="54"/>
    </row>
    <row r="14" spans="1:75" ht="15.75" thickBot="1" x14ac:dyDescent="0.3">
      <c r="A14" s="13" t="s">
        <v>95</v>
      </c>
      <c r="B14" s="14">
        <v>79.2</v>
      </c>
      <c r="C14" s="14">
        <v>0</v>
      </c>
      <c r="D14" s="8">
        <f t="shared" si="8"/>
        <v>-100</v>
      </c>
      <c r="F14" s="50"/>
      <c r="G14" s="53">
        <v>35.700000000000003</v>
      </c>
      <c r="H14" s="53">
        <v>0</v>
      </c>
      <c r="I14" s="53">
        <v>35.700000000000003</v>
      </c>
      <c r="J14" s="54">
        <v>49</v>
      </c>
      <c r="K14" s="54">
        <v>49</v>
      </c>
      <c r="M14" s="13" t="s">
        <v>95</v>
      </c>
      <c r="N14" s="14">
        <v>79.2</v>
      </c>
      <c r="O14" s="14">
        <v>0</v>
      </c>
      <c r="P14" s="8">
        <f t="shared" si="6"/>
        <v>-100</v>
      </c>
      <c r="R14" s="50"/>
      <c r="S14" s="53">
        <v>35.700000000000003</v>
      </c>
      <c r="T14" s="53">
        <v>0</v>
      </c>
      <c r="U14" s="53">
        <v>35.700000000000003</v>
      </c>
      <c r="V14" s="54">
        <v>13</v>
      </c>
      <c r="W14" s="54">
        <v>13</v>
      </c>
      <c r="AC14" s="8">
        <f>COUNT(AC2:AC12)</f>
        <v>11</v>
      </c>
      <c r="AE14" s="50"/>
      <c r="AF14" s="53">
        <v>2.12</v>
      </c>
      <c r="AG14" s="53">
        <v>2.14</v>
      </c>
      <c r="AH14" s="53">
        <v>-2.0000000000000018E-2</v>
      </c>
      <c r="AI14" s="54">
        <v>3</v>
      </c>
      <c r="AJ14" s="54">
        <v>-3</v>
      </c>
      <c r="AR14" s="48" t="s">
        <v>242</v>
      </c>
      <c r="AS14" s="47"/>
      <c r="AT14" s="47"/>
      <c r="AU14" s="47"/>
      <c r="AV14" s="47"/>
      <c r="AW14" s="47"/>
      <c r="AY14" s="13" t="s">
        <v>182</v>
      </c>
      <c r="AZ14" s="14">
        <v>0</v>
      </c>
      <c r="BA14" s="14">
        <v>3.5</v>
      </c>
      <c r="BB14" s="8">
        <v>100</v>
      </c>
      <c r="BD14" s="50"/>
      <c r="BE14" s="53">
        <v>1</v>
      </c>
      <c r="BF14" s="53">
        <v>1.1000000000000001</v>
      </c>
      <c r="BG14" s="53">
        <v>-0.10000000000000009</v>
      </c>
      <c r="BH14" s="54">
        <v>3</v>
      </c>
      <c r="BI14" s="54">
        <v>-3</v>
      </c>
      <c r="BR14" s="59" t="s">
        <v>241</v>
      </c>
      <c r="BS14" s="60">
        <v>4</v>
      </c>
      <c r="BT14" s="60">
        <v>4</v>
      </c>
      <c r="BU14" s="60"/>
      <c r="BV14" s="60"/>
      <c r="BW14" s="60"/>
    </row>
    <row r="15" spans="1:75" x14ac:dyDescent="0.25">
      <c r="A15" s="21" t="s">
        <v>98</v>
      </c>
      <c r="B15" s="20">
        <v>0.289237014131564</v>
      </c>
      <c r="C15" s="20">
        <v>0</v>
      </c>
      <c r="D15" s="8">
        <f t="shared" si="8"/>
        <v>-100</v>
      </c>
      <c r="F15" s="50"/>
      <c r="G15" s="53">
        <v>67.3</v>
      </c>
      <c r="H15" s="53">
        <v>0</v>
      </c>
      <c r="I15" s="53">
        <v>67.3</v>
      </c>
      <c r="J15" s="54">
        <v>53</v>
      </c>
      <c r="K15" s="54">
        <v>53</v>
      </c>
      <c r="M15" s="21" t="s">
        <v>98</v>
      </c>
      <c r="N15" s="20">
        <v>0.289237014131564</v>
      </c>
      <c r="O15" s="20">
        <v>0</v>
      </c>
      <c r="P15" s="8">
        <f t="shared" si="6"/>
        <v>-100</v>
      </c>
      <c r="R15" s="50"/>
      <c r="S15" s="53">
        <v>67.3</v>
      </c>
      <c r="T15" s="53">
        <v>0</v>
      </c>
      <c r="U15" s="53">
        <v>67.3</v>
      </c>
      <c r="V15" s="54">
        <v>15</v>
      </c>
      <c r="W15" s="54">
        <v>15</v>
      </c>
      <c r="AC15" s="33">
        <f>MEDIAN(AC2:AC12)</f>
        <v>-0.15625000000001055</v>
      </c>
      <c r="AE15" s="50"/>
      <c r="AF15" s="53">
        <v>2.88</v>
      </c>
      <c r="AG15" s="53">
        <v>3.14</v>
      </c>
      <c r="AH15" s="53">
        <v>-0.26000000000000023</v>
      </c>
      <c r="AI15" s="54">
        <v>10</v>
      </c>
      <c r="AJ15" s="54">
        <v>-10</v>
      </c>
      <c r="AR15" s="49"/>
      <c r="AS15" s="49" t="s">
        <v>239</v>
      </c>
      <c r="AT15" s="49" t="s">
        <v>240</v>
      </c>
      <c r="AU15" s="49" t="s">
        <v>241</v>
      </c>
      <c r="AV15" s="47"/>
      <c r="AW15" s="47"/>
      <c r="AY15" s="13" t="s">
        <v>184</v>
      </c>
      <c r="AZ15" s="14">
        <v>3.7040000000000002</v>
      </c>
      <c r="BA15" s="14">
        <v>3.38</v>
      </c>
      <c r="BB15" s="8">
        <f t="shared" ref="BB15:BB26" si="9">IFERROR((100*(BA15-AZ15)/AZ15), "")</f>
        <v>-8.7473002159827278</v>
      </c>
      <c r="BD15" s="50"/>
      <c r="BE15" s="53">
        <v>9.9</v>
      </c>
      <c r="BF15" s="53">
        <v>39.6</v>
      </c>
      <c r="BG15" s="53">
        <v>-29.700000000000003</v>
      </c>
      <c r="BH15" s="54">
        <v>23</v>
      </c>
      <c r="BI15" s="54">
        <v>-23</v>
      </c>
      <c r="BR15" s="47"/>
      <c r="BS15" s="47"/>
      <c r="BT15" s="47"/>
      <c r="BU15" s="47"/>
      <c r="BV15" s="47"/>
      <c r="BW15" s="47"/>
    </row>
    <row r="16" spans="1:75" ht="15.75" thickBot="1" x14ac:dyDescent="0.3">
      <c r="A16" s="21" t="s">
        <v>99</v>
      </c>
      <c r="B16" s="20">
        <v>0.14758902611524699</v>
      </c>
      <c r="C16" s="20">
        <v>0</v>
      </c>
      <c r="D16" s="8">
        <f t="shared" si="8"/>
        <v>-100</v>
      </c>
      <c r="F16" s="50"/>
      <c r="G16" s="53">
        <v>14</v>
      </c>
      <c r="H16" s="53">
        <v>0</v>
      </c>
      <c r="I16" s="53">
        <v>14</v>
      </c>
      <c r="J16" s="54">
        <v>42</v>
      </c>
      <c r="K16" s="54">
        <v>42</v>
      </c>
      <c r="M16" s="21" t="s">
        <v>99</v>
      </c>
      <c r="N16" s="20">
        <v>0.14758902611524699</v>
      </c>
      <c r="O16" s="20">
        <v>0</v>
      </c>
      <c r="P16" s="8">
        <f t="shared" si="6"/>
        <v>-100</v>
      </c>
      <c r="R16" s="50"/>
      <c r="S16" s="53">
        <v>14</v>
      </c>
      <c r="T16" s="53">
        <v>0</v>
      </c>
      <c r="U16" s="53">
        <v>14</v>
      </c>
      <c r="V16" s="54">
        <v>9</v>
      </c>
      <c r="W16" s="54">
        <v>9</v>
      </c>
      <c r="AE16" s="50"/>
      <c r="AF16" s="53">
        <v>8.44</v>
      </c>
      <c r="AG16" s="53">
        <v>8.41</v>
      </c>
      <c r="AH16" s="53">
        <v>2.9999999999999361E-2</v>
      </c>
      <c r="AI16" s="54">
        <v>5</v>
      </c>
      <c r="AJ16" s="54">
        <v>5</v>
      </c>
      <c r="AR16" s="58" t="s">
        <v>243</v>
      </c>
      <c r="AS16" s="51">
        <v>1</v>
      </c>
      <c r="AT16" s="51">
        <v>1</v>
      </c>
      <c r="AU16" s="61">
        <v>1</v>
      </c>
      <c r="AV16" s="47"/>
      <c r="AW16" s="47"/>
      <c r="AY16" s="13" t="s">
        <v>186</v>
      </c>
      <c r="AZ16" s="14">
        <v>1.6E-2</v>
      </c>
      <c r="BA16" s="14">
        <v>0</v>
      </c>
      <c r="BB16" s="8">
        <f t="shared" si="9"/>
        <v>-100</v>
      </c>
      <c r="BD16" s="50"/>
      <c r="BE16" s="53">
        <v>0.10680000000000001</v>
      </c>
      <c r="BF16" s="53">
        <v>1.0358000000000001</v>
      </c>
      <c r="BG16" s="53">
        <v>-0.92900000000000005</v>
      </c>
      <c r="BH16" s="54">
        <v>14</v>
      </c>
      <c r="BI16" s="54">
        <v>-14</v>
      </c>
      <c r="BR16" s="48" t="s">
        <v>242</v>
      </c>
      <c r="BS16" s="47"/>
      <c r="BT16" s="47"/>
      <c r="BU16" s="47"/>
      <c r="BV16" s="47"/>
      <c r="BW16" s="47"/>
    </row>
    <row r="17" spans="1:75" x14ac:dyDescent="0.25">
      <c r="A17" s="6" t="s">
        <v>102</v>
      </c>
      <c r="B17" s="8">
        <v>6.3619756231259652</v>
      </c>
      <c r="C17" s="8">
        <v>10.326983076975226</v>
      </c>
      <c r="D17" s="8">
        <f t="shared" si="8"/>
        <v>62.323524778000476</v>
      </c>
      <c r="F17" s="50"/>
      <c r="G17" s="53">
        <v>37.799999999999997</v>
      </c>
      <c r="H17" s="53">
        <v>18.399999999999999</v>
      </c>
      <c r="I17" s="53">
        <v>19.399999999999999</v>
      </c>
      <c r="J17" s="54">
        <v>43</v>
      </c>
      <c r="K17" s="54">
        <v>43</v>
      </c>
      <c r="M17" s="6" t="s">
        <v>102</v>
      </c>
      <c r="N17" s="8">
        <v>6.3619756231259652</v>
      </c>
      <c r="O17" s="8">
        <v>10.326983076975226</v>
      </c>
      <c r="P17" s="8">
        <f t="shared" si="6"/>
        <v>62.323524778000476</v>
      </c>
      <c r="R17" s="50"/>
      <c r="S17" s="53">
        <v>37.799999999999997</v>
      </c>
      <c r="T17" s="53">
        <v>18.399999999999999</v>
      </c>
      <c r="U17" s="53">
        <v>19.399999999999999</v>
      </c>
      <c r="V17" s="54">
        <v>10</v>
      </c>
      <c r="W17" s="54">
        <v>10</v>
      </c>
      <c r="AE17" s="50"/>
      <c r="AF17" s="53">
        <v>5.7</v>
      </c>
      <c r="AG17" s="53">
        <v>5.34</v>
      </c>
      <c r="AH17" s="53">
        <v>0.36000000000000032</v>
      </c>
      <c r="AI17" s="54">
        <v>11</v>
      </c>
      <c r="AJ17" s="54">
        <v>11</v>
      </c>
      <c r="AR17" s="58" t="s">
        <v>244</v>
      </c>
      <c r="AS17" s="53">
        <v>2</v>
      </c>
      <c r="AT17" s="53">
        <v>2</v>
      </c>
      <c r="AU17" s="62">
        <v>1</v>
      </c>
      <c r="AV17" s="47"/>
      <c r="AW17" s="47"/>
      <c r="AY17" s="13" t="s">
        <v>188</v>
      </c>
      <c r="AZ17" s="14">
        <v>0.56100000000000005</v>
      </c>
      <c r="BA17" s="14">
        <v>1.4019999999999999</v>
      </c>
      <c r="BB17" s="8">
        <f t="shared" si="9"/>
        <v>149.91087344028514</v>
      </c>
      <c r="BD17" s="50"/>
      <c r="BE17" s="53">
        <v>58.2</v>
      </c>
      <c r="BF17" s="53">
        <v>4</v>
      </c>
      <c r="BG17" s="53">
        <v>54.2</v>
      </c>
      <c r="BH17" s="54">
        <v>24</v>
      </c>
      <c r="BI17" s="54">
        <v>24</v>
      </c>
      <c r="BR17" s="49"/>
      <c r="BS17" s="49" t="s">
        <v>239</v>
      </c>
      <c r="BT17" s="49" t="s">
        <v>240</v>
      </c>
      <c r="BU17" s="49" t="s">
        <v>241</v>
      </c>
      <c r="BV17" s="47"/>
      <c r="BW17" s="47"/>
    </row>
    <row r="18" spans="1:75" ht="15.75" thickBot="1" x14ac:dyDescent="0.3">
      <c r="A18" s="13" t="s">
        <v>106</v>
      </c>
      <c r="B18" s="14">
        <v>7.4</v>
      </c>
      <c r="C18" s="14">
        <v>5.1000000000000005</v>
      </c>
      <c r="D18" s="8">
        <f t="shared" si="8"/>
        <v>-31.081081081081077</v>
      </c>
      <c r="F18" s="50"/>
      <c r="G18" s="53">
        <v>125.3</v>
      </c>
      <c r="H18" s="53">
        <v>0</v>
      </c>
      <c r="I18" s="53">
        <v>125.3</v>
      </c>
      <c r="J18" s="54">
        <v>56</v>
      </c>
      <c r="K18" s="54">
        <v>56</v>
      </c>
      <c r="M18" s="13" t="s">
        <v>106</v>
      </c>
      <c r="N18" s="14">
        <v>7.4</v>
      </c>
      <c r="O18" s="14">
        <v>5.1000000000000005</v>
      </c>
      <c r="P18" s="8">
        <f t="shared" si="6"/>
        <v>-31.081081081081077</v>
      </c>
      <c r="R18" s="50"/>
      <c r="S18" s="53">
        <v>125.3</v>
      </c>
      <c r="T18" s="53">
        <v>0</v>
      </c>
      <c r="U18" s="53">
        <v>125.3</v>
      </c>
      <c r="V18" s="54">
        <v>17</v>
      </c>
      <c r="W18" s="54">
        <v>17</v>
      </c>
      <c r="AE18" s="55"/>
      <c r="AF18" s="56">
        <v>0.13800000000000001</v>
      </c>
      <c r="AG18" s="56">
        <v>0.14499999999999999</v>
      </c>
      <c r="AH18" s="56">
        <v>-6.9999999999999785E-3</v>
      </c>
      <c r="AI18" s="57">
        <v>1</v>
      </c>
      <c r="AJ18" s="57">
        <v>-1</v>
      </c>
      <c r="AR18" s="59" t="s">
        <v>245</v>
      </c>
      <c r="AS18" s="63">
        <v>0</v>
      </c>
      <c r="AT18" s="63">
        <v>0</v>
      </c>
      <c r="AU18" s="60">
        <v>0</v>
      </c>
      <c r="AV18" s="47"/>
      <c r="AW18" s="47"/>
      <c r="AY18" s="13" t="s">
        <v>190</v>
      </c>
      <c r="AZ18" s="37">
        <v>0.21759999999999999</v>
      </c>
      <c r="BA18" s="37">
        <v>0.4874</v>
      </c>
      <c r="BB18" s="8">
        <f t="shared" si="9"/>
        <v>123.98897058823532</v>
      </c>
      <c r="BD18" s="50"/>
      <c r="BE18" s="53">
        <v>13.92</v>
      </c>
      <c r="BF18" s="53">
        <v>13.6</v>
      </c>
      <c r="BG18" s="53">
        <v>0.32000000000000028</v>
      </c>
      <c r="BH18" s="54">
        <v>8</v>
      </c>
      <c r="BI18" s="54">
        <v>8</v>
      </c>
      <c r="BR18" s="58" t="s">
        <v>243</v>
      </c>
      <c r="BS18" s="51">
        <v>3</v>
      </c>
      <c r="BT18" s="51">
        <v>6</v>
      </c>
      <c r="BU18" s="61">
        <v>2</v>
      </c>
      <c r="BV18" s="47"/>
      <c r="BW18" s="47"/>
    </row>
    <row r="19" spans="1:75" x14ac:dyDescent="0.25">
      <c r="A19" t="s">
        <v>109</v>
      </c>
      <c r="B19" s="24">
        <v>3.27</v>
      </c>
      <c r="C19" s="24">
        <v>3.11</v>
      </c>
      <c r="D19" s="8">
        <f>IFERROR((100*(C19-B19)/B19), "")</f>
        <v>-4.8929663608562732</v>
      </c>
      <c r="F19" s="50"/>
      <c r="G19" s="53">
        <v>8.6999999999999993</v>
      </c>
      <c r="H19" s="53">
        <v>0</v>
      </c>
      <c r="I19" s="53">
        <v>8.6999999999999993</v>
      </c>
      <c r="J19" s="54">
        <v>39</v>
      </c>
      <c r="K19" s="54">
        <v>39</v>
      </c>
      <c r="R19" s="50"/>
      <c r="S19" s="53">
        <v>8.6999999999999993</v>
      </c>
      <c r="T19" s="53">
        <v>0</v>
      </c>
      <c r="U19" s="53">
        <v>8.6999999999999993</v>
      </c>
      <c r="V19" s="54">
        <v>7</v>
      </c>
      <c r="W19" s="54">
        <v>7</v>
      </c>
      <c r="AE19" s="58" t="s">
        <v>239</v>
      </c>
      <c r="AF19" s="53">
        <v>3.16</v>
      </c>
      <c r="AG19" s="53">
        <v>3.11</v>
      </c>
      <c r="AH19" s="53"/>
      <c r="AI19" s="54"/>
      <c r="AJ19" s="54"/>
      <c r="AR19" s="47"/>
      <c r="AS19" s="47"/>
      <c r="AT19" s="47"/>
      <c r="AU19" s="47"/>
      <c r="AV19" s="47"/>
      <c r="AW19" s="47"/>
      <c r="AY19" s="13" t="s">
        <v>192</v>
      </c>
      <c r="AZ19" s="14">
        <v>3.9510000000000001</v>
      </c>
      <c r="BA19" s="14">
        <v>4.0810000000000004</v>
      </c>
      <c r="BB19" s="8">
        <f t="shared" si="9"/>
        <v>3.2903062515818866</v>
      </c>
      <c r="BD19" s="50"/>
      <c r="BE19" s="53">
        <v>21.9</v>
      </c>
      <c r="BF19" s="53">
        <v>0</v>
      </c>
      <c r="BG19" s="53">
        <v>21.9</v>
      </c>
      <c r="BH19" s="54">
        <v>22</v>
      </c>
      <c r="BI19" s="54">
        <v>22</v>
      </c>
      <c r="BR19" s="58" t="s">
        <v>244</v>
      </c>
      <c r="BS19" s="53">
        <v>2</v>
      </c>
      <c r="BT19" s="53">
        <v>4</v>
      </c>
      <c r="BU19" s="62">
        <v>2</v>
      </c>
      <c r="BV19" s="47"/>
      <c r="BW19" s="47"/>
    </row>
    <row r="20" spans="1:75" ht="15.75" thickBot="1" x14ac:dyDescent="0.3">
      <c r="A20" t="s">
        <v>112</v>
      </c>
      <c r="B20" s="24">
        <v>3.93</v>
      </c>
      <c r="C20" s="24">
        <v>3.97</v>
      </c>
      <c r="D20" s="8">
        <f t="shared" ref="D20:D29" si="10">IFERROR((100*(C20-B20)/B20), "")</f>
        <v>1.0178117048346065</v>
      </c>
      <c r="F20" s="50"/>
      <c r="G20" s="53">
        <v>79.2</v>
      </c>
      <c r="H20" s="53">
        <v>0</v>
      </c>
      <c r="I20" s="53">
        <v>79.2</v>
      </c>
      <c r="J20" s="54">
        <v>54</v>
      </c>
      <c r="K20" s="54">
        <v>54</v>
      </c>
      <c r="P20" s="8">
        <f>COUNT(P2:P18)</f>
        <v>17</v>
      </c>
      <c r="R20" s="50"/>
      <c r="S20" s="53">
        <v>79.2</v>
      </c>
      <c r="T20" s="53">
        <v>0</v>
      </c>
      <c r="U20" s="53">
        <v>79.2</v>
      </c>
      <c r="V20" s="54">
        <v>16</v>
      </c>
      <c r="W20" s="54">
        <v>16</v>
      </c>
      <c r="AE20" s="58" t="s">
        <v>240</v>
      </c>
      <c r="AF20" s="53">
        <v>38.953999999999994</v>
      </c>
      <c r="AG20" s="53">
        <v>38.552</v>
      </c>
      <c r="AH20" s="53"/>
      <c r="AI20" s="54"/>
      <c r="AJ20" s="54"/>
      <c r="AR20" s="48" t="s">
        <v>335</v>
      </c>
      <c r="AS20" s="47"/>
      <c r="AT20" s="47"/>
      <c r="AU20" s="47"/>
      <c r="AV20" s="47"/>
      <c r="AW20" s="47"/>
      <c r="AY20" s="13" t="s">
        <v>196</v>
      </c>
      <c r="AZ20" s="14">
        <v>2.5459999999999998</v>
      </c>
      <c r="BA20" s="14">
        <v>2.8740000000000001</v>
      </c>
      <c r="BB20" s="8">
        <f t="shared" si="9"/>
        <v>12.882953652788698</v>
      </c>
      <c r="BD20" s="50"/>
      <c r="BE20" s="53">
        <v>0</v>
      </c>
      <c r="BF20" s="53">
        <v>3.5</v>
      </c>
      <c r="BG20" s="53">
        <v>-3.5</v>
      </c>
      <c r="BH20" s="54">
        <v>17</v>
      </c>
      <c r="BI20" s="54">
        <v>-17</v>
      </c>
      <c r="BR20" s="59" t="s">
        <v>245</v>
      </c>
      <c r="BS20" s="63">
        <v>0</v>
      </c>
      <c r="BT20" s="63">
        <v>0</v>
      </c>
      <c r="BU20" s="60">
        <v>0</v>
      </c>
      <c r="BV20" s="47"/>
      <c r="BW20" s="47"/>
    </row>
    <row r="21" spans="1:75" ht="15.75" thickBot="1" x14ac:dyDescent="0.3">
      <c r="A21" t="s">
        <v>114</v>
      </c>
      <c r="B21" s="25">
        <v>0.65600000000000003</v>
      </c>
      <c r="C21" s="25">
        <v>0.67700000000000005</v>
      </c>
      <c r="D21" s="8">
        <f t="shared" si="10"/>
        <v>3.2012195121951246</v>
      </c>
      <c r="F21" s="50"/>
      <c r="G21" s="53">
        <v>0.289237014131564</v>
      </c>
      <c r="H21" s="53">
        <v>0</v>
      </c>
      <c r="I21" s="53">
        <v>0.289237014131564</v>
      </c>
      <c r="J21" s="54">
        <v>19</v>
      </c>
      <c r="K21" s="54">
        <v>19</v>
      </c>
      <c r="P21" s="33">
        <f>MEDIAN(P2:P18)</f>
        <v>-100</v>
      </c>
      <c r="R21" s="50"/>
      <c r="S21" s="53">
        <v>0.289237014131564</v>
      </c>
      <c r="T21" s="53">
        <v>0</v>
      </c>
      <c r="U21" s="53">
        <v>0.289237014131564</v>
      </c>
      <c r="V21" s="54">
        <v>2</v>
      </c>
      <c r="W21" s="54">
        <v>2</v>
      </c>
      <c r="AE21" s="59" t="s">
        <v>241</v>
      </c>
      <c r="AF21" s="60">
        <v>11</v>
      </c>
      <c r="AG21" s="60">
        <v>11</v>
      </c>
      <c r="AH21" s="60"/>
      <c r="AI21" s="60"/>
      <c r="AJ21" s="60"/>
      <c r="AR21" s="49" t="s">
        <v>254</v>
      </c>
      <c r="AS21" s="49" t="s">
        <v>241</v>
      </c>
      <c r="AT21" s="49" t="s">
        <v>248</v>
      </c>
      <c r="AU21" s="47"/>
      <c r="AV21" s="47"/>
      <c r="AW21" s="47"/>
      <c r="AY21" s="13" t="s">
        <v>198</v>
      </c>
      <c r="AZ21" s="14">
        <v>30.55</v>
      </c>
      <c r="BA21" s="14">
        <v>33.25</v>
      </c>
      <c r="BB21" s="8">
        <f t="shared" si="9"/>
        <v>8.8379705400981976</v>
      </c>
      <c r="BD21" s="50"/>
      <c r="BE21" s="53">
        <v>3.7040000000000002</v>
      </c>
      <c r="BF21" s="53">
        <v>3.38</v>
      </c>
      <c r="BG21" s="53">
        <v>0.32400000000000029</v>
      </c>
      <c r="BH21" s="54">
        <v>9</v>
      </c>
      <c r="BI21" s="54">
        <v>9</v>
      </c>
      <c r="BR21" s="47"/>
      <c r="BS21" s="47"/>
      <c r="BT21" s="47"/>
      <c r="BU21" s="47"/>
      <c r="BV21" s="47"/>
      <c r="BW21" s="47"/>
    </row>
    <row r="22" spans="1:75" ht="15.75" thickBot="1" x14ac:dyDescent="0.3">
      <c r="A22" t="s">
        <v>118</v>
      </c>
      <c r="B22" s="24">
        <v>3.16</v>
      </c>
      <c r="C22" s="24">
        <v>3.04</v>
      </c>
      <c r="D22" s="8">
        <f t="shared" si="10"/>
        <v>-3.7974683544303831</v>
      </c>
      <c r="F22" s="50"/>
      <c r="G22" s="53">
        <v>0.14758902611524699</v>
      </c>
      <c r="H22" s="53">
        <v>0</v>
      </c>
      <c r="I22" s="53">
        <v>0.14758902611524699</v>
      </c>
      <c r="J22" s="54">
        <v>14</v>
      </c>
      <c r="K22" s="54">
        <v>14</v>
      </c>
      <c r="R22" s="50"/>
      <c r="S22" s="53">
        <v>0.14758902611524699</v>
      </c>
      <c r="T22" s="53">
        <v>0</v>
      </c>
      <c r="U22" s="53">
        <v>0.14758902611524699</v>
      </c>
      <c r="V22" s="54">
        <v>1</v>
      </c>
      <c r="W22" s="54">
        <v>1</v>
      </c>
      <c r="AE22" s="47"/>
      <c r="AF22" s="47"/>
      <c r="AG22" s="47"/>
      <c r="AH22" s="47"/>
      <c r="AI22" s="47"/>
      <c r="AJ22" s="47"/>
      <c r="AR22" s="64">
        <v>2</v>
      </c>
      <c r="AS22" s="65">
        <v>2</v>
      </c>
      <c r="AT22" s="64">
        <v>0.75</v>
      </c>
      <c r="AU22" s="47"/>
      <c r="AV22" s="47"/>
      <c r="AW22" s="47"/>
      <c r="AY22" s="13" t="s">
        <v>200</v>
      </c>
      <c r="AZ22" s="14">
        <v>176.8</v>
      </c>
      <c r="BA22" s="14">
        <v>178.2</v>
      </c>
      <c r="BB22" s="8">
        <f t="shared" si="9"/>
        <v>0.79185520361989659</v>
      </c>
      <c r="BD22" s="50"/>
      <c r="BE22" s="53">
        <v>1.6E-2</v>
      </c>
      <c r="BF22" s="53">
        <v>0</v>
      </c>
      <c r="BG22" s="53">
        <v>1.6E-2</v>
      </c>
      <c r="BH22" s="54">
        <v>1</v>
      </c>
      <c r="BI22" s="54">
        <v>1</v>
      </c>
      <c r="BR22" s="48" t="s">
        <v>344</v>
      </c>
      <c r="BS22" s="47"/>
      <c r="BT22" s="47"/>
      <c r="BU22" s="47"/>
      <c r="BV22" s="47"/>
      <c r="BW22" s="47"/>
    </row>
    <row r="23" spans="1:75" ht="15.75" thickBot="1" x14ac:dyDescent="0.3">
      <c r="A23" t="s">
        <v>120</v>
      </c>
      <c r="B23" s="26">
        <v>2.2599999999999998</v>
      </c>
      <c r="C23" s="24">
        <v>2.19</v>
      </c>
      <c r="D23" s="8">
        <f t="shared" si="10"/>
        <v>-3.0973451327433561</v>
      </c>
      <c r="F23" s="50"/>
      <c r="G23" s="53">
        <v>6.3619756231259652</v>
      </c>
      <c r="H23" s="53">
        <v>10.326983076975226</v>
      </c>
      <c r="I23" s="53">
        <v>-3.9650074538492612</v>
      </c>
      <c r="J23" s="54">
        <v>34</v>
      </c>
      <c r="K23" s="54">
        <v>-34</v>
      </c>
      <c r="R23" s="50"/>
      <c r="S23" s="53">
        <v>6.3619756231259652</v>
      </c>
      <c r="T23" s="53">
        <v>10.326983076975226</v>
      </c>
      <c r="U23" s="53">
        <v>-3.9650074538492612</v>
      </c>
      <c r="V23" s="54">
        <v>6</v>
      </c>
      <c r="W23" s="54">
        <v>-6</v>
      </c>
      <c r="AE23" s="48" t="s">
        <v>242</v>
      </c>
      <c r="AF23" s="47"/>
      <c r="AG23" s="47"/>
      <c r="AH23" s="47"/>
      <c r="AI23" s="47"/>
      <c r="AJ23" s="47"/>
      <c r="AR23" s="47"/>
      <c r="AS23" s="47"/>
      <c r="AT23" s="47"/>
      <c r="AU23" s="47"/>
      <c r="AV23" s="47"/>
      <c r="AW23" s="47"/>
      <c r="AY23" s="13" t="s">
        <v>202</v>
      </c>
      <c r="AZ23" s="14">
        <v>43.938299999999998</v>
      </c>
      <c r="BA23" s="14">
        <v>43.531199999999998</v>
      </c>
      <c r="BB23" s="8">
        <f t="shared" si="9"/>
        <v>-0.92652651559118082</v>
      </c>
      <c r="BD23" s="50"/>
      <c r="BE23" s="53">
        <v>0.56100000000000005</v>
      </c>
      <c r="BF23" s="53">
        <v>1.4019999999999999</v>
      </c>
      <c r="BG23" s="53">
        <v>-0.84099999999999986</v>
      </c>
      <c r="BH23" s="54">
        <v>13</v>
      </c>
      <c r="BI23" s="54">
        <v>-13</v>
      </c>
      <c r="BR23" s="49" t="s">
        <v>254</v>
      </c>
      <c r="BS23" s="49" t="s">
        <v>241</v>
      </c>
      <c r="BT23" s="49" t="s">
        <v>248</v>
      </c>
      <c r="BU23" s="47"/>
      <c r="BV23" s="47"/>
      <c r="BW23" s="47"/>
    </row>
    <row r="24" spans="1:75" ht="15.75" thickBot="1" x14ac:dyDescent="0.3">
      <c r="A24" t="s">
        <v>122</v>
      </c>
      <c r="B24" s="24">
        <v>6.4</v>
      </c>
      <c r="C24" s="24">
        <v>6.39</v>
      </c>
      <c r="D24" s="8">
        <f t="shared" si="10"/>
        <v>-0.15625000000001055</v>
      </c>
      <c r="F24" s="50"/>
      <c r="G24" s="53">
        <v>7.4</v>
      </c>
      <c r="H24" s="53">
        <v>5.1000000000000005</v>
      </c>
      <c r="I24" s="53">
        <v>2.2999999999999998</v>
      </c>
      <c r="J24" s="54">
        <v>30</v>
      </c>
      <c r="K24" s="54">
        <v>30</v>
      </c>
      <c r="R24" s="55"/>
      <c r="S24" s="56">
        <v>7.4</v>
      </c>
      <c r="T24" s="56">
        <v>5.1000000000000005</v>
      </c>
      <c r="U24" s="56">
        <v>2.2999999999999998</v>
      </c>
      <c r="V24" s="57">
        <v>4</v>
      </c>
      <c r="W24" s="57">
        <v>4</v>
      </c>
      <c r="AE24" s="49"/>
      <c r="AF24" s="49" t="s">
        <v>239</v>
      </c>
      <c r="AG24" s="49" t="s">
        <v>240</v>
      </c>
      <c r="AH24" s="49" t="s">
        <v>241</v>
      </c>
      <c r="AI24" s="47"/>
      <c r="AJ24" s="47"/>
      <c r="AR24" s="46"/>
      <c r="AS24" s="46"/>
      <c r="AT24" s="46"/>
      <c r="AU24" s="46"/>
      <c r="AV24" s="46"/>
      <c r="AW24" s="46"/>
      <c r="AY24" s="13" t="s">
        <v>204</v>
      </c>
      <c r="AZ24" s="14">
        <v>14.72</v>
      </c>
      <c r="BA24" s="14">
        <v>14.52</v>
      </c>
      <c r="BB24" s="8">
        <f t="shared" si="9"/>
        <v>-1.3586956521739202</v>
      </c>
      <c r="BD24" s="50"/>
      <c r="BE24" s="53">
        <v>0.21759999999999999</v>
      </c>
      <c r="BF24" s="53">
        <v>0.4874</v>
      </c>
      <c r="BG24" s="53">
        <v>-0.26980000000000004</v>
      </c>
      <c r="BH24" s="54">
        <v>7</v>
      </c>
      <c r="BI24" s="54">
        <v>-7</v>
      </c>
      <c r="BR24" s="64">
        <v>4</v>
      </c>
      <c r="BS24" s="65">
        <v>4</v>
      </c>
      <c r="BT24" s="64">
        <v>0.4375</v>
      </c>
      <c r="BU24" s="47"/>
      <c r="BV24" s="47"/>
      <c r="BW24" s="47"/>
    </row>
    <row r="25" spans="1:75" x14ac:dyDescent="0.25">
      <c r="A25" t="s">
        <v>124</v>
      </c>
      <c r="B25" s="24">
        <v>2.12</v>
      </c>
      <c r="C25" s="25">
        <v>2.14</v>
      </c>
      <c r="D25" s="8">
        <f t="shared" si="10"/>
        <v>0.94339622641509513</v>
      </c>
      <c r="F25" s="50"/>
      <c r="G25" s="53">
        <v>3.27</v>
      </c>
      <c r="H25" s="53">
        <v>3.11</v>
      </c>
      <c r="I25" s="53">
        <v>0.16000000000000014</v>
      </c>
      <c r="J25" s="54">
        <v>15</v>
      </c>
      <c r="K25" s="54">
        <v>15</v>
      </c>
      <c r="R25" s="58" t="s">
        <v>239</v>
      </c>
      <c r="S25" s="53">
        <v>18.858357790815031</v>
      </c>
      <c r="T25" s="53">
        <v>0</v>
      </c>
      <c r="U25" s="53"/>
      <c r="V25" s="54"/>
      <c r="W25" s="54"/>
      <c r="AE25" s="58" t="s">
        <v>243</v>
      </c>
      <c r="AF25" s="51">
        <v>7.5</v>
      </c>
      <c r="AG25" s="51">
        <v>42</v>
      </c>
      <c r="AH25" s="61">
        <v>6</v>
      </c>
      <c r="AI25" s="47"/>
      <c r="AJ25" s="47"/>
      <c r="AY25" s="13" t="s">
        <v>207</v>
      </c>
      <c r="AZ25" s="14">
        <v>3.69</v>
      </c>
      <c r="BA25" s="14">
        <v>3.63</v>
      </c>
      <c r="BB25" s="8">
        <f t="shared" si="9"/>
        <v>-1.6260162601626031</v>
      </c>
      <c r="BD25" s="50"/>
      <c r="BE25" s="53">
        <v>3.9510000000000001</v>
      </c>
      <c r="BF25" s="53">
        <v>4.0810000000000004</v>
      </c>
      <c r="BG25" s="53">
        <v>-0.13000000000000034</v>
      </c>
      <c r="BH25" s="54">
        <v>5</v>
      </c>
      <c r="BI25" s="54">
        <v>-5</v>
      </c>
      <c r="BR25" s="47"/>
      <c r="BS25" s="47"/>
      <c r="BT25" s="47"/>
      <c r="BU25" s="47"/>
      <c r="BV25" s="47"/>
      <c r="BW25" s="47"/>
    </row>
    <row r="26" spans="1:75" x14ac:dyDescent="0.25">
      <c r="A26" t="s">
        <v>126</v>
      </c>
      <c r="B26" s="24">
        <v>2.88</v>
      </c>
      <c r="C26" s="24">
        <v>3.14</v>
      </c>
      <c r="D26" s="8">
        <f t="shared" si="10"/>
        <v>9.0277777777777857</v>
      </c>
      <c r="F26" s="50"/>
      <c r="G26" s="53">
        <v>3.93</v>
      </c>
      <c r="H26" s="53">
        <v>3.97</v>
      </c>
      <c r="I26" s="53">
        <v>-4.0000000000000036E-2</v>
      </c>
      <c r="J26" s="54">
        <v>7</v>
      </c>
      <c r="K26" s="54">
        <v>-7</v>
      </c>
      <c r="R26" s="58" t="s">
        <v>240</v>
      </c>
      <c r="S26" s="53">
        <v>527.66167692218767</v>
      </c>
      <c r="T26" s="53">
        <v>50.480511326394506</v>
      </c>
      <c r="U26" s="53"/>
      <c r="V26" s="54"/>
      <c r="W26" s="54"/>
      <c r="AE26" s="58" t="s">
        <v>244</v>
      </c>
      <c r="AF26" s="53">
        <v>4</v>
      </c>
      <c r="AG26" s="53">
        <v>24</v>
      </c>
      <c r="AH26" s="62">
        <v>5</v>
      </c>
      <c r="AI26" s="47"/>
      <c r="AJ26" s="47"/>
      <c r="AY26" s="13" t="s">
        <v>212</v>
      </c>
      <c r="AZ26" s="14">
        <v>4.1000000000000005</v>
      </c>
      <c r="BA26" s="14">
        <v>100.2</v>
      </c>
      <c r="BB26" s="8">
        <f t="shared" si="9"/>
        <v>2343.9024390243899</v>
      </c>
      <c r="BD26" s="50"/>
      <c r="BE26" s="53">
        <v>2.5459999999999998</v>
      </c>
      <c r="BF26" s="53">
        <v>2.8740000000000001</v>
      </c>
      <c r="BG26" s="53">
        <v>-0.32800000000000029</v>
      </c>
      <c r="BH26" s="54">
        <v>10</v>
      </c>
      <c r="BI26" s="54">
        <v>-10</v>
      </c>
      <c r="BR26" s="46"/>
      <c r="BS26" s="46"/>
      <c r="BT26" s="46"/>
      <c r="BU26" s="46"/>
      <c r="BV26" s="46"/>
      <c r="BW26" s="46"/>
    </row>
    <row r="27" spans="1:75" ht="15.75" thickBot="1" x14ac:dyDescent="0.3">
      <c r="A27" t="s">
        <v>128</v>
      </c>
      <c r="B27" s="24">
        <v>8.44</v>
      </c>
      <c r="C27" s="24">
        <v>8.41</v>
      </c>
      <c r="D27" s="8">
        <f t="shared" si="10"/>
        <v>-0.3554502369668171</v>
      </c>
      <c r="F27" s="50"/>
      <c r="G27" s="53">
        <v>0.65600000000000003</v>
      </c>
      <c r="H27" s="53">
        <v>0.67700000000000005</v>
      </c>
      <c r="I27" s="53">
        <v>-2.1000000000000019E-2</v>
      </c>
      <c r="J27" s="54">
        <v>5</v>
      </c>
      <c r="K27" s="54">
        <v>-5</v>
      </c>
      <c r="R27" s="59" t="s">
        <v>241</v>
      </c>
      <c r="S27" s="60">
        <v>17</v>
      </c>
      <c r="T27" s="60">
        <v>17</v>
      </c>
      <c r="U27" s="60"/>
      <c r="V27" s="60"/>
      <c r="W27" s="60"/>
      <c r="AE27" s="59" t="s">
        <v>245</v>
      </c>
      <c r="AF27" s="63">
        <v>0</v>
      </c>
      <c r="AG27" s="63">
        <v>0</v>
      </c>
      <c r="AH27" s="60">
        <v>0</v>
      </c>
      <c r="AI27" s="47"/>
      <c r="AJ27" s="47"/>
      <c r="BD27" s="50"/>
      <c r="BE27" s="53">
        <v>30.55</v>
      </c>
      <c r="BF27" s="53">
        <v>33.25</v>
      </c>
      <c r="BG27" s="53">
        <v>-2.6999999999999993</v>
      </c>
      <c r="BH27" s="54">
        <v>16</v>
      </c>
      <c r="BI27" s="54">
        <v>-16</v>
      </c>
    </row>
    <row r="28" spans="1:75" x14ac:dyDescent="0.25">
      <c r="A28" t="s">
        <v>130</v>
      </c>
      <c r="B28" s="24">
        <v>5.7</v>
      </c>
      <c r="C28" s="24">
        <v>5.34</v>
      </c>
      <c r="D28" s="8">
        <f t="shared" si="10"/>
        <v>-6.3157894736842151</v>
      </c>
      <c r="F28" s="50"/>
      <c r="G28" s="53">
        <v>3.16</v>
      </c>
      <c r="H28" s="53">
        <v>3.04</v>
      </c>
      <c r="I28" s="53">
        <v>0.12000000000000011</v>
      </c>
      <c r="J28" s="54">
        <v>12</v>
      </c>
      <c r="K28" s="54">
        <v>12</v>
      </c>
      <c r="R28" s="47"/>
      <c r="S28" s="47"/>
      <c r="T28" s="47"/>
      <c r="U28" s="47"/>
      <c r="V28" s="47"/>
      <c r="W28" s="47"/>
      <c r="AE28" s="47"/>
      <c r="AF28" s="47"/>
      <c r="AG28" s="47"/>
      <c r="AH28" s="47"/>
      <c r="AI28" s="47"/>
      <c r="AJ28" s="47"/>
      <c r="BB28" s="8">
        <f>COUNT(BB2:BB26)</f>
        <v>25</v>
      </c>
      <c r="BD28" s="50"/>
      <c r="BE28" s="53">
        <v>176.8</v>
      </c>
      <c r="BF28" s="53">
        <v>178.2</v>
      </c>
      <c r="BG28" s="53">
        <v>-1.3999999999999773</v>
      </c>
      <c r="BH28" s="54">
        <v>15</v>
      </c>
      <c r="BI28" s="54">
        <v>-15</v>
      </c>
    </row>
    <row r="29" spans="1:75" ht="15.75" thickBot="1" x14ac:dyDescent="0.3">
      <c r="A29" t="s">
        <v>132</v>
      </c>
      <c r="B29" s="25">
        <v>0.13800000000000001</v>
      </c>
      <c r="C29" s="25">
        <v>0.14499999999999999</v>
      </c>
      <c r="D29" s="8">
        <f t="shared" si="10"/>
        <v>5.0724637681159264</v>
      </c>
      <c r="F29" s="50"/>
      <c r="G29" s="53">
        <v>2.2599999999999998</v>
      </c>
      <c r="H29" s="53">
        <v>2.19</v>
      </c>
      <c r="I29" s="53">
        <v>6.999999999999984E-2</v>
      </c>
      <c r="J29" s="54">
        <v>9</v>
      </c>
      <c r="K29" s="54">
        <v>9</v>
      </c>
      <c r="R29" s="48" t="s">
        <v>242</v>
      </c>
      <c r="S29" s="47"/>
      <c r="T29" s="47"/>
      <c r="U29" s="47"/>
      <c r="V29" s="47"/>
      <c r="W29" s="47"/>
      <c r="AE29" s="48" t="s">
        <v>330</v>
      </c>
      <c r="AF29" s="47"/>
      <c r="AG29" s="47"/>
      <c r="AH29" s="47"/>
      <c r="AI29" s="47"/>
      <c r="AJ29" s="47"/>
      <c r="BB29" s="33">
        <f>MEDIAN(BB2:BB26)</f>
        <v>8.8379705400981976</v>
      </c>
      <c r="BD29" s="50"/>
      <c r="BE29" s="53">
        <v>43.938299999999998</v>
      </c>
      <c r="BF29" s="53">
        <v>43.531199999999998</v>
      </c>
      <c r="BG29" s="53">
        <v>0.4070999999999998</v>
      </c>
      <c r="BH29" s="54">
        <v>11</v>
      </c>
      <c r="BI29" s="54">
        <v>11</v>
      </c>
    </row>
    <row r="30" spans="1:75" x14ac:dyDescent="0.25">
      <c r="A30" s="6" t="s">
        <v>140</v>
      </c>
      <c r="B30" s="8">
        <v>88</v>
      </c>
      <c r="C30" s="8">
        <v>340</v>
      </c>
      <c r="D30" s="8">
        <f t="shared" ref="D30:D31" si="11">IFERROR((100*(C30-B30)/B30), "")</f>
        <v>286.36363636363637</v>
      </c>
      <c r="F30" s="50"/>
      <c r="G30" s="53">
        <v>6.4</v>
      </c>
      <c r="H30" s="53">
        <v>6.39</v>
      </c>
      <c r="I30" s="53">
        <v>1.0000000000000675E-2</v>
      </c>
      <c r="J30" s="54">
        <v>2</v>
      </c>
      <c r="K30" s="54">
        <v>2</v>
      </c>
      <c r="R30" s="49"/>
      <c r="S30" s="49" t="s">
        <v>239</v>
      </c>
      <c r="T30" s="49" t="s">
        <v>240</v>
      </c>
      <c r="U30" s="49" t="s">
        <v>241</v>
      </c>
      <c r="V30" s="47"/>
      <c r="W30" s="47"/>
      <c r="AE30" s="49" t="s">
        <v>254</v>
      </c>
      <c r="AF30" s="49" t="s">
        <v>241</v>
      </c>
      <c r="AG30" s="49" t="s">
        <v>248</v>
      </c>
      <c r="AH30" s="47"/>
      <c r="AI30" s="47"/>
      <c r="AJ30" s="47"/>
      <c r="BD30" s="50"/>
      <c r="BE30" s="53">
        <v>14.72</v>
      </c>
      <c r="BF30" s="53">
        <v>14.52</v>
      </c>
      <c r="BG30" s="53">
        <v>0.20000000000000107</v>
      </c>
      <c r="BH30" s="54">
        <v>6</v>
      </c>
      <c r="BI30" s="54">
        <v>6</v>
      </c>
    </row>
    <row r="31" spans="1:75" ht="15.75" thickBot="1" x14ac:dyDescent="0.3">
      <c r="A31" s="6" t="s">
        <v>141</v>
      </c>
      <c r="B31" s="8">
        <v>110</v>
      </c>
      <c r="C31" s="8">
        <v>60</v>
      </c>
      <c r="D31" s="8">
        <f t="shared" si="11"/>
        <v>-45.454545454545453</v>
      </c>
      <c r="F31" s="50"/>
      <c r="G31" s="53">
        <v>2.12</v>
      </c>
      <c r="H31" s="53">
        <v>2.14</v>
      </c>
      <c r="I31" s="53">
        <v>-2.0000000000000018E-2</v>
      </c>
      <c r="J31" s="54">
        <v>4</v>
      </c>
      <c r="K31" s="54">
        <v>-4</v>
      </c>
      <c r="R31" s="58" t="s">
        <v>243</v>
      </c>
      <c r="S31" s="51">
        <v>10</v>
      </c>
      <c r="T31" s="51">
        <v>144</v>
      </c>
      <c r="U31" s="61">
        <v>15</v>
      </c>
      <c r="V31" s="47"/>
      <c r="W31" s="47"/>
      <c r="AE31" s="64">
        <v>24</v>
      </c>
      <c r="AF31" s="65">
        <v>11</v>
      </c>
      <c r="AG31" s="64">
        <v>0.232421875</v>
      </c>
      <c r="AH31" s="47"/>
      <c r="AI31" s="47"/>
      <c r="AJ31" s="47"/>
      <c r="BD31" s="50"/>
      <c r="BE31" s="53">
        <v>3.69</v>
      </c>
      <c r="BF31" s="53">
        <v>3.63</v>
      </c>
      <c r="BG31" s="53">
        <v>6.0000000000000053E-2</v>
      </c>
      <c r="BH31" s="54">
        <v>2</v>
      </c>
      <c r="BI31" s="54">
        <v>2</v>
      </c>
    </row>
    <row r="32" spans="1:75" x14ac:dyDescent="0.25">
      <c r="A32" s="13" t="s">
        <v>147</v>
      </c>
      <c r="B32" s="14">
        <v>26.4</v>
      </c>
      <c r="C32" s="14">
        <v>5.2</v>
      </c>
      <c r="D32" s="8">
        <f>IFERROR((100*(C32-B32)/B32), "")</f>
        <v>-80.303030303030312</v>
      </c>
      <c r="F32" s="50"/>
      <c r="G32" s="53">
        <v>2.88</v>
      </c>
      <c r="H32" s="53">
        <v>3.14</v>
      </c>
      <c r="I32" s="53">
        <v>-0.26000000000000023</v>
      </c>
      <c r="J32" s="54">
        <v>17</v>
      </c>
      <c r="K32" s="54">
        <v>-17</v>
      </c>
      <c r="R32" s="58" t="s">
        <v>244</v>
      </c>
      <c r="S32" s="53">
        <v>4.5</v>
      </c>
      <c r="T32" s="53">
        <v>9</v>
      </c>
      <c r="U32" s="62">
        <v>2</v>
      </c>
      <c r="V32" s="47"/>
      <c r="W32" s="47"/>
      <c r="AE32" s="47"/>
      <c r="AF32" s="47"/>
      <c r="AG32" s="47"/>
      <c r="AH32" s="47"/>
      <c r="AI32" s="47"/>
      <c r="AJ32" s="47"/>
      <c r="BD32" s="55"/>
      <c r="BE32" s="56">
        <v>4.1000000000000005</v>
      </c>
      <c r="BF32" s="56">
        <v>100.2</v>
      </c>
      <c r="BG32" s="56">
        <v>-96.100000000000009</v>
      </c>
      <c r="BH32" s="57">
        <v>25</v>
      </c>
      <c r="BI32" s="57">
        <v>-25</v>
      </c>
    </row>
    <row r="33" spans="1:61" ht="15.75" thickBot="1" x14ac:dyDescent="0.3">
      <c r="A33" s="13" t="s">
        <v>150</v>
      </c>
      <c r="B33" s="14">
        <v>4.1000000000000002E-2</v>
      </c>
      <c r="C33" s="14">
        <v>0.46500000000000002</v>
      </c>
      <c r="D33" s="8">
        <f t="shared" ref="D33:D56" si="12">IFERROR((100*(C33-B33)/B33), "")</f>
        <v>1034.1463414634147</v>
      </c>
      <c r="F33" s="50"/>
      <c r="G33" s="53">
        <v>8.44</v>
      </c>
      <c r="H33" s="53">
        <v>8.41</v>
      </c>
      <c r="I33" s="53">
        <v>2.9999999999999361E-2</v>
      </c>
      <c r="J33" s="54">
        <v>6</v>
      </c>
      <c r="K33" s="54">
        <v>6</v>
      </c>
      <c r="R33" s="59" t="s">
        <v>245</v>
      </c>
      <c r="S33" s="63">
        <v>0</v>
      </c>
      <c r="T33" s="63">
        <v>0</v>
      </c>
      <c r="U33" s="60">
        <v>0</v>
      </c>
      <c r="V33" s="47"/>
      <c r="W33" s="47"/>
      <c r="AE33" s="46"/>
      <c r="AF33" s="46"/>
      <c r="AG33" s="46"/>
      <c r="AH33" s="46"/>
      <c r="AI33" s="46"/>
      <c r="AJ33" s="46"/>
      <c r="BD33" s="58" t="s">
        <v>239</v>
      </c>
      <c r="BE33" s="53">
        <v>3.9510000000000001</v>
      </c>
      <c r="BF33" s="53">
        <v>4</v>
      </c>
      <c r="BG33" s="53"/>
      <c r="BH33" s="54"/>
      <c r="BI33" s="54"/>
    </row>
    <row r="34" spans="1:61" x14ac:dyDescent="0.25">
      <c r="A34" s="13" t="s">
        <v>153</v>
      </c>
      <c r="B34" s="14">
        <v>0</v>
      </c>
      <c r="C34" s="14">
        <v>6.1000000000000005</v>
      </c>
      <c r="D34" s="8">
        <v>100</v>
      </c>
      <c r="F34" s="50"/>
      <c r="G34" s="53">
        <v>5.7</v>
      </c>
      <c r="H34" s="53">
        <v>5.34</v>
      </c>
      <c r="I34" s="53">
        <v>0.36000000000000032</v>
      </c>
      <c r="J34" s="54">
        <v>23</v>
      </c>
      <c r="K34" s="54">
        <v>23</v>
      </c>
      <c r="R34" s="47"/>
      <c r="S34" s="47"/>
      <c r="T34" s="47"/>
      <c r="U34" s="47"/>
      <c r="V34" s="47"/>
      <c r="W34" s="47"/>
      <c r="BD34" s="58" t="s">
        <v>240</v>
      </c>
      <c r="BE34" s="53">
        <v>495.47250000000003</v>
      </c>
      <c r="BF34" s="53">
        <v>543.07889999999998</v>
      </c>
      <c r="BG34" s="53"/>
      <c r="BH34" s="54"/>
      <c r="BI34" s="54"/>
    </row>
    <row r="35" spans="1:61" ht="15.75" thickBot="1" x14ac:dyDescent="0.3">
      <c r="A35" s="13" t="s">
        <v>156</v>
      </c>
      <c r="B35" s="14">
        <v>41.300000000000004</v>
      </c>
      <c r="C35" s="14">
        <v>36.6</v>
      </c>
      <c r="D35" s="8">
        <f t="shared" si="12"/>
        <v>-11.380145278450369</v>
      </c>
      <c r="F35" s="50"/>
      <c r="G35" s="53">
        <v>0.13800000000000001</v>
      </c>
      <c r="H35" s="53">
        <v>0.14499999999999999</v>
      </c>
      <c r="I35" s="53">
        <v>-6.9999999999999785E-3</v>
      </c>
      <c r="J35" s="54">
        <v>1</v>
      </c>
      <c r="K35" s="54">
        <v>-1</v>
      </c>
      <c r="R35" s="48" t="s">
        <v>305</v>
      </c>
      <c r="S35" s="47"/>
      <c r="T35" s="47"/>
      <c r="U35" s="47"/>
      <c r="V35" s="47"/>
      <c r="W35" s="47"/>
      <c r="BD35" s="59" t="s">
        <v>241</v>
      </c>
      <c r="BE35" s="60">
        <v>25</v>
      </c>
      <c r="BF35" s="60">
        <v>25</v>
      </c>
      <c r="BG35" s="60"/>
      <c r="BH35" s="60"/>
      <c r="BI35" s="60"/>
    </row>
    <row r="36" spans="1:61" x14ac:dyDescent="0.25">
      <c r="A36" s="13" t="s">
        <v>160</v>
      </c>
      <c r="B36" s="14">
        <v>6.08E-2</v>
      </c>
      <c r="C36" s="14">
        <v>0.16250000000000001</v>
      </c>
      <c r="D36" s="8">
        <f t="shared" si="12"/>
        <v>167.26973684210529</v>
      </c>
      <c r="F36" s="50"/>
      <c r="G36" s="53">
        <v>88</v>
      </c>
      <c r="H36" s="53">
        <v>340</v>
      </c>
      <c r="I36" s="53">
        <v>-252</v>
      </c>
      <c r="J36" s="54">
        <v>57</v>
      </c>
      <c r="K36" s="54">
        <v>-57</v>
      </c>
      <c r="R36" s="49" t="s">
        <v>254</v>
      </c>
      <c r="S36" s="49" t="s">
        <v>241</v>
      </c>
      <c r="T36" s="49" t="s">
        <v>248</v>
      </c>
      <c r="U36" s="47"/>
      <c r="V36" s="47"/>
      <c r="W36" s="47"/>
      <c r="BD36" s="47"/>
      <c r="BE36" s="47"/>
      <c r="BF36" s="47"/>
      <c r="BG36" s="47"/>
      <c r="BH36" s="47"/>
      <c r="BI36" s="47"/>
    </row>
    <row r="37" spans="1:61" ht="15.75" thickBot="1" x14ac:dyDescent="0.3">
      <c r="A37" s="13" t="s">
        <v>162</v>
      </c>
      <c r="B37" s="14">
        <v>37.85</v>
      </c>
      <c r="C37" s="14">
        <v>46.16</v>
      </c>
      <c r="D37" s="8">
        <f t="shared" si="12"/>
        <v>21.955085865257583</v>
      </c>
      <c r="F37" s="50"/>
      <c r="G37" s="53">
        <v>110</v>
      </c>
      <c r="H37" s="53">
        <v>60</v>
      </c>
      <c r="I37" s="53">
        <v>50</v>
      </c>
      <c r="J37" s="54">
        <v>50</v>
      </c>
      <c r="K37" s="54">
        <v>50</v>
      </c>
      <c r="R37" s="64">
        <v>9</v>
      </c>
      <c r="S37" s="65">
        <v>17</v>
      </c>
      <c r="T37" s="64">
        <v>2.5177001953125E-4</v>
      </c>
      <c r="U37" s="47"/>
      <c r="V37" s="47"/>
      <c r="W37" s="47"/>
      <c r="BD37" s="48" t="s">
        <v>242</v>
      </c>
      <c r="BE37" s="47"/>
      <c r="BF37" s="47"/>
      <c r="BG37" s="47"/>
      <c r="BH37" s="47"/>
      <c r="BI37" s="47"/>
    </row>
    <row r="38" spans="1:61" x14ac:dyDescent="0.25">
      <c r="A38" s="13" t="s">
        <v>168</v>
      </c>
      <c r="B38" s="14">
        <v>1</v>
      </c>
      <c r="C38" s="14">
        <v>1.1000000000000001</v>
      </c>
      <c r="D38" s="8">
        <f t="shared" si="12"/>
        <v>10.000000000000009</v>
      </c>
      <c r="F38" s="50"/>
      <c r="G38" s="53">
        <v>26.4</v>
      </c>
      <c r="H38" s="53">
        <v>5.2</v>
      </c>
      <c r="I38" s="53">
        <v>21.2</v>
      </c>
      <c r="J38" s="54">
        <v>44</v>
      </c>
      <c r="K38" s="54">
        <v>44</v>
      </c>
      <c r="R38" s="47"/>
      <c r="S38" s="47"/>
      <c r="T38" s="47"/>
      <c r="U38" s="47"/>
      <c r="V38" s="47"/>
      <c r="W38" s="47"/>
      <c r="BD38" s="49"/>
      <c r="BE38" s="49" t="s">
        <v>239</v>
      </c>
      <c r="BF38" s="49" t="s">
        <v>240</v>
      </c>
      <c r="BG38" s="49" t="s">
        <v>241</v>
      </c>
      <c r="BH38" s="47"/>
      <c r="BI38" s="47"/>
    </row>
    <row r="39" spans="1:61" x14ac:dyDescent="0.25">
      <c r="A39" s="13" t="s">
        <v>170</v>
      </c>
      <c r="B39" s="14">
        <v>9.9</v>
      </c>
      <c r="C39" s="14">
        <v>39.6</v>
      </c>
      <c r="D39" s="8">
        <f t="shared" si="12"/>
        <v>300.00000000000006</v>
      </c>
      <c r="F39" s="50"/>
      <c r="G39" s="53">
        <v>4.1000000000000002E-2</v>
      </c>
      <c r="H39" s="53">
        <v>0.46500000000000002</v>
      </c>
      <c r="I39" s="53">
        <v>-0.42400000000000004</v>
      </c>
      <c r="J39" s="54">
        <v>25</v>
      </c>
      <c r="K39" s="54">
        <v>-25</v>
      </c>
      <c r="R39" s="46"/>
      <c r="S39" s="46"/>
      <c r="T39" s="46"/>
      <c r="U39" s="46"/>
      <c r="V39" s="46"/>
      <c r="W39" s="46"/>
      <c r="BD39" s="58" t="s">
        <v>243</v>
      </c>
      <c r="BE39" s="51">
        <v>10</v>
      </c>
      <c r="BF39" s="51">
        <v>122</v>
      </c>
      <c r="BG39" s="61">
        <v>10</v>
      </c>
      <c r="BH39" s="47"/>
      <c r="BI39" s="47"/>
    </row>
    <row r="40" spans="1:61" x14ac:dyDescent="0.25">
      <c r="A40" s="13" t="s">
        <v>172</v>
      </c>
      <c r="B40" s="14">
        <v>0.10680000000000001</v>
      </c>
      <c r="C40" s="14">
        <v>1.0358000000000001</v>
      </c>
      <c r="D40" s="8">
        <f t="shared" si="12"/>
        <v>869.85018726591761</v>
      </c>
      <c r="F40" s="50"/>
      <c r="G40" s="53">
        <v>0</v>
      </c>
      <c r="H40" s="53">
        <v>6.1000000000000005</v>
      </c>
      <c r="I40" s="53">
        <v>-6.1000000000000005</v>
      </c>
      <c r="J40" s="54">
        <v>37</v>
      </c>
      <c r="K40" s="54">
        <v>-37</v>
      </c>
      <c r="BD40" s="58" t="s">
        <v>244</v>
      </c>
      <c r="BE40" s="53">
        <v>14</v>
      </c>
      <c r="BF40" s="53">
        <v>203</v>
      </c>
      <c r="BG40" s="62">
        <v>15</v>
      </c>
      <c r="BH40" s="47"/>
      <c r="BI40" s="47"/>
    </row>
    <row r="41" spans="1:61" ht="15.75" thickBot="1" x14ac:dyDescent="0.3">
      <c r="A41" s="13" t="s">
        <v>174</v>
      </c>
      <c r="B41" s="14">
        <v>58.2</v>
      </c>
      <c r="C41" s="14">
        <v>4</v>
      </c>
      <c r="D41" s="8">
        <f t="shared" si="12"/>
        <v>-93.12714776632302</v>
      </c>
      <c r="F41" s="50"/>
      <c r="G41" s="53">
        <v>41.300000000000004</v>
      </c>
      <c r="H41" s="53">
        <v>36.6</v>
      </c>
      <c r="I41" s="53">
        <v>4.7000000000000028</v>
      </c>
      <c r="J41" s="54">
        <v>36</v>
      </c>
      <c r="K41" s="54">
        <v>36</v>
      </c>
      <c r="BD41" s="59" t="s">
        <v>245</v>
      </c>
      <c r="BE41" s="63">
        <v>0</v>
      </c>
      <c r="BF41" s="63">
        <v>0</v>
      </c>
      <c r="BG41" s="60">
        <v>0</v>
      </c>
      <c r="BH41" s="47"/>
      <c r="BI41" s="47"/>
    </row>
    <row r="42" spans="1:61" x14ac:dyDescent="0.25">
      <c r="A42" s="13" t="s">
        <v>178</v>
      </c>
      <c r="B42" s="14">
        <v>13.92</v>
      </c>
      <c r="C42" s="14">
        <v>13.6</v>
      </c>
      <c r="D42" s="8">
        <f t="shared" si="12"/>
        <v>-2.2988505747126458</v>
      </c>
      <c r="F42" s="50"/>
      <c r="G42" s="53">
        <v>6.08E-2</v>
      </c>
      <c r="H42" s="53">
        <v>0.16250000000000001</v>
      </c>
      <c r="I42" s="53">
        <v>-0.10170000000000001</v>
      </c>
      <c r="J42" s="54">
        <v>11</v>
      </c>
      <c r="K42" s="54">
        <v>-11</v>
      </c>
      <c r="BD42" s="47"/>
      <c r="BE42" s="47"/>
      <c r="BF42" s="47"/>
      <c r="BG42" s="47"/>
      <c r="BH42" s="47"/>
      <c r="BI42" s="47"/>
    </row>
    <row r="43" spans="1:61" ht="15.75" thickBot="1" x14ac:dyDescent="0.3">
      <c r="A43" s="13" t="s">
        <v>180</v>
      </c>
      <c r="B43" s="14">
        <v>21.9</v>
      </c>
      <c r="C43" s="14">
        <v>0</v>
      </c>
      <c r="D43" s="8">
        <f t="shared" si="12"/>
        <v>-100</v>
      </c>
      <c r="F43" s="50"/>
      <c r="G43" s="53">
        <v>37.85</v>
      </c>
      <c r="H43" s="53">
        <v>46.16</v>
      </c>
      <c r="I43" s="53">
        <v>-8.3099999999999952</v>
      </c>
      <c r="J43" s="54">
        <v>38</v>
      </c>
      <c r="K43" s="54">
        <v>-38</v>
      </c>
      <c r="BD43" s="48" t="s">
        <v>339</v>
      </c>
      <c r="BE43" s="47"/>
      <c r="BF43" s="47"/>
      <c r="BG43" s="47"/>
      <c r="BH43" s="47"/>
      <c r="BI43" s="47"/>
    </row>
    <row r="44" spans="1:61" x14ac:dyDescent="0.25">
      <c r="A44" s="13" t="s">
        <v>182</v>
      </c>
      <c r="B44" s="14">
        <v>0</v>
      </c>
      <c r="C44" s="14">
        <v>3.5</v>
      </c>
      <c r="D44" s="8">
        <v>100</v>
      </c>
      <c r="F44" s="50"/>
      <c r="G44" s="53">
        <v>1</v>
      </c>
      <c r="H44" s="53">
        <v>1.1000000000000001</v>
      </c>
      <c r="I44" s="53">
        <v>-0.10000000000000009</v>
      </c>
      <c r="J44" s="54">
        <v>10</v>
      </c>
      <c r="K44" s="54">
        <v>-10</v>
      </c>
      <c r="BD44" s="49" t="s">
        <v>254</v>
      </c>
      <c r="BE44" s="49" t="s">
        <v>241</v>
      </c>
      <c r="BF44" s="49" t="s">
        <v>248</v>
      </c>
      <c r="BG44" s="47"/>
      <c r="BH44" s="47"/>
      <c r="BI44" s="47"/>
    </row>
    <row r="45" spans="1:61" ht="15.75" thickBot="1" x14ac:dyDescent="0.3">
      <c r="A45" s="13" t="s">
        <v>184</v>
      </c>
      <c r="B45" s="14">
        <v>3.7040000000000002</v>
      </c>
      <c r="C45" s="14">
        <v>3.38</v>
      </c>
      <c r="D45" s="8">
        <f t="shared" si="12"/>
        <v>-8.7473002159827278</v>
      </c>
      <c r="F45" s="50"/>
      <c r="G45" s="53">
        <v>9.9</v>
      </c>
      <c r="H45" s="53">
        <v>39.6</v>
      </c>
      <c r="I45" s="53">
        <v>-29.700000000000003</v>
      </c>
      <c r="J45" s="54">
        <v>48</v>
      </c>
      <c r="K45" s="54">
        <v>-48</v>
      </c>
      <c r="BD45" s="64">
        <v>203</v>
      </c>
      <c r="BE45" s="65">
        <v>25</v>
      </c>
      <c r="BF45" s="64">
        <v>0.8624078631401062</v>
      </c>
      <c r="BG45" s="47"/>
      <c r="BH45" s="47"/>
      <c r="BI45" s="47"/>
    </row>
    <row r="46" spans="1:61" x14ac:dyDescent="0.25">
      <c r="A46" s="13" t="s">
        <v>186</v>
      </c>
      <c r="B46" s="14">
        <v>1.6E-2</v>
      </c>
      <c r="C46" s="14">
        <v>0</v>
      </c>
      <c r="D46" s="8">
        <f t="shared" si="12"/>
        <v>-100</v>
      </c>
      <c r="F46" s="50"/>
      <c r="G46" s="53">
        <v>0.10680000000000001</v>
      </c>
      <c r="H46" s="53">
        <v>1.0358000000000001</v>
      </c>
      <c r="I46" s="53">
        <v>-0.92900000000000005</v>
      </c>
      <c r="J46" s="54">
        <v>28</v>
      </c>
      <c r="K46" s="54">
        <v>-28</v>
      </c>
      <c r="BD46" s="47"/>
      <c r="BE46" s="47"/>
      <c r="BF46" s="47"/>
      <c r="BG46" s="47"/>
      <c r="BH46" s="47"/>
      <c r="BI46" s="47"/>
    </row>
    <row r="47" spans="1:61" x14ac:dyDescent="0.25">
      <c r="A47" s="13" t="s">
        <v>188</v>
      </c>
      <c r="B47" s="14">
        <v>0.56100000000000005</v>
      </c>
      <c r="C47" s="14">
        <v>1.4019999999999999</v>
      </c>
      <c r="D47" s="8">
        <f t="shared" si="12"/>
        <v>149.91087344028514</v>
      </c>
      <c r="F47" s="50"/>
      <c r="G47" s="53">
        <v>58.2</v>
      </c>
      <c r="H47" s="53">
        <v>4</v>
      </c>
      <c r="I47" s="53">
        <v>54.2</v>
      </c>
      <c r="J47" s="54">
        <v>51</v>
      </c>
      <c r="K47" s="54">
        <v>51</v>
      </c>
      <c r="BD47" s="46"/>
      <c r="BE47" s="46"/>
      <c r="BF47" s="46"/>
      <c r="BG47" s="46"/>
      <c r="BH47" s="46"/>
      <c r="BI47" s="46"/>
    </row>
    <row r="48" spans="1:61" x14ac:dyDescent="0.25">
      <c r="A48" s="13" t="s">
        <v>190</v>
      </c>
      <c r="B48" s="37">
        <v>0.21759999999999999</v>
      </c>
      <c r="C48" s="37">
        <v>0.4874</v>
      </c>
      <c r="D48" s="8">
        <f t="shared" si="12"/>
        <v>123.98897058823532</v>
      </c>
      <c r="F48" s="50"/>
      <c r="G48" s="53">
        <v>13.92</v>
      </c>
      <c r="H48" s="53">
        <v>13.6</v>
      </c>
      <c r="I48" s="53">
        <v>0.32000000000000028</v>
      </c>
      <c r="J48" s="54">
        <v>20</v>
      </c>
      <c r="K48" s="54">
        <v>20</v>
      </c>
    </row>
    <row r="49" spans="1:11" x14ac:dyDescent="0.25">
      <c r="A49" s="13" t="s">
        <v>192</v>
      </c>
      <c r="B49" s="14">
        <v>3.9510000000000001</v>
      </c>
      <c r="C49" s="14">
        <v>4.0810000000000004</v>
      </c>
      <c r="D49" s="8">
        <f t="shared" si="12"/>
        <v>3.2903062515818866</v>
      </c>
      <c r="F49" s="50"/>
      <c r="G49" s="53">
        <v>21.9</v>
      </c>
      <c r="H49" s="53">
        <v>0</v>
      </c>
      <c r="I49" s="53">
        <v>21.9</v>
      </c>
      <c r="J49" s="54">
        <v>45</v>
      </c>
      <c r="K49" s="54">
        <v>45</v>
      </c>
    </row>
    <row r="50" spans="1:11" x14ac:dyDescent="0.25">
      <c r="A50" s="13" t="s">
        <v>196</v>
      </c>
      <c r="B50" s="14">
        <v>2.5459999999999998</v>
      </c>
      <c r="C50" s="14">
        <v>2.8740000000000001</v>
      </c>
      <c r="D50" s="8">
        <f t="shared" si="12"/>
        <v>12.882953652788698</v>
      </c>
      <c r="F50" s="50"/>
      <c r="G50" s="53">
        <v>0</v>
      </c>
      <c r="H50" s="53">
        <v>3.5</v>
      </c>
      <c r="I50" s="53">
        <v>-3.5</v>
      </c>
      <c r="J50" s="54">
        <v>33</v>
      </c>
      <c r="K50" s="54">
        <v>-33</v>
      </c>
    </row>
    <row r="51" spans="1:11" x14ac:dyDescent="0.25">
      <c r="A51" s="13" t="s">
        <v>198</v>
      </c>
      <c r="B51" s="14">
        <v>30.55</v>
      </c>
      <c r="C51" s="14">
        <v>33.25</v>
      </c>
      <c r="D51" s="8">
        <f t="shared" si="12"/>
        <v>8.8379705400981976</v>
      </c>
      <c r="F51" s="50"/>
      <c r="G51" s="53">
        <v>3.7040000000000002</v>
      </c>
      <c r="H51" s="53">
        <v>3.38</v>
      </c>
      <c r="I51" s="53">
        <v>0.32400000000000029</v>
      </c>
      <c r="J51" s="54">
        <v>21</v>
      </c>
      <c r="K51" s="54">
        <v>21</v>
      </c>
    </row>
    <row r="52" spans="1:11" x14ac:dyDescent="0.25">
      <c r="A52" s="13" t="s">
        <v>200</v>
      </c>
      <c r="B52" s="14">
        <v>176.8</v>
      </c>
      <c r="C52" s="14">
        <v>178.2</v>
      </c>
      <c r="D52" s="8">
        <f t="shared" si="12"/>
        <v>0.79185520361989659</v>
      </c>
      <c r="F52" s="50"/>
      <c r="G52" s="53">
        <v>1.6E-2</v>
      </c>
      <c r="H52" s="53">
        <v>0</v>
      </c>
      <c r="I52" s="53">
        <v>1.6E-2</v>
      </c>
      <c r="J52" s="54">
        <v>3</v>
      </c>
      <c r="K52" s="54">
        <v>3</v>
      </c>
    </row>
    <row r="53" spans="1:11" x14ac:dyDescent="0.25">
      <c r="A53" s="13" t="s">
        <v>202</v>
      </c>
      <c r="B53" s="14">
        <v>43.938299999999998</v>
      </c>
      <c r="C53" s="14">
        <v>43.531199999999998</v>
      </c>
      <c r="D53" s="8">
        <f t="shared" si="12"/>
        <v>-0.92652651559118082</v>
      </c>
      <c r="F53" s="50"/>
      <c r="G53" s="53">
        <v>0.56100000000000005</v>
      </c>
      <c r="H53" s="53">
        <v>1.4019999999999999</v>
      </c>
      <c r="I53" s="53">
        <v>-0.84099999999999986</v>
      </c>
      <c r="J53" s="54">
        <v>26</v>
      </c>
      <c r="K53" s="54">
        <v>-26</v>
      </c>
    </row>
    <row r="54" spans="1:11" x14ac:dyDescent="0.25">
      <c r="A54" s="13" t="s">
        <v>204</v>
      </c>
      <c r="B54" s="14">
        <v>14.72</v>
      </c>
      <c r="C54" s="14">
        <v>14.52</v>
      </c>
      <c r="D54" s="8">
        <f t="shared" si="12"/>
        <v>-1.3586956521739202</v>
      </c>
      <c r="F54" s="50"/>
      <c r="G54" s="53">
        <v>0.21759999999999999</v>
      </c>
      <c r="H54" s="53">
        <v>0.4874</v>
      </c>
      <c r="I54" s="53">
        <v>-0.26980000000000004</v>
      </c>
      <c r="J54" s="54">
        <v>18</v>
      </c>
      <c r="K54" s="54">
        <v>-18</v>
      </c>
    </row>
    <row r="55" spans="1:11" x14ac:dyDescent="0.25">
      <c r="A55" s="13" t="s">
        <v>207</v>
      </c>
      <c r="B55" s="14">
        <v>3.69</v>
      </c>
      <c r="C55" s="14">
        <v>3.63</v>
      </c>
      <c r="D55" s="8">
        <f t="shared" si="12"/>
        <v>-1.6260162601626031</v>
      </c>
      <c r="F55" s="50"/>
      <c r="G55" s="53">
        <v>3.9510000000000001</v>
      </c>
      <c r="H55" s="53">
        <v>4.0810000000000004</v>
      </c>
      <c r="I55" s="53">
        <v>-0.13000000000000034</v>
      </c>
      <c r="J55" s="54">
        <v>13</v>
      </c>
      <c r="K55" s="54">
        <v>-13</v>
      </c>
    </row>
    <row r="56" spans="1:11" x14ac:dyDescent="0.25">
      <c r="A56" s="13" t="s">
        <v>212</v>
      </c>
      <c r="B56" s="14">
        <v>4.1000000000000005</v>
      </c>
      <c r="C56" s="14">
        <v>100.2</v>
      </c>
      <c r="D56" s="8">
        <f t="shared" si="12"/>
        <v>2343.9024390243899</v>
      </c>
      <c r="F56" s="50"/>
      <c r="G56" s="53">
        <v>2.5459999999999998</v>
      </c>
      <c r="H56" s="53">
        <v>2.8740000000000001</v>
      </c>
      <c r="I56" s="53">
        <v>-0.32800000000000029</v>
      </c>
      <c r="J56" s="54">
        <v>22</v>
      </c>
      <c r="K56" s="54">
        <v>-22</v>
      </c>
    </row>
    <row r="57" spans="1:11" x14ac:dyDescent="0.25">
      <c r="A57" s="38" t="s">
        <v>214</v>
      </c>
      <c r="B57" s="14">
        <v>10</v>
      </c>
      <c r="C57" s="14">
        <v>0</v>
      </c>
      <c r="D57" s="8">
        <f>IFERROR((100*(C57-B57)/B57), "")</f>
        <v>-100</v>
      </c>
      <c r="F57" s="50"/>
      <c r="G57" s="53">
        <v>30.55</v>
      </c>
      <c r="H57" s="53">
        <v>33.25</v>
      </c>
      <c r="I57" s="53">
        <v>-2.6999999999999993</v>
      </c>
      <c r="J57" s="54">
        <v>31</v>
      </c>
      <c r="K57" s="54">
        <v>-31</v>
      </c>
    </row>
    <row r="58" spans="1:11" x14ac:dyDescent="0.25">
      <c r="A58" s="38" t="s">
        <v>219</v>
      </c>
      <c r="B58" s="40">
        <v>4110</v>
      </c>
      <c r="C58" s="39">
        <v>0</v>
      </c>
      <c r="D58" s="8">
        <f t="shared" ref="D58" si="13">IFERROR((100*(C58-B58)/B58), "")</f>
        <v>-100</v>
      </c>
      <c r="F58" s="50"/>
      <c r="G58" s="53">
        <v>176.8</v>
      </c>
      <c r="H58" s="53">
        <v>178.2</v>
      </c>
      <c r="I58" s="53">
        <v>-1.3999999999999773</v>
      </c>
      <c r="J58" s="54">
        <v>29</v>
      </c>
      <c r="K58" s="54">
        <v>-29</v>
      </c>
    </row>
    <row r="59" spans="1:11" x14ac:dyDescent="0.25">
      <c r="A59" s="38" t="s">
        <v>223</v>
      </c>
      <c r="B59" s="14">
        <v>0</v>
      </c>
      <c r="C59" s="14">
        <v>4.5</v>
      </c>
      <c r="D59" s="8">
        <v>100</v>
      </c>
      <c r="F59" s="50"/>
      <c r="G59" s="53">
        <v>43.938299999999998</v>
      </c>
      <c r="H59" s="53">
        <v>43.531199999999998</v>
      </c>
      <c r="I59" s="53">
        <v>0.4070999999999998</v>
      </c>
      <c r="J59" s="54">
        <v>24</v>
      </c>
      <c r="K59" s="54">
        <v>24</v>
      </c>
    </row>
    <row r="60" spans="1:11" x14ac:dyDescent="0.25">
      <c r="A60" s="38" t="s">
        <v>224</v>
      </c>
      <c r="B60" s="14">
        <v>0</v>
      </c>
      <c r="C60" s="14">
        <v>560</v>
      </c>
      <c r="D60" s="8">
        <v>100</v>
      </c>
      <c r="F60" s="50"/>
      <c r="G60" s="53">
        <v>14.72</v>
      </c>
      <c r="H60" s="53">
        <v>14.52</v>
      </c>
      <c r="I60" s="53">
        <v>0.20000000000000107</v>
      </c>
      <c r="J60" s="54">
        <v>16</v>
      </c>
      <c r="K60" s="54">
        <v>16</v>
      </c>
    </row>
    <row r="61" spans="1:11" x14ac:dyDescent="0.25">
      <c r="F61" s="50"/>
      <c r="G61" s="53">
        <v>3.69</v>
      </c>
      <c r="H61" s="53">
        <v>3.63</v>
      </c>
      <c r="I61" s="53">
        <v>6.0000000000000053E-2</v>
      </c>
      <c r="J61" s="54">
        <v>8</v>
      </c>
      <c r="K61" s="54">
        <v>8</v>
      </c>
    </row>
    <row r="62" spans="1:11" x14ac:dyDescent="0.25">
      <c r="D62" s="8">
        <f>COUNT(D2:D60)</f>
        <v>59</v>
      </c>
      <c r="F62" s="50"/>
      <c r="G62" s="53">
        <v>4.1000000000000005</v>
      </c>
      <c r="H62" s="53">
        <v>100.2</v>
      </c>
      <c r="I62" s="53">
        <v>-96.100000000000009</v>
      </c>
      <c r="J62" s="54">
        <v>55</v>
      </c>
      <c r="K62" s="54">
        <v>-55</v>
      </c>
    </row>
    <row r="63" spans="1:11" x14ac:dyDescent="0.25">
      <c r="D63" s="33">
        <f>MEDIAN(D2:D60)</f>
        <v>-1.6260162601626031</v>
      </c>
      <c r="F63" s="50"/>
      <c r="G63" s="53">
        <v>10</v>
      </c>
      <c r="H63" s="53">
        <v>0</v>
      </c>
      <c r="I63" s="53">
        <v>10</v>
      </c>
      <c r="J63" s="54">
        <v>40</v>
      </c>
      <c r="K63" s="54">
        <v>40</v>
      </c>
    </row>
    <row r="64" spans="1:11" x14ac:dyDescent="0.25">
      <c r="F64" s="50"/>
      <c r="G64" s="53">
        <v>4110</v>
      </c>
      <c r="H64" s="53">
        <v>0</v>
      </c>
      <c r="I64" s="53">
        <v>4110</v>
      </c>
      <c r="J64" s="54">
        <v>59</v>
      </c>
      <c r="K64" s="54">
        <v>59</v>
      </c>
    </row>
    <row r="65" spans="6:11" x14ac:dyDescent="0.25">
      <c r="F65" s="50"/>
      <c r="G65" s="53">
        <v>0</v>
      </c>
      <c r="H65" s="53">
        <v>4.5</v>
      </c>
      <c r="I65" s="53">
        <v>-4.5</v>
      </c>
      <c r="J65" s="54">
        <v>35</v>
      </c>
      <c r="K65" s="54">
        <v>-35</v>
      </c>
    </row>
    <row r="66" spans="6:11" x14ac:dyDescent="0.25">
      <c r="F66" s="55"/>
      <c r="G66" s="56">
        <v>0</v>
      </c>
      <c r="H66" s="56">
        <v>560</v>
      </c>
      <c r="I66" s="56">
        <v>-560</v>
      </c>
      <c r="J66" s="57">
        <v>58</v>
      </c>
      <c r="K66" s="57">
        <v>-58</v>
      </c>
    </row>
    <row r="67" spans="6:11" x14ac:dyDescent="0.25">
      <c r="F67" s="58" t="s">
        <v>239</v>
      </c>
      <c r="G67" s="53">
        <v>6.4</v>
      </c>
      <c r="H67" s="53">
        <v>3.11</v>
      </c>
      <c r="I67" s="53"/>
      <c r="J67" s="54"/>
      <c r="K67" s="54"/>
    </row>
    <row r="68" spans="6:11" x14ac:dyDescent="0.25">
      <c r="F68" s="58" t="s">
        <v>240</v>
      </c>
      <c r="G68" s="53">
        <v>5380.0881769221878</v>
      </c>
      <c r="H68" s="53">
        <v>1596.6114113263945</v>
      </c>
      <c r="I68" s="53"/>
      <c r="J68" s="54"/>
      <c r="K68" s="54"/>
    </row>
    <row r="69" spans="6:11" ht="15.75" thickBot="1" x14ac:dyDescent="0.3">
      <c r="F69" s="59" t="s">
        <v>241</v>
      </c>
      <c r="G69" s="60">
        <v>59</v>
      </c>
      <c r="H69" s="60">
        <v>59</v>
      </c>
      <c r="I69" s="60"/>
      <c r="J69" s="60"/>
      <c r="K69" s="60"/>
    </row>
    <row r="70" spans="6:11" x14ac:dyDescent="0.25">
      <c r="F70" s="47"/>
      <c r="G70" s="47"/>
      <c r="H70" s="47"/>
      <c r="I70" s="47"/>
      <c r="J70" s="47"/>
      <c r="K70" s="47"/>
    </row>
    <row r="71" spans="6:11" ht="15.75" thickBot="1" x14ac:dyDescent="0.3">
      <c r="F71" s="48" t="s">
        <v>242</v>
      </c>
      <c r="G71" s="47"/>
      <c r="H71" s="47"/>
      <c r="I71" s="47"/>
      <c r="J71" s="47"/>
      <c r="K71" s="47"/>
    </row>
    <row r="72" spans="6:11" x14ac:dyDescent="0.25">
      <c r="F72" s="49"/>
      <c r="G72" s="49" t="s">
        <v>239</v>
      </c>
      <c r="H72" s="49" t="s">
        <v>240</v>
      </c>
      <c r="I72" s="49" t="s">
        <v>241</v>
      </c>
      <c r="J72" s="47"/>
      <c r="K72" s="47"/>
    </row>
    <row r="73" spans="6:11" x14ac:dyDescent="0.25">
      <c r="F73" s="58" t="s">
        <v>243</v>
      </c>
      <c r="G73" s="51">
        <v>37.5</v>
      </c>
      <c r="H73" s="51">
        <v>1101</v>
      </c>
      <c r="I73" s="61">
        <v>34</v>
      </c>
      <c r="J73" s="47"/>
      <c r="K73" s="47"/>
    </row>
    <row r="74" spans="6:11" x14ac:dyDescent="0.25">
      <c r="F74" s="58" t="s">
        <v>244</v>
      </c>
      <c r="G74" s="53">
        <v>27</v>
      </c>
      <c r="H74" s="53">
        <v>669</v>
      </c>
      <c r="I74" s="62">
        <v>25</v>
      </c>
      <c r="J74" s="47"/>
      <c r="K74" s="47"/>
    </row>
    <row r="75" spans="6:11" ht="15.75" thickBot="1" x14ac:dyDescent="0.3">
      <c r="F75" s="59" t="s">
        <v>245</v>
      </c>
      <c r="G75" s="63">
        <v>0</v>
      </c>
      <c r="H75" s="63">
        <v>0</v>
      </c>
      <c r="I75" s="60">
        <v>0</v>
      </c>
      <c r="J75" s="47"/>
      <c r="K75" s="47"/>
    </row>
    <row r="76" spans="6:11" x14ac:dyDescent="0.25">
      <c r="F76" s="47"/>
      <c r="G76" s="47"/>
      <c r="H76" s="47"/>
      <c r="I76" s="47"/>
      <c r="J76" s="47"/>
      <c r="K76" s="47"/>
    </row>
    <row r="77" spans="6:11" ht="15.75" thickBot="1" x14ac:dyDescent="0.3">
      <c r="F77" s="48" t="s">
        <v>301</v>
      </c>
      <c r="G77" s="47"/>
      <c r="H77" s="47"/>
      <c r="I77" s="47"/>
      <c r="J77" s="47"/>
      <c r="K77" s="47"/>
    </row>
    <row r="78" spans="6:11" x14ac:dyDescent="0.25">
      <c r="F78" s="49" t="s">
        <v>247</v>
      </c>
      <c r="G78" s="49" t="s">
        <v>241</v>
      </c>
      <c r="H78" s="49" t="s">
        <v>248</v>
      </c>
      <c r="I78" s="47"/>
      <c r="J78" s="47"/>
      <c r="K78" s="47"/>
    </row>
    <row r="79" spans="6:11" ht="15.75" thickBot="1" x14ac:dyDescent="0.3">
      <c r="F79" s="64">
        <v>1.6303628105960399</v>
      </c>
      <c r="G79" s="65">
        <v>59</v>
      </c>
      <c r="H79" s="64">
        <v>5.1512419877092708E-2</v>
      </c>
      <c r="I79" s="47"/>
      <c r="J79" s="47"/>
      <c r="K79" s="47"/>
    </row>
    <row r="80" spans="6:11" x14ac:dyDescent="0.25">
      <c r="F80" s="47"/>
      <c r="G80" s="47"/>
      <c r="H80" s="47"/>
      <c r="I80" s="47"/>
      <c r="J80" s="47"/>
      <c r="K80" s="47"/>
    </row>
    <row r="81" spans="6:11" x14ac:dyDescent="0.25">
      <c r="F81" s="46"/>
      <c r="G81" s="46"/>
      <c r="H81" s="46"/>
      <c r="I81" s="46"/>
      <c r="J81" s="46"/>
      <c r="K81" s="4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2"/>
  <sheetViews>
    <sheetView workbookViewId="0">
      <selection sqref="A1:D31"/>
    </sheetView>
  </sheetViews>
  <sheetFormatPr defaultRowHeight="15" x14ac:dyDescent="0.25"/>
  <sheetData>
    <row r="1" spans="1:52" ht="45" x14ac:dyDescent="0.25">
      <c r="A1" s="1" t="s">
        <v>0</v>
      </c>
      <c r="B1" s="5" t="s">
        <v>14</v>
      </c>
      <c r="C1" s="5" t="s">
        <v>15</v>
      </c>
      <c r="D1" s="5" t="s">
        <v>7</v>
      </c>
      <c r="M1" s="1" t="s">
        <v>0</v>
      </c>
      <c r="N1" s="5" t="s">
        <v>14</v>
      </c>
      <c r="O1" s="5" t="s">
        <v>15</v>
      </c>
      <c r="P1" s="5" t="s">
        <v>7</v>
      </c>
      <c r="Y1" s="1" t="s">
        <v>0</v>
      </c>
      <c r="Z1" s="5" t="s">
        <v>14</v>
      </c>
      <c r="AA1" s="5" t="s">
        <v>15</v>
      </c>
      <c r="AB1" s="5" t="s">
        <v>7</v>
      </c>
      <c r="AK1" s="1" t="s">
        <v>0</v>
      </c>
      <c r="AL1" s="5" t="s">
        <v>14</v>
      </c>
      <c r="AM1" s="5" t="s">
        <v>15</v>
      </c>
      <c r="AN1" s="5" t="s">
        <v>7</v>
      </c>
      <c r="AW1" s="1" t="s">
        <v>0</v>
      </c>
      <c r="AX1" s="5" t="s">
        <v>14</v>
      </c>
      <c r="AY1" s="5" t="s">
        <v>15</v>
      </c>
      <c r="AZ1" s="5" t="s">
        <v>7</v>
      </c>
    </row>
    <row r="2" spans="1:52" x14ac:dyDescent="0.25">
      <c r="A2" s="13" t="s">
        <v>79</v>
      </c>
      <c r="B2" s="14">
        <v>9.1</v>
      </c>
      <c r="C2" s="14">
        <v>9</v>
      </c>
      <c r="D2" s="8">
        <f t="shared" ref="D2:D4" si="0">IFERROR((100*(C2-B2)/B2), "")</f>
        <v>-1.098901098901095</v>
      </c>
      <c r="F2" s="46" t="s">
        <v>230</v>
      </c>
      <c r="G2" s="46"/>
      <c r="H2" s="46"/>
      <c r="I2" s="46"/>
      <c r="J2" s="46"/>
      <c r="K2" s="46"/>
      <c r="M2" s="13" t="s">
        <v>79</v>
      </c>
      <c r="N2" s="14">
        <v>9.1</v>
      </c>
      <c r="O2" s="14">
        <v>9</v>
      </c>
      <c r="P2" s="8">
        <f t="shared" ref="P2:P4" si="1">IFERROR((100*(O2-N2)/N2), "")</f>
        <v>-1.098901098901095</v>
      </c>
      <c r="R2" s="46" t="s">
        <v>230</v>
      </c>
      <c r="S2" s="46"/>
      <c r="T2" s="46"/>
      <c r="U2" s="46"/>
      <c r="V2" s="46"/>
      <c r="W2" s="46"/>
      <c r="Y2" t="s">
        <v>122</v>
      </c>
      <c r="Z2" s="25">
        <v>0.12</v>
      </c>
      <c r="AA2" s="25">
        <v>0.15</v>
      </c>
      <c r="AB2" s="8">
        <f t="shared" ref="AB2" si="2">IFERROR((100*(AA2-Z2)/Z2), "")</f>
        <v>25</v>
      </c>
      <c r="AK2" s="13" t="s">
        <v>153</v>
      </c>
      <c r="AL2" s="14">
        <v>0</v>
      </c>
      <c r="AM2" s="14">
        <v>12.4</v>
      </c>
      <c r="AN2" s="8">
        <v>100</v>
      </c>
      <c r="AP2" s="46" t="s">
        <v>230</v>
      </c>
      <c r="AQ2" s="46"/>
      <c r="AR2" s="46"/>
      <c r="AS2" s="46"/>
      <c r="AT2" s="46"/>
      <c r="AU2" s="46"/>
      <c r="AW2" s="38" t="s">
        <v>223</v>
      </c>
      <c r="AX2" s="14">
        <v>0</v>
      </c>
      <c r="AY2" s="14">
        <v>957.7</v>
      </c>
      <c r="AZ2" s="8">
        <v>100</v>
      </c>
    </row>
    <row r="3" spans="1:52" x14ac:dyDescent="0.25">
      <c r="A3" s="13" t="s">
        <v>92</v>
      </c>
      <c r="B3" s="14">
        <v>8.4</v>
      </c>
      <c r="C3" s="14">
        <v>8.1999999999999993</v>
      </c>
      <c r="D3" s="8">
        <f t="shared" si="0"/>
        <v>-2.3809523809523934</v>
      </c>
      <c r="F3" s="46" t="s">
        <v>345</v>
      </c>
      <c r="G3" s="46"/>
      <c r="H3" s="46"/>
      <c r="I3" s="46"/>
      <c r="J3" s="46"/>
      <c r="K3" s="46"/>
      <c r="M3" s="13" t="s">
        <v>92</v>
      </c>
      <c r="N3" s="14">
        <v>8.4</v>
      </c>
      <c r="O3" s="14">
        <v>8.1999999999999993</v>
      </c>
      <c r="P3" s="8">
        <f t="shared" si="1"/>
        <v>-2.3809523809523934</v>
      </c>
      <c r="R3" s="46" t="s">
        <v>347</v>
      </c>
      <c r="S3" s="46"/>
      <c r="T3" s="46"/>
      <c r="U3" s="46"/>
      <c r="V3" s="46"/>
      <c r="W3" s="46"/>
      <c r="AK3" s="13" t="s">
        <v>156</v>
      </c>
      <c r="AL3" s="14">
        <v>1.2</v>
      </c>
      <c r="AM3" s="14">
        <v>1.4</v>
      </c>
      <c r="AN3" s="8">
        <f t="shared" ref="AN3:AN9" si="3">IFERROR((100*(AM3-AL3)/AL3), "")</f>
        <v>16.666666666666664</v>
      </c>
      <c r="AP3" s="46" t="s">
        <v>349</v>
      </c>
      <c r="AQ3" s="46"/>
      <c r="AR3" s="46"/>
      <c r="AS3" s="46"/>
      <c r="AT3" s="46"/>
      <c r="AU3" s="46"/>
    </row>
    <row r="4" spans="1:52" x14ac:dyDescent="0.25">
      <c r="A4" s="13" t="s">
        <v>106</v>
      </c>
      <c r="B4" s="14">
        <v>10.7</v>
      </c>
      <c r="C4" s="14">
        <v>12.7</v>
      </c>
      <c r="D4" s="8">
        <f t="shared" si="0"/>
        <v>18.691588785046729</v>
      </c>
      <c r="F4" s="46" t="s">
        <v>346</v>
      </c>
      <c r="G4" s="46"/>
      <c r="H4" s="46"/>
      <c r="I4" s="46"/>
      <c r="J4" s="46"/>
      <c r="K4" s="46"/>
      <c r="M4" s="13" t="s">
        <v>106</v>
      </c>
      <c r="N4" s="14">
        <v>10.7</v>
      </c>
      <c r="O4" s="14">
        <v>12.7</v>
      </c>
      <c r="P4" s="8">
        <f t="shared" si="1"/>
        <v>18.691588785046729</v>
      </c>
      <c r="R4" s="46" t="s">
        <v>348</v>
      </c>
      <c r="S4" s="46"/>
      <c r="T4" s="46"/>
      <c r="U4" s="46"/>
      <c r="V4" s="46"/>
      <c r="W4" s="46"/>
      <c r="AB4" s="8">
        <f>COUNT(AB2:AB2)</f>
        <v>1</v>
      </c>
      <c r="AK4" s="13" t="s">
        <v>160</v>
      </c>
      <c r="AL4" s="14">
        <v>5.3499999999999999E-2</v>
      </c>
      <c r="AM4" s="14">
        <v>0</v>
      </c>
      <c r="AN4" s="8">
        <f t="shared" si="3"/>
        <v>-100</v>
      </c>
      <c r="AP4" s="46" t="s">
        <v>350</v>
      </c>
      <c r="AQ4" s="46"/>
      <c r="AR4" s="46"/>
      <c r="AS4" s="46"/>
      <c r="AT4" s="46"/>
      <c r="AU4" s="46"/>
      <c r="AZ4" s="8">
        <f>COUNT(AZ2:AZ2)</f>
        <v>1</v>
      </c>
    </row>
    <row r="5" spans="1:52" x14ac:dyDescent="0.25">
      <c r="A5" t="s">
        <v>122</v>
      </c>
      <c r="B5" s="25">
        <v>0.12</v>
      </c>
      <c r="C5" s="25">
        <v>0.15</v>
      </c>
      <c r="D5" s="8">
        <f t="shared" ref="D5" si="4">IFERROR((100*(C5-B5)/B5), "")</f>
        <v>25</v>
      </c>
      <c r="F5" s="47"/>
      <c r="G5" s="47"/>
      <c r="H5" s="47"/>
      <c r="I5" s="47"/>
      <c r="J5" s="47"/>
      <c r="K5" s="47"/>
      <c r="R5" s="47"/>
      <c r="S5" s="47"/>
      <c r="T5" s="47"/>
      <c r="U5" s="47"/>
      <c r="V5" s="47"/>
      <c r="W5" s="47"/>
      <c r="AB5" s="33">
        <f>MEDIAN(AB2:AB2)</f>
        <v>25</v>
      </c>
      <c r="AK5" s="13" t="s">
        <v>162</v>
      </c>
      <c r="AL5" s="14">
        <v>17.5</v>
      </c>
      <c r="AM5" s="14">
        <v>17.53</v>
      </c>
      <c r="AN5" s="8">
        <f t="shared" si="3"/>
        <v>0.17142857142857792</v>
      </c>
      <c r="AP5" s="47"/>
      <c r="AQ5" s="47"/>
      <c r="AR5" s="47"/>
      <c r="AS5" s="47"/>
      <c r="AT5" s="47"/>
      <c r="AU5" s="47"/>
      <c r="AZ5" s="33">
        <f>MEDIAN(AZ2:AZ2)</f>
        <v>100</v>
      </c>
    </row>
    <row r="6" spans="1:52" ht="15.75" thickBot="1" x14ac:dyDescent="0.3">
      <c r="A6" s="13" t="s">
        <v>153</v>
      </c>
      <c r="B6" s="14">
        <v>0</v>
      </c>
      <c r="C6" s="14">
        <v>12.4</v>
      </c>
      <c r="D6" s="8">
        <v>100</v>
      </c>
      <c r="F6" s="48" t="s">
        <v>233</v>
      </c>
      <c r="G6" s="47"/>
      <c r="H6" s="47"/>
      <c r="I6" s="47"/>
      <c r="J6" s="47"/>
      <c r="K6" s="47"/>
      <c r="P6" s="8">
        <f>COUNT(P2:P4)</f>
        <v>3</v>
      </c>
      <c r="R6" s="48" t="s">
        <v>233</v>
      </c>
      <c r="S6" s="47"/>
      <c r="T6" s="47"/>
      <c r="U6" s="47"/>
      <c r="V6" s="47"/>
      <c r="W6" s="47"/>
      <c r="AK6" s="13" t="s">
        <v>165</v>
      </c>
      <c r="AL6" s="14">
        <v>15.805400000000001</v>
      </c>
      <c r="AM6" s="14">
        <v>16.255800000000001</v>
      </c>
      <c r="AN6" s="8">
        <f t="shared" si="3"/>
        <v>2.8496589773115524</v>
      </c>
      <c r="AP6" s="48" t="s">
        <v>233</v>
      </c>
      <c r="AQ6" s="47"/>
      <c r="AR6" s="47"/>
      <c r="AS6" s="47"/>
      <c r="AT6" s="47"/>
      <c r="AU6" s="47"/>
    </row>
    <row r="7" spans="1:52" x14ac:dyDescent="0.25">
      <c r="A7" s="13" t="s">
        <v>156</v>
      </c>
      <c r="B7" s="14">
        <v>1.2</v>
      </c>
      <c r="C7" s="14">
        <v>1.4</v>
      </c>
      <c r="D7" s="8">
        <f t="shared" ref="D7:D30" si="5">IFERROR((100*(C7-B7)/B7), "")</f>
        <v>16.666666666666664</v>
      </c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P7" s="33">
        <f>MEDIAN(P2:P4)</f>
        <v>-1.098901098901095</v>
      </c>
      <c r="R7" s="49"/>
      <c r="S7" s="49" t="s">
        <v>278</v>
      </c>
      <c r="T7" s="49" t="s">
        <v>304</v>
      </c>
      <c r="U7" s="49" t="s">
        <v>236</v>
      </c>
      <c r="V7" s="49" t="s">
        <v>237</v>
      </c>
      <c r="W7" s="49" t="s">
        <v>238</v>
      </c>
      <c r="AK7" s="13" t="s">
        <v>168</v>
      </c>
      <c r="AL7" s="14">
        <v>37.299999999999997</v>
      </c>
      <c r="AM7" s="14">
        <v>36.700000000000003</v>
      </c>
      <c r="AN7" s="8">
        <f t="shared" si="3"/>
        <v>-1.6085790884718347</v>
      </c>
      <c r="AP7" s="49"/>
      <c r="AQ7" s="49" t="s">
        <v>312</v>
      </c>
      <c r="AR7" s="49" t="s">
        <v>313</v>
      </c>
      <c r="AS7" s="49" t="s">
        <v>236</v>
      </c>
      <c r="AT7" s="49" t="s">
        <v>237</v>
      </c>
      <c r="AU7" s="49" t="s">
        <v>238</v>
      </c>
    </row>
    <row r="8" spans="1:52" x14ac:dyDescent="0.25">
      <c r="A8" s="13" t="s">
        <v>160</v>
      </c>
      <c r="B8" s="14">
        <v>5.3499999999999999E-2</v>
      </c>
      <c r="C8" s="14">
        <v>0</v>
      </c>
      <c r="D8" s="8">
        <f t="shared" si="5"/>
        <v>-100</v>
      </c>
      <c r="F8" s="50"/>
      <c r="G8" s="51">
        <v>9.1</v>
      </c>
      <c r="H8" s="51">
        <v>9</v>
      </c>
      <c r="I8" s="51">
        <v>9.9999999999999645E-2</v>
      </c>
      <c r="J8" s="52">
        <v>15</v>
      </c>
      <c r="K8" s="52">
        <v>15</v>
      </c>
      <c r="R8" s="50"/>
      <c r="S8" s="51">
        <v>9.1</v>
      </c>
      <c r="T8" s="51">
        <v>9</v>
      </c>
      <c r="U8" s="51">
        <v>9.9999999999999645E-2</v>
      </c>
      <c r="V8" s="52">
        <v>1</v>
      </c>
      <c r="W8" s="52">
        <v>1</v>
      </c>
      <c r="AK8" s="13" t="s">
        <v>170</v>
      </c>
      <c r="AL8" s="14">
        <v>1.4</v>
      </c>
      <c r="AM8" s="14">
        <v>0</v>
      </c>
      <c r="AN8" s="8">
        <f t="shared" si="3"/>
        <v>-100</v>
      </c>
      <c r="AP8" s="50"/>
      <c r="AQ8" s="51">
        <v>0</v>
      </c>
      <c r="AR8" s="51">
        <v>12.4</v>
      </c>
      <c r="AS8" s="51">
        <v>-12.4</v>
      </c>
      <c r="AT8" s="52">
        <v>25</v>
      </c>
      <c r="AU8" s="52">
        <v>-25</v>
      </c>
    </row>
    <row r="9" spans="1:52" x14ac:dyDescent="0.25">
      <c r="A9" s="13" t="s">
        <v>162</v>
      </c>
      <c r="B9" s="14">
        <v>17.5</v>
      </c>
      <c r="C9" s="14">
        <v>17.53</v>
      </c>
      <c r="D9" s="8">
        <f t="shared" si="5"/>
        <v>0.17142857142857792</v>
      </c>
      <c r="F9" s="50"/>
      <c r="G9" s="53">
        <v>8.4</v>
      </c>
      <c r="H9" s="53">
        <v>8.1999999999999993</v>
      </c>
      <c r="I9" s="53">
        <v>0.20000000000000107</v>
      </c>
      <c r="J9" s="54">
        <v>17</v>
      </c>
      <c r="K9" s="54">
        <v>17</v>
      </c>
      <c r="R9" s="50"/>
      <c r="S9" s="53">
        <v>8.4</v>
      </c>
      <c r="T9" s="53">
        <v>8.1999999999999993</v>
      </c>
      <c r="U9" s="53">
        <v>0.20000000000000107</v>
      </c>
      <c r="V9" s="54">
        <v>2</v>
      </c>
      <c r="W9" s="54">
        <v>2</v>
      </c>
      <c r="AK9" s="13" t="s">
        <v>172</v>
      </c>
      <c r="AL9" s="14">
        <v>0.15440000000000001</v>
      </c>
      <c r="AM9" s="14">
        <v>0.1696</v>
      </c>
      <c r="AN9" s="8">
        <f t="shared" si="3"/>
        <v>9.8445595854922221</v>
      </c>
      <c r="AP9" s="50"/>
      <c r="AQ9" s="53">
        <v>1.2</v>
      </c>
      <c r="AR9" s="53">
        <v>1.4</v>
      </c>
      <c r="AS9" s="53">
        <v>-0.19999999999999996</v>
      </c>
      <c r="AT9" s="54">
        <v>14.5</v>
      </c>
      <c r="AU9" s="54">
        <v>-14.5</v>
      </c>
    </row>
    <row r="10" spans="1:52" x14ac:dyDescent="0.25">
      <c r="A10" s="13" t="s">
        <v>165</v>
      </c>
      <c r="B10" s="14">
        <v>15.805400000000001</v>
      </c>
      <c r="C10" s="14">
        <v>16.255800000000001</v>
      </c>
      <c r="D10" s="8">
        <f t="shared" si="5"/>
        <v>2.8496589773115524</v>
      </c>
      <c r="F10" s="50"/>
      <c r="G10" s="53">
        <v>10.7</v>
      </c>
      <c r="H10" s="53">
        <v>12.7</v>
      </c>
      <c r="I10" s="53">
        <v>-2</v>
      </c>
      <c r="J10" s="54">
        <v>26</v>
      </c>
      <c r="K10" s="54">
        <v>-26</v>
      </c>
      <c r="R10" s="55"/>
      <c r="S10" s="56">
        <v>10.7</v>
      </c>
      <c r="T10" s="56">
        <v>12.7</v>
      </c>
      <c r="U10" s="56">
        <v>-2</v>
      </c>
      <c r="V10" s="57">
        <v>3</v>
      </c>
      <c r="W10" s="57">
        <v>-3</v>
      </c>
      <c r="AK10" s="13" t="s">
        <v>174</v>
      </c>
      <c r="AL10" s="14">
        <v>0</v>
      </c>
      <c r="AM10" s="14">
        <v>1.2</v>
      </c>
      <c r="AN10" s="8">
        <v>100</v>
      </c>
      <c r="AP10" s="50"/>
      <c r="AQ10" s="53">
        <v>5.3499999999999999E-2</v>
      </c>
      <c r="AR10" s="53">
        <v>0</v>
      </c>
      <c r="AS10" s="53">
        <v>5.3499999999999999E-2</v>
      </c>
      <c r="AT10" s="54">
        <v>9</v>
      </c>
      <c r="AU10" s="54">
        <v>9</v>
      </c>
    </row>
    <row r="11" spans="1:52" x14ac:dyDescent="0.25">
      <c r="A11" s="13" t="s">
        <v>168</v>
      </c>
      <c r="B11" s="14">
        <v>37.299999999999997</v>
      </c>
      <c r="C11" s="14">
        <v>36.700000000000003</v>
      </c>
      <c r="D11" s="8">
        <f t="shared" si="5"/>
        <v>-1.6085790884718347</v>
      </c>
      <c r="F11" s="50"/>
      <c r="G11" s="53">
        <v>0.12</v>
      </c>
      <c r="H11" s="53">
        <v>0.15</v>
      </c>
      <c r="I11" s="53">
        <v>-0.03</v>
      </c>
      <c r="J11" s="54">
        <v>8.5</v>
      </c>
      <c r="K11" s="54">
        <v>-8.5</v>
      </c>
      <c r="R11" s="58" t="s">
        <v>239</v>
      </c>
      <c r="S11" s="53">
        <v>9.1</v>
      </c>
      <c r="T11" s="53">
        <v>9</v>
      </c>
      <c r="U11" s="53"/>
      <c r="V11" s="54"/>
      <c r="W11" s="54"/>
      <c r="AK11" s="13" t="s">
        <v>176</v>
      </c>
      <c r="AL11" s="14">
        <v>0.44</v>
      </c>
      <c r="AM11" s="14">
        <v>0.1</v>
      </c>
      <c r="AN11" s="8">
        <f t="shared" ref="AN11:AN26" si="6">IFERROR((100*(AM11-AL11)/AL11), "")</f>
        <v>-77.272727272727266</v>
      </c>
      <c r="AP11" s="50"/>
      <c r="AQ11" s="53">
        <v>17.5</v>
      </c>
      <c r="AR11" s="53">
        <v>17.53</v>
      </c>
      <c r="AS11" s="53">
        <v>-3.0000000000001137E-2</v>
      </c>
      <c r="AT11" s="54">
        <v>8</v>
      </c>
      <c r="AU11" s="54">
        <v>-8</v>
      </c>
    </row>
    <row r="12" spans="1:52" x14ac:dyDescent="0.25">
      <c r="A12" s="13" t="s">
        <v>170</v>
      </c>
      <c r="B12" s="14">
        <v>1.4</v>
      </c>
      <c r="C12" s="14">
        <v>0</v>
      </c>
      <c r="D12" s="8">
        <f t="shared" si="5"/>
        <v>-100</v>
      </c>
      <c r="F12" s="50"/>
      <c r="G12" s="53">
        <v>0</v>
      </c>
      <c r="H12" s="53">
        <v>12.4</v>
      </c>
      <c r="I12" s="53">
        <v>-12.4</v>
      </c>
      <c r="J12" s="54">
        <v>29</v>
      </c>
      <c r="K12" s="54">
        <v>-29</v>
      </c>
      <c r="R12" s="58" t="s">
        <v>240</v>
      </c>
      <c r="S12" s="53">
        <v>28.2</v>
      </c>
      <c r="T12" s="53">
        <v>29.9</v>
      </c>
      <c r="U12" s="53"/>
      <c r="V12" s="54"/>
      <c r="W12" s="54"/>
      <c r="AK12" s="13" t="s">
        <v>178</v>
      </c>
      <c r="AL12" s="14">
        <v>10.84</v>
      </c>
      <c r="AM12" s="14">
        <v>10.85</v>
      </c>
      <c r="AN12" s="8">
        <f t="shared" si="6"/>
        <v>9.2250922509223121E-2</v>
      </c>
      <c r="AP12" s="50"/>
      <c r="AQ12" s="53">
        <v>15.805400000000001</v>
      </c>
      <c r="AR12" s="53">
        <v>16.255800000000001</v>
      </c>
      <c r="AS12" s="53">
        <v>-0.45040000000000013</v>
      </c>
      <c r="AT12" s="54">
        <v>18</v>
      </c>
      <c r="AU12" s="54">
        <v>-18</v>
      </c>
    </row>
    <row r="13" spans="1:52" ht="15.75" thickBot="1" x14ac:dyDescent="0.3">
      <c r="A13" s="13" t="s">
        <v>172</v>
      </c>
      <c r="B13" s="14">
        <v>0.15440000000000001</v>
      </c>
      <c r="C13" s="14">
        <v>0.1696</v>
      </c>
      <c r="D13" s="8">
        <f t="shared" si="5"/>
        <v>9.8445595854922221</v>
      </c>
      <c r="F13" s="50"/>
      <c r="G13" s="53">
        <v>1.2</v>
      </c>
      <c r="H13" s="53">
        <v>1.4</v>
      </c>
      <c r="I13" s="53">
        <v>-0.19999999999999996</v>
      </c>
      <c r="J13" s="54">
        <v>17</v>
      </c>
      <c r="K13" s="54">
        <v>-17</v>
      </c>
      <c r="R13" s="59" t="s">
        <v>241</v>
      </c>
      <c r="S13" s="60">
        <v>3</v>
      </c>
      <c r="T13" s="60">
        <v>3</v>
      </c>
      <c r="U13" s="60"/>
      <c r="V13" s="60"/>
      <c r="W13" s="60"/>
      <c r="AK13" s="13" t="s">
        <v>184</v>
      </c>
      <c r="AL13" s="14">
        <v>1.0840000000000001</v>
      </c>
      <c r="AM13" s="14">
        <v>1.01</v>
      </c>
      <c r="AN13" s="8">
        <f t="shared" si="6"/>
        <v>-6.8265682656826625</v>
      </c>
      <c r="AP13" s="50"/>
      <c r="AQ13" s="53">
        <v>37.299999999999997</v>
      </c>
      <c r="AR13" s="53">
        <v>36.700000000000003</v>
      </c>
      <c r="AS13" s="53">
        <v>0.59999999999999432</v>
      </c>
      <c r="AT13" s="54">
        <v>19</v>
      </c>
      <c r="AU13" s="54">
        <v>19</v>
      </c>
    </row>
    <row r="14" spans="1:52" x14ac:dyDescent="0.25">
      <c r="A14" s="13" t="s">
        <v>174</v>
      </c>
      <c r="B14" s="14">
        <v>0</v>
      </c>
      <c r="C14" s="14">
        <v>1.2</v>
      </c>
      <c r="D14" s="8">
        <v>100</v>
      </c>
      <c r="F14" s="50"/>
      <c r="G14" s="53">
        <v>5.3499999999999999E-2</v>
      </c>
      <c r="H14" s="53">
        <v>0</v>
      </c>
      <c r="I14" s="53">
        <v>5.3499999999999999E-2</v>
      </c>
      <c r="J14" s="54">
        <v>10</v>
      </c>
      <c r="K14" s="54">
        <v>10</v>
      </c>
      <c r="R14" s="47"/>
      <c r="S14" s="47"/>
      <c r="T14" s="47"/>
      <c r="U14" s="47"/>
      <c r="V14" s="47"/>
      <c r="W14" s="47"/>
      <c r="AK14" s="13" t="s">
        <v>188</v>
      </c>
      <c r="AL14" s="14">
        <v>0.52800000000000002</v>
      </c>
      <c r="AM14" s="14">
        <v>0.53400000000000003</v>
      </c>
      <c r="AN14" s="8">
        <f t="shared" si="6"/>
        <v>1.1363636363636374</v>
      </c>
      <c r="AP14" s="50"/>
      <c r="AQ14" s="53">
        <v>1.4</v>
      </c>
      <c r="AR14" s="53">
        <v>0</v>
      </c>
      <c r="AS14" s="53">
        <v>1.4</v>
      </c>
      <c r="AT14" s="54">
        <v>22</v>
      </c>
      <c r="AU14" s="54">
        <v>22</v>
      </c>
    </row>
    <row r="15" spans="1:52" ht="15.75" thickBot="1" x14ac:dyDescent="0.3">
      <c r="A15" s="13" t="s">
        <v>176</v>
      </c>
      <c r="B15" s="14">
        <v>0.44</v>
      </c>
      <c r="C15" s="14">
        <v>0.1</v>
      </c>
      <c r="D15" s="8">
        <f t="shared" si="5"/>
        <v>-77.272727272727266</v>
      </c>
      <c r="F15" s="50"/>
      <c r="G15" s="53">
        <v>17.5</v>
      </c>
      <c r="H15" s="53">
        <v>17.53</v>
      </c>
      <c r="I15" s="53">
        <v>-3.0000000000001137E-2</v>
      </c>
      <c r="J15" s="54">
        <v>8.5</v>
      </c>
      <c r="K15" s="54">
        <v>-8.5</v>
      </c>
      <c r="R15" s="48" t="s">
        <v>242</v>
      </c>
      <c r="S15" s="47"/>
      <c r="T15" s="47"/>
      <c r="U15" s="47"/>
      <c r="V15" s="47"/>
      <c r="W15" s="47"/>
      <c r="AK15" s="13" t="s">
        <v>190</v>
      </c>
      <c r="AL15" s="37">
        <v>0.2054</v>
      </c>
      <c r="AM15" s="37">
        <v>0.19670000000000001</v>
      </c>
      <c r="AN15" s="8">
        <f t="shared" si="6"/>
        <v>-4.2356377799415705</v>
      </c>
      <c r="AP15" s="50"/>
      <c r="AQ15" s="53">
        <v>0.15440000000000001</v>
      </c>
      <c r="AR15" s="53">
        <v>0.1696</v>
      </c>
      <c r="AS15" s="53">
        <v>-1.5199999999999991E-2</v>
      </c>
      <c r="AT15" s="54">
        <v>6</v>
      </c>
      <c r="AU15" s="54">
        <v>-6</v>
      </c>
    </row>
    <row r="16" spans="1:52" x14ac:dyDescent="0.25">
      <c r="A16" s="13" t="s">
        <v>178</v>
      </c>
      <c r="B16" s="14">
        <v>10.84</v>
      </c>
      <c r="C16" s="14">
        <v>10.85</v>
      </c>
      <c r="D16" s="8">
        <f t="shared" si="5"/>
        <v>9.2250922509223121E-2</v>
      </c>
      <c r="F16" s="50"/>
      <c r="G16" s="53">
        <v>15.805400000000001</v>
      </c>
      <c r="H16" s="53">
        <v>16.255800000000001</v>
      </c>
      <c r="I16" s="53">
        <v>-0.45040000000000013</v>
      </c>
      <c r="J16" s="54">
        <v>21</v>
      </c>
      <c r="K16" s="54">
        <v>-21</v>
      </c>
      <c r="R16" s="49"/>
      <c r="S16" s="49" t="s">
        <v>239</v>
      </c>
      <c r="T16" s="49" t="s">
        <v>240</v>
      </c>
      <c r="U16" s="49" t="s">
        <v>241</v>
      </c>
      <c r="V16" s="47"/>
      <c r="W16" s="47"/>
      <c r="AK16" s="13" t="s">
        <v>192</v>
      </c>
      <c r="AL16" s="14">
        <v>1.958</v>
      </c>
      <c r="AM16" s="14">
        <v>2.0259999999999998</v>
      </c>
      <c r="AN16" s="8">
        <f t="shared" si="6"/>
        <v>3.4729315628191952</v>
      </c>
      <c r="AP16" s="50"/>
      <c r="AQ16" s="53">
        <v>0</v>
      </c>
      <c r="AR16" s="53">
        <v>1.2</v>
      </c>
      <c r="AS16" s="53">
        <v>-1.2</v>
      </c>
      <c r="AT16" s="54">
        <v>20.5</v>
      </c>
      <c r="AU16" s="54">
        <v>-20.5</v>
      </c>
    </row>
    <row r="17" spans="1:47" x14ac:dyDescent="0.25">
      <c r="A17" s="13" t="s">
        <v>184</v>
      </c>
      <c r="B17" s="14">
        <v>1.0840000000000001</v>
      </c>
      <c r="C17" s="14">
        <v>1.01</v>
      </c>
      <c r="D17" s="8">
        <f t="shared" si="5"/>
        <v>-6.8265682656826625</v>
      </c>
      <c r="F17" s="50"/>
      <c r="G17" s="53">
        <v>37.299999999999997</v>
      </c>
      <c r="H17" s="53">
        <v>36.700000000000003</v>
      </c>
      <c r="I17" s="53">
        <v>0.59999999999999432</v>
      </c>
      <c r="J17" s="54">
        <v>22</v>
      </c>
      <c r="K17" s="54">
        <v>22</v>
      </c>
      <c r="R17" s="58" t="s">
        <v>243</v>
      </c>
      <c r="S17" s="51">
        <v>1.5</v>
      </c>
      <c r="T17" s="51">
        <v>3</v>
      </c>
      <c r="U17" s="61">
        <v>2</v>
      </c>
      <c r="V17" s="47"/>
      <c r="W17" s="47"/>
      <c r="AK17" s="13" t="s">
        <v>196</v>
      </c>
      <c r="AL17" s="14">
        <v>22.35</v>
      </c>
      <c r="AM17" s="14">
        <v>22.26</v>
      </c>
      <c r="AN17" s="8">
        <f t="shared" si="6"/>
        <v>-0.40268456375838863</v>
      </c>
      <c r="AP17" s="50"/>
      <c r="AQ17" s="53">
        <v>0.44</v>
      </c>
      <c r="AR17" s="53">
        <v>0.1</v>
      </c>
      <c r="AS17" s="53">
        <v>0.33999999999999997</v>
      </c>
      <c r="AT17" s="54">
        <v>16</v>
      </c>
      <c r="AU17" s="54">
        <v>16</v>
      </c>
    </row>
    <row r="18" spans="1:47" x14ac:dyDescent="0.25">
      <c r="A18" s="13" t="s">
        <v>188</v>
      </c>
      <c r="B18" s="14">
        <v>0.52800000000000002</v>
      </c>
      <c r="C18" s="14">
        <v>0.53400000000000003</v>
      </c>
      <c r="D18" s="8">
        <f t="shared" si="5"/>
        <v>1.1363636363636374</v>
      </c>
      <c r="F18" s="50"/>
      <c r="G18" s="53">
        <v>1.4</v>
      </c>
      <c r="H18" s="53">
        <v>0</v>
      </c>
      <c r="I18" s="53">
        <v>1.4</v>
      </c>
      <c r="J18" s="54">
        <v>25</v>
      </c>
      <c r="K18" s="54">
        <v>25</v>
      </c>
      <c r="R18" s="58" t="s">
        <v>244</v>
      </c>
      <c r="S18" s="53">
        <v>3</v>
      </c>
      <c r="T18" s="53">
        <v>3</v>
      </c>
      <c r="U18" s="62">
        <v>1</v>
      </c>
      <c r="V18" s="47"/>
      <c r="W18" s="47"/>
      <c r="AK18" s="13" t="s">
        <v>198</v>
      </c>
      <c r="AL18" s="14">
        <v>10.27</v>
      </c>
      <c r="AM18" s="14">
        <v>10.65</v>
      </c>
      <c r="AN18" s="8">
        <f t="shared" si="6"/>
        <v>3.7000973709834546</v>
      </c>
      <c r="AP18" s="50"/>
      <c r="AQ18" s="53">
        <v>10.84</v>
      </c>
      <c r="AR18" s="53">
        <v>10.85</v>
      </c>
      <c r="AS18" s="53">
        <v>-9.9999999999997868E-3</v>
      </c>
      <c r="AT18" s="54">
        <v>5</v>
      </c>
      <c r="AU18" s="54">
        <v>-5</v>
      </c>
    </row>
    <row r="19" spans="1:47" ht="15.75" thickBot="1" x14ac:dyDescent="0.3">
      <c r="A19" s="13" t="s">
        <v>190</v>
      </c>
      <c r="B19" s="37">
        <v>0.2054</v>
      </c>
      <c r="C19" s="37">
        <v>0.19670000000000001</v>
      </c>
      <c r="D19" s="8">
        <f t="shared" si="5"/>
        <v>-4.2356377799415705</v>
      </c>
      <c r="F19" s="50"/>
      <c r="G19" s="53">
        <v>0.15440000000000001</v>
      </c>
      <c r="H19" s="53">
        <v>0.1696</v>
      </c>
      <c r="I19" s="53">
        <v>-1.5199999999999991E-2</v>
      </c>
      <c r="J19" s="54">
        <v>6</v>
      </c>
      <c r="K19" s="54">
        <v>-6</v>
      </c>
      <c r="R19" s="59" t="s">
        <v>245</v>
      </c>
      <c r="S19" s="63">
        <v>0</v>
      </c>
      <c r="T19" s="63">
        <v>0</v>
      </c>
      <c r="U19" s="60">
        <v>0</v>
      </c>
      <c r="V19" s="47"/>
      <c r="W19" s="47"/>
      <c r="AK19" s="13" t="s">
        <v>200</v>
      </c>
      <c r="AL19" s="14">
        <v>86.9</v>
      </c>
      <c r="AM19" s="14">
        <v>86.7</v>
      </c>
      <c r="AN19" s="8">
        <f t="shared" si="6"/>
        <v>-0.23014959723820808</v>
      </c>
      <c r="AP19" s="50"/>
      <c r="AQ19" s="53">
        <v>1.0840000000000001</v>
      </c>
      <c r="AR19" s="53">
        <v>1.01</v>
      </c>
      <c r="AS19" s="53">
        <v>7.4000000000000066E-2</v>
      </c>
      <c r="AT19" s="54">
        <v>12</v>
      </c>
      <c r="AU19" s="54">
        <v>12</v>
      </c>
    </row>
    <row r="20" spans="1:47" x14ac:dyDescent="0.25">
      <c r="A20" s="13" t="s">
        <v>192</v>
      </c>
      <c r="B20" s="14">
        <v>1.958</v>
      </c>
      <c r="C20" s="14">
        <v>2.0259999999999998</v>
      </c>
      <c r="D20" s="8">
        <f t="shared" si="5"/>
        <v>3.4729315628191952</v>
      </c>
      <c r="F20" s="50"/>
      <c r="G20" s="53">
        <v>0</v>
      </c>
      <c r="H20" s="53">
        <v>1.2</v>
      </c>
      <c r="I20" s="53">
        <v>-1.2</v>
      </c>
      <c r="J20" s="54">
        <v>23.5</v>
      </c>
      <c r="K20" s="54">
        <v>-23.5</v>
      </c>
      <c r="R20" s="47"/>
      <c r="S20" s="47"/>
      <c r="T20" s="47"/>
      <c r="U20" s="47"/>
      <c r="V20" s="47"/>
      <c r="W20" s="47"/>
      <c r="AK20" s="13" t="s">
        <v>202</v>
      </c>
      <c r="AL20" s="14">
        <v>4.7164999999999999</v>
      </c>
      <c r="AM20" s="14">
        <v>4.7159000000000004</v>
      </c>
      <c r="AN20" s="8">
        <f t="shared" si="6"/>
        <v>-1.2721297572341564E-2</v>
      </c>
      <c r="AP20" s="50"/>
      <c r="AQ20" s="53">
        <v>0.52800000000000002</v>
      </c>
      <c r="AR20" s="53">
        <v>0.53400000000000003</v>
      </c>
      <c r="AS20" s="53">
        <v>-6.0000000000000053E-3</v>
      </c>
      <c r="AT20" s="54">
        <v>3</v>
      </c>
      <c r="AU20" s="54">
        <v>-3</v>
      </c>
    </row>
    <row r="21" spans="1:47" ht="15.75" thickBot="1" x14ac:dyDescent="0.3">
      <c r="A21" s="13" t="s">
        <v>196</v>
      </c>
      <c r="B21" s="14">
        <v>22.35</v>
      </c>
      <c r="C21" s="14">
        <v>22.26</v>
      </c>
      <c r="D21" s="8">
        <f t="shared" si="5"/>
        <v>-0.40268456375838863</v>
      </c>
      <c r="F21" s="50"/>
      <c r="G21" s="53">
        <v>0.44</v>
      </c>
      <c r="H21" s="53">
        <v>0.1</v>
      </c>
      <c r="I21" s="53">
        <v>0.33999999999999997</v>
      </c>
      <c r="J21" s="54">
        <v>19</v>
      </c>
      <c r="K21" s="54">
        <v>19</v>
      </c>
      <c r="R21" s="48" t="s">
        <v>305</v>
      </c>
      <c r="S21" s="47"/>
      <c r="T21" s="47"/>
      <c r="U21" s="47"/>
      <c r="V21" s="47"/>
      <c r="W21" s="47"/>
      <c r="AK21" s="13" t="s">
        <v>204</v>
      </c>
      <c r="AL21" s="14">
        <v>1.413</v>
      </c>
      <c r="AM21" s="14">
        <v>1.4790000000000001</v>
      </c>
      <c r="AN21" s="8">
        <f t="shared" si="6"/>
        <v>4.6709129511677325</v>
      </c>
      <c r="AP21" s="50"/>
      <c r="AQ21" s="53">
        <v>0.2054</v>
      </c>
      <c r="AR21" s="53">
        <v>0.19670000000000001</v>
      </c>
      <c r="AS21" s="53">
        <v>8.6999999999999855E-3</v>
      </c>
      <c r="AT21" s="54">
        <v>4</v>
      </c>
      <c r="AU21" s="54">
        <v>4</v>
      </c>
    </row>
    <row r="22" spans="1:47" x14ac:dyDescent="0.25">
      <c r="A22" s="13" t="s">
        <v>198</v>
      </c>
      <c r="B22" s="14">
        <v>10.27</v>
      </c>
      <c r="C22" s="14">
        <v>10.65</v>
      </c>
      <c r="D22" s="8">
        <f t="shared" si="5"/>
        <v>3.7000973709834546</v>
      </c>
      <c r="F22" s="50"/>
      <c r="G22" s="53">
        <v>10.84</v>
      </c>
      <c r="H22" s="53">
        <v>10.85</v>
      </c>
      <c r="I22" s="53">
        <v>-9.9999999999997868E-3</v>
      </c>
      <c r="J22" s="54">
        <v>5</v>
      </c>
      <c r="K22" s="54">
        <v>-5</v>
      </c>
      <c r="R22" s="49" t="s">
        <v>254</v>
      </c>
      <c r="S22" s="49" t="s">
        <v>241</v>
      </c>
      <c r="T22" s="49" t="s">
        <v>248</v>
      </c>
      <c r="U22" s="47"/>
      <c r="V22" s="47"/>
      <c r="W22" s="47"/>
      <c r="AK22" s="13" t="s">
        <v>206</v>
      </c>
      <c r="AL22" s="14">
        <v>10.4</v>
      </c>
      <c r="AM22" s="14">
        <v>8</v>
      </c>
      <c r="AN22" s="8">
        <f t="shared" si="6"/>
        <v>-23.07692307692308</v>
      </c>
      <c r="AP22" s="50"/>
      <c r="AQ22" s="53">
        <v>1.958</v>
      </c>
      <c r="AR22" s="53">
        <v>2.0259999999999998</v>
      </c>
      <c r="AS22" s="53">
        <v>-6.7999999999999838E-2</v>
      </c>
      <c r="AT22" s="54">
        <v>11</v>
      </c>
      <c r="AU22" s="54">
        <v>-11</v>
      </c>
    </row>
    <row r="23" spans="1:47" ht="15.75" thickBot="1" x14ac:dyDescent="0.3">
      <c r="A23" s="13" t="s">
        <v>200</v>
      </c>
      <c r="B23" s="14">
        <v>86.9</v>
      </c>
      <c r="C23" s="14">
        <v>86.7</v>
      </c>
      <c r="D23" s="8">
        <f t="shared" si="5"/>
        <v>-0.23014959723820808</v>
      </c>
      <c r="F23" s="50"/>
      <c r="G23" s="53">
        <v>1.0840000000000001</v>
      </c>
      <c r="H23" s="53">
        <v>1.01</v>
      </c>
      <c r="I23" s="53">
        <v>7.4000000000000066E-2</v>
      </c>
      <c r="J23" s="54">
        <v>13</v>
      </c>
      <c r="K23" s="54">
        <v>13</v>
      </c>
      <c r="R23" s="64">
        <v>3</v>
      </c>
      <c r="S23" s="65">
        <v>3</v>
      </c>
      <c r="T23" s="64">
        <v>0.625</v>
      </c>
      <c r="U23" s="47"/>
      <c r="V23" s="47"/>
      <c r="W23" s="47"/>
      <c r="AK23" s="13" t="s">
        <v>207</v>
      </c>
      <c r="AL23" s="14">
        <v>1.1100000000000001</v>
      </c>
      <c r="AM23" s="14">
        <v>1.0900000000000001</v>
      </c>
      <c r="AN23" s="8">
        <f t="shared" si="6"/>
        <v>-1.8018018018018032</v>
      </c>
      <c r="AP23" s="50"/>
      <c r="AQ23" s="53">
        <v>22.35</v>
      </c>
      <c r="AR23" s="53">
        <v>22.26</v>
      </c>
      <c r="AS23" s="53">
        <v>8.9999999999999858E-2</v>
      </c>
      <c r="AT23" s="54">
        <v>13</v>
      </c>
      <c r="AU23" s="54">
        <v>13</v>
      </c>
    </row>
    <row r="24" spans="1:47" x14ac:dyDescent="0.25">
      <c r="A24" s="13" t="s">
        <v>202</v>
      </c>
      <c r="B24" s="14">
        <v>4.7164999999999999</v>
      </c>
      <c r="C24" s="14">
        <v>4.7159000000000004</v>
      </c>
      <c r="D24" s="8">
        <f t="shared" si="5"/>
        <v>-1.2721297572341564E-2</v>
      </c>
      <c r="F24" s="50"/>
      <c r="G24" s="53">
        <v>0.52800000000000002</v>
      </c>
      <c r="H24" s="53">
        <v>0.53400000000000003</v>
      </c>
      <c r="I24" s="53">
        <v>-6.0000000000000053E-3</v>
      </c>
      <c r="J24" s="54">
        <v>3</v>
      </c>
      <c r="K24" s="54">
        <v>-3</v>
      </c>
      <c r="R24" s="47"/>
      <c r="S24" s="47"/>
      <c r="T24" s="47"/>
      <c r="U24" s="47"/>
      <c r="V24" s="47"/>
      <c r="W24" s="47"/>
      <c r="AK24" s="13" t="s">
        <v>208</v>
      </c>
      <c r="AL24" s="14">
        <v>6.9999999999999993E-2</v>
      </c>
      <c r="AM24" s="14">
        <v>6.9999999999999993E-2</v>
      </c>
      <c r="AN24" s="8">
        <f t="shared" si="6"/>
        <v>0</v>
      </c>
      <c r="AP24" s="50"/>
      <c r="AQ24" s="53">
        <v>10.27</v>
      </c>
      <c r="AR24" s="53">
        <v>10.65</v>
      </c>
      <c r="AS24" s="53">
        <v>-0.38000000000000078</v>
      </c>
      <c r="AT24" s="54">
        <v>17</v>
      </c>
      <c r="AU24" s="54">
        <v>-17</v>
      </c>
    </row>
    <row r="25" spans="1:47" x14ac:dyDescent="0.25">
      <c r="A25" s="13" t="s">
        <v>204</v>
      </c>
      <c r="B25" s="14">
        <v>1.413</v>
      </c>
      <c r="C25" s="14">
        <v>1.4790000000000001</v>
      </c>
      <c r="D25" s="8">
        <f t="shared" si="5"/>
        <v>4.6709129511677325</v>
      </c>
      <c r="F25" s="50"/>
      <c r="G25" s="53">
        <v>0.2054</v>
      </c>
      <c r="H25" s="53">
        <v>0.19670000000000001</v>
      </c>
      <c r="I25" s="53">
        <v>8.6999999999999855E-3</v>
      </c>
      <c r="J25" s="54">
        <v>4</v>
      </c>
      <c r="K25" s="54">
        <v>4</v>
      </c>
      <c r="R25" s="46"/>
      <c r="S25" s="46"/>
      <c r="T25" s="46"/>
      <c r="U25" s="46"/>
      <c r="V25" s="46"/>
      <c r="W25" s="46"/>
      <c r="AK25" s="13" t="s">
        <v>210</v>
      </c>
      <c r="AL25" s="14">
        <v>3.7</v>
      </c>
      <c r="AM25" s="14">
        <v>4.8999999999999995</v>
      </c>
      <c r="AN25" s="8">
        <f t="shared" si="6"/>
        <v>32.432432432432414</v>
      </c>
      <c r="AP25" s="50"/>
      <c r="AQ25" s="53">
        <v>86.9</v>
      </c>
      <c r="AR25" s="53">
        <v>86.7</v>
      </c>
      <c r="AS25" s="53">
        <v>0.20000000000000284</v>
      </c>
      <c r="AT25" s="54">
        <v>14.5</v>
      </c>
      <c r="AU25" s="54">
        <v>14.5</v>
      </c>
    </row>
    <row r="26" spans="1:47" x14ac:dyDescent="0.25">
      <c r="A26" s="13" t="s">
        <v>206</v>
      </c>
      <c r="B26" s="14">
        <v>10.4</v>
      </c>
      <c r="C26" s="14">
        <v>8</v>
      </c>
      <c r="D26" s="8">
        <f t="shared" si="5"/>
        <v>-23.07692307692308</v>
      </c>
      <c r="F26" s="50"/>
      <c r="G26" s="53">
        <v>1.958</v>
      </c>
      <c r="H26" s="53">
        <v>2.0259999999999998</v>
      </c>
      <c r="I26" s="53">
        <v>-6.7999999999999838E-2</v>
      </c>
      <c r="J26" s="54">
        <v>12</v>
      </c>
      <c r="K26" s="54">
        <v>-12</v>
      </c>
      <c r="AK26" s="13" t="s">
        <v>212</v>
      </c>
      <c r="AL26" s="14">
        <v>5.7</v>
      </c>
      <c r="AM26" s="14">
        <v>1.7</v>
      </c>
      <c r="AN26" s="8">
        <f t="shared" si="6"/>
        <v>-70.175438596491219</v>
      </c>
      <c r="AP26" s="50"/>
      <c r="AQ26" s="53">
        <v>4.7164999999999999</v>
      </c>
      <c r="AR26" s="53">
        <v>4.7159000000000004</v>
      </c>
      <c r="AS26" s="53">
        <v>5.9999999999948983E-4</v>
      </c>
      <c r="AT26" s="54">
        <v>2</v>
      </c>
      <c r="AU26" s="54">
        <v>2</v>
      </c>
    </row>
    <row r="27" spans="1:47" x14ac:dyDescent="0.25">
      <c r="A27" s="13" t="s">
        <v>207</v>
      </c>
      <c r="B27" s="14">
        <v>1.1100000000000001</v>
      </c>
      <c r="C27" s="14">
        <v>1.0900000000000001</v>
      </c>
      <c r="D27" s="8">
        <f t="shared" si="5"/>
        <v>-1.8018018018018032</v>
      </c>
      <c r="F27" s="50"/>
      <c r="G27" s="53">
        <v>22.35</v>
      </c>
      <c r="H27" s="53">
        <v>22.26</v>
      </c>
      <c r="I27" s="53">
        <v>8.9999999999999858E-2</v>
      </c>
      <c r="J27" s="54">
        <v>14</v>
      </c>
      <c r="K27" s="54">
        <v>14</v>
      </c>
      <c r="AK27" s="38"/>
      <c r="AL27" s="14"/>
      <c r="AM27" s="14"/>
      <c r="AN27" s="8"/>
      <c r="AP27" s="50"/>
      <c r="AQ27" s="53">
        <v>1.413</v>
      </c>
      <c r="AR27" s="53">
        <v>1.4790000000000001</v>
      </c>
      <c r="AS27" s="53">
        <v>-6.6000000000000059E-2</v>
      </c>
      <c r="AT27" s="54">
        <v>10</v>
      </c>
      <c r="AU27" s="54">
        <v>-10</v>
      </c>
    </row>
    <row r="28" spans="1:47" x14ac:dyDescent="0.25">
      <c r="A28" s="13" t="s">
        <v>208</v>
      </c>
      <c r="B28" s="14">
        <v>6.9999999999999993E-2</v>
      </c>
      <c r="C28" s="14">
        <v>6.9999999999999993E-2</v>
      </c>
      <c r="D28" s="8">
        <f t="shared" si="5"/>
        <v>0</v>
      </c>
      <c r="F28" s="50"/>
      <c r="G28" s="53">
        <v>10.27</v>
      </c>
      <c r="H28" s="53">
        <v>10.65</v>
      </c>
      <c r="I28" s="53">
        <v>-0.38000000000000078</v>
      </c>
      <c r="J28" s="54">
        <v>20</v>
      </c>
      <c r="K28" s="54">
        <v>-20</v>
      </c>
      <c r="AP28" s="50"/>
      <c r="AQ28" s="53">
        <v>10.4</v>
      </c>
      <c r="AR28" s="53">
        <v>8</v>
      </c>
      <c r="AS28" s="53">
        <v>2.4000000000000004</v>
      </c>
      <c r="AT28" s="54">
        <v>23</v>
      </c>
      <c r="AU28" s="54">
        <v>23</v>
      </c>
    </row>
    <row r="29" spans="1:47" x14ac:dyDescent="0.25">
      <c r="A29" s="13" t="s">
        <v>210</v>
      </c>
      <c r="B29" s="14">
        <v>3.7</v>
      </c>
      <c r="C29" s="14">
        <v>4.8999999999999995</v>
      </c>
      <c r="D29" s="8">
        <f t="shared" si="5"/>
        <v>32.432432432432414</v>
      </c>
      <c r="F29" s="50"/>
      <c r="G29" s="53">
        <v>86.9</v>
      </c>
      <c r="H29" s="53">
        <v>86.7</v>
      </c>
      <c r="I29" s="53">
        <v>0.20000000000000284</v>
      </c>
      <c r="J29" s="54">
        <v>17</v>
      </c>
      <c r="K29" s="54">
        <v>17</v>
      </c>
      <c r="AN29" s="8">
        <f>COUNT(AN2:AN27)</f>
        <v>25</v>
      </c>
      <c r="AP29" s="50"/>
      <c r="AQ29" s="53">
        <v>1.1100000000000001</v>
      </c>
      <c r="AR29" s="53">
        <v>1.0900000000000001</v>
      </c>
      <c r="AS29" s="53">
        <v>2.0000000000000018E-2</v>
      </c>
      <c r="AT29" s="54">
        <v>7</v>
      </c>
      <c r="AU29" s="54">
        <v>7</v>
      </c>
    </row>
    <row r="30" spans="1:47" x14ac:dyDescent="0.25">
      <c r="A30" s="13" t="s">
        <v>212</v>
      </c>
      <c r="B30" s="14">
        <v>5.7</v>
      </c>
      <c r="C30" s="14">
        <v>1.7</v>
      </c>
      <c r="D30" s="8">
        <f t="shared" si="5"/>
        <v>-70.175438596491219</v>
      </c>
      <c r="F30" s="50"/>
      <c r="G30" s="53">
        <v>4.7164999999999999</v>
      </c>
      <c r="H30" s="53">
        <v>4.7159000000000004</v>
      </c>
      <c r="I30" s="53">
        <v>5.9999999999948983E-4</v>
      </c>
      <c r="J30" s="54">
        <v>2</v>
      </c>
      <c r="K30" s="54">
        <v>2</v>
      </c>
      <c r="AN30" s="33">
        <f>MEDIAN(AN2:AN27)</f>
        <v>0</v>
      </c>
      <c r="AP30" s="50"/>
      <c r="AQ30" s="53">
        <v>6.9999999999999993E-2</v>
      </c>
      <c r="AR30" s="53">
        <v>6.9999999999999993E-2</v>
      </c>
      <c r="AS30" s="53">
        <v>0</v>
      </c>
      <c r="AT30" s="54">
        <v>1</v>
      </c>
      <c r="AU30" s="54">
        <v>1</v>
      </c>
    </row>
    <row r="31" spans="1:47" x14ac:dyDescent="0.25">
      <c r="A31" s="38" t="s">
        <v>223</v>
      </c>
      <c r="B31" s="14">
        <v>0</v>
      </c>
      <c r="C31" s="14">
        <v>957.7</v>
      </c>
      <c r="D31" s="8">
        <v>100</v>
      </c>
      <c r="F31" s="50"/>
      <c r="G31" s="53">
        <v>1.413</v>
      </c>
      <c r="H31" s="53">
        <v>1.4790000000000001</v>
      </c>
      <c r="I31" s="53">
        <v>-6.6000000000000059E-2</v>
      </c>
      <c r="J31" s="54">
        <v>11</v>
      </c>
      <c r="K31" s="54">
        <v>-11</v>
      </c>
      <c r="AP31" s="50"/>
      <c r="AQ31" s="53">
        <v>3.7</v>
      </c>
      <c r="AR31" s="53">
        <v>4.8999999999999995</v>
      </c>
      <c r="AS31" s="53">
        <v>-1.1999999999999993</v>
      </c>
      <c r="AT31" s="54">
        <v>20.5</v>
      </c>
      <c r="AU31" s="54">
        <v>-20.5</v>
      </c>
    </row>
    <row r="32" spans="1:47" x14ac:dyDescent="0.25">
      <c r="F32" s="50"/>
      <c r="G32" s="53">
        <v>10.4</v>
      </c>
      <c r="H32" s="53">
        <v>8</v>
      </c>
      <c r="I32" s="53">
        <v>2.4000000000000004</v>
      </c>
      <c r="J32" s="54">
        <v>27</v>
      </c>
      <c r="K32" s="54">
        <v>27</v>
      </c>
      <c r="AP32" s="55"/>
      <c r="AQ32" s="56">
        <v>5.7</v>
      </c>
      <c r="AR32" s="56">
        <v>1.7</v>
      </c>
      <c r="AS32" s="56">
        <v>4</v>
      </c>
      <c r="AT32" s="57">
        <v>24</v>
      </c>
      <c r="AU32" s="57">
        <v>24</v>
      </c>
    </row>
    <row r="33" spans="4:47" x14ac:dyDescent="0.25">
      <c r="D33" s="8">
        <f>COUNT(D2:D31)</f>
        <v>30</v>
      </c>
      <c r="F33" s="50"/>
      <c r="G33" s="53">
        <v>1.1100000000000001</v>
      </c>
      <c r="H33" s="53">
        <v>1.0900000000000001</v>
      </c>
      <c r="I33" s="53">
        <v>2.0000000000000018E-2</v>
      </c>
      <c r="J33" s="54">
        <v>7</v>
      </c>
      <c r="K33" s="54">
        <v>7</v>
      </c>
      <c r="AP33" s="58" t="s">
        <v>239</v>
      </c>
      <c r="AQ33" s="53">
        <v>1.413</v>
      </c>
      <c r="AR33" s="53">
        <v>1.7</v>
      </c>
      <c r="AS33" s="53"/>
      <c r="AT33" s="54"/>
      <c r="AU33" s="54"/>
    </row>
    <row r="34" spans="4:47" x14ac:dyDescent="0.25">
      <c r="D34" s="33">
        <f>MEDIAN(D2:D31)</f>
        <v>4.6125461254611561E-2</v>
      </c>
      <c r="F34" s="50"/>
      <c r="G34" s="53">
        <v>6.9999999999999993E-2</v>
      </c>
      <c r="H34" s="53">
        <v>6.9999999999999993E-2</v>
      </c>
      <c r="I34" s="53">
        <v>0</v>
      </c>
      <c r="J34" s="54">
        <v>1</v>
      </c>
      <c r="K34" s="54">
        <v>1</v>
      </c>
      <c r="AP34" s="58" t="s">
        <v>240</v>
      </c>
      <c r="AQ34" s="53">
        <v>235.09819999999999</v>
      </c>
      <c r="AR34" s="53">
        <v>241.93700000000001</v>
      </c>
      <c r="AS34" s="53"/>
      <c r="AT34" s="54"/>
      <c r="AU34" s="54"/>
    </row>
    <row r="35" spans="4:47" ht="15.75" thickBot="1" x14ac:dyDescent="0.3">
      <c r="F35" s="50"/>
      <c r="G35" s="53">
        <v>3.7</v>
      </c>
      <c r="H35" s="53">
        <v>4.8999999999999995</v>
      </c>
      <c r="I35" s="53">
        <v>-1.1999999999999993</v>
      </c>
      <c r="J35" s="54">
        <v>23.5</v>
      </c>
      <c r="K35" s="54">
        <v>-23.5</v>
      </c>
      <c r="AP35" s="59" t="s">
        <v>241</v>
      </c>
      <c r="AQ35" s="60">
        <v>25</v>
      </c>
      <c r="AR35" s="60">
        <v>25</v>
      </c>
      <c r="AS35" s="60"/>
      <c r="AT35" s="60"/>
      <c r="AU35" s="60"/>
    </row>
    <row r="36" spans="4:47" x14ac:dyDescent="0.25">
      <c r="F36" s="50"/>
      <c r="G36" s="53">
        <v>5.7</v>
      </c>
      <c r="H36" s="53">
        <v>1.7</v>
      </c>
      <c r="I36" s="53">
        <v>4</v>
      </c>
      <c r="J36" s="54">
        <v>28</v>
      </c>
      <c r="K36" s="54">
        <v>28</v>
      </c>
      <c r="AP36" s="47"/>
      <c r="AQ36" s="47"/>
      <c r="AR36" s="47"/>
      <c r="AS36" s="47"/>
      <c r="AT36" s="47"/>
      <c r="AU36" s="47"/>
    </row>
    <row r="37" spans="4:47" ht="15.75" thickBot="1" x14ac:dyDescent="0.3">
      <c r="F37" s="55"/>
      <c r="G37" s="56">
        <v>0</v>
      </c>
      <c r="H37" s="56">
        <v>957.7</v>
      </c>
      <c r="I37" s="56">
        <v>-957.7</v>
      </c>
      <c r="J37" s="57">
        <v>30</v>
      </c>
      <c r="K37" s="57">
        <v>-30</v>
      </c>
      <c r="AP37" s="48" t="s">
        <v>242</v>
      </c>
      <c r="AQ37" s="47"/>
      <c r="AR37" s="47"/>
      <c r="AS37" s="47"/>
      <c r="AT37" s="47"/>
      <c r="AU37" s="47"/>
    </row>
    <row r="38" spans="4:47" x14ac:dyDescent="0.25">
      <c r="F38" s="58" t="s">
        <v>239</v>
      </c>
      <c r="G38" s="53">
        <v>1.6855</v>
      </c>
      <c r="H38" s="53">
        <v>3.3709500000000001</v>
      </c>
      <c r="I38" s="53"/>
      <c r="J38" s="54"/>
      <c r="K38" s="54"/>
      <c r="AP38" s="49"/>
      <c r="AQ38" s="49" t="s">
        <v>239</v>
      </c>
      <c r="AR38" s="49" t="s">
        <v>240</v>
      </c>
      <c r="AS38" s="49" t="s">
        <v>241</v>
      </c>
      <c r="AT38" s="47"/>
      <c r="AU38" s="47"/>
    </row>
    <row r="39" spans="4:47" x14ac:dyDescent="0.25">
      <c r="F39" s="58" t="s">
        <v>240</v>
      </c>
      <c r="G39" s="53">
        <v>263.41819999999996</v>
      </c>
      <c r="H39" s="53">
        <v>1229.6869999999999</v>
      </c>
      <c r="I39" s="53"/>
      <c r="J39" s="54"/>
      <c r="K39" s="54"/>
      <c r="AP39" s="58" t="s">
        <v>243</v>
      </c>
      <c r="AQ39" s="51">
        <v>13.75</v>
      </c>
      <c r="AR39" s="51">
        <v>165.5</v>
      </c>
      <c r="AS39" s="61">
        <v>12</v>
      </c>
      <c r="AT39" s="47"/>
      <c r="AU39" s="47"/>
    </row>
    <row r="40" spans="4:47" ht="15.75" thickBot="1" x14ac:dyDescent="0.3">
      <c r="F40" s="59" t="s">
        <v>241</v>
      </c>
      <c r="G40" s="60">
        <v>30</v>
      </c>
      <c r="H40" s="60">
        <v>30</v>
      </c>
      <c r="I40" s="60"/>
      <c r="J40" s="60"/>
      <c r="K40" s="60"/>
      <c r="AP40" s="58" t="s">
        <v>244</v>
      </c>
      <c r="AQ40" s="53">
        <v>12.75</v>
      </c>
      <c r="AR40" s="53">
        <v>158.5</v>
      </c>
      <c r="AS40" s="62">
        <v>12</v>
      </c>
      <c r="AT40" s="47"/>
      <c r="AU40" s="47"/>
    </row>
    <row r="41" spans="4:47" ht="15.75" thickBot="1" x14ac:dyDescent="0.3">
      <c r="F41" s="47"/>
      <c r="G41" s="47"/>
      <c r="H41" s="47"/>
      <c r="I41" s="47"/>
      <c r="J41" s="47"/>
      <c r="K41" s="47"/>
      <c r="AP41" s="59" t="s">
        <v>245</v>
      </c>
      <c r="AQ41" s="63">
        <v>1</v>
      </c>
      <c r="AR41" s="63">
        <v>1</v>
      </c>
      <c r="AS41" s="60">
        <v>1</v>
      </c>
      <c r="AT41" s="47"/>
      <c r="AU41" s="47"/>
    </row>
    <row r="42" spans="4:47" ht="15.75" thickBot="1" x14ac:dyDescent="0.3">
      <c r="F42" s="48" t="s">
        <v>242</v>
      </c>
      <c r="G42" s="47"/>
      <c r="H42" s="47"/>
      <c r="I42" s="47"/>
      <c r="J42" s="47"/>
      <c r="K42" s="47"/>
      <c r="AP42" s="47"/>
      <c r="AQ42" s="47"/>
      <c r="AR42" s="47"/>
      <c r="AS42" s="47"/>
      <c r="AT42" s="47"/>
      <c r="AU42" s="47"/>
    </row>
    <row r="43" spans="4:47" ht="15.75" thickBot="1" x14ac:dyDescent="0.3">
      <c r="F43" s="49"/>
      <c r="G43" s="49" t="s">
        <v>239</v>
      </c>
      <c r="H43" s="49" t="s">
        <v>240</v>
      </c>
      <c r="I43" s="49" t="s">
        <v>241</v>
      </c>
      <c r="J43" s="47"/>
      <c r="K43" s="47"/>
      <c r="AP43" s="48" t="s">
        <v>314</v>
      </c>
      <c r="AQ43" s="47"/>
      <c r="AR43" s="47"/>
      <c r="AS43" s="47"/>
      <c r="AT43" s="47"/>
      <c r="AU43" s="47"/>
    </row>
    <row r="44" spans="4:47" x14ac:dyDescent="0.25">
      <c r="F44" s="58" t="s">
        <v>243</v>
      </c>
      <c r="G44" s="51">
        <v>16</v>
      </c>
      <c r="H44" s="51">
        <v>220</v>
      </c>
      <c r="I44" s="61">
        <v>14</v>
      </c>
      <c r="J44" s="47"/>
      <c r="K44" s="47"/>
      <c r="AP44" s="49" t="s">
        <v>254</v>
      </c>
      <c r="AQ44" s="49" t="s">
        <v>241</v>
      </c>
      <c r="AR44" s="49" t="s">
        <v>248</v>
      </c>
      <c r="AS44" s="47"/>
      <c r="AT44" s="47"/>
      <c r="AU44" s="47"/>
    </row>
    <row r="45" spans="4:47" ht="15.75" thickBot="1" x14ac:dyDescent="0.3">
      <c r="F45" s="58" t="s">
        <v>244</v>
      </c>
      <c r="G45" s="53">
        <v>17</v>
      </c>
      <c r="H45" s="53">
        <v>244</v>
      </c>
      <c r="I45" s="62">
        <v>15</v>
      </c>
      <c r="J45" s="47"/>
      <c r="K45" s="47"/>
      <c r="AP45" s="64">
        <v>158.5</v>
      </c>
      <c r="AQ45" s="65">
        <v>25</v>
      </c>
      <c r="AR45" s="64">
        <v>0.46574151515960693</v>
      </c>
      <c r="AS45" s="47"/>
      <c r="AT45" s="47"/>
      <c r="AU45" s="47"/>
    </row>
    <row r="46" spans="4:47" ht="15.75" thickBot="1" x14ac:dyDescent="0.3">
      <c r="F46" s="59" t="s">
        <v>245</v>
      </c>
      <c r="G46" s="63">
        <v>1</v>
      </c>
      <c r="H46" s="63">
        <v>1</v>
      </c>
      <c r="I46" s="60">
        <v>1</v>
      </c>
      <c r="J46" s="47"/>
      <c r="K46" s="47"/>
      <c r="AP46" s="47"/>
      <c r="AQ46" s="47"/>
      <c r="AR46" s="47"/>
      <c r="AS46" s="47"/>
      <c r="AT46" s="47"/>
      <c r="AU46" s="47"/>
    </row>
    <row r="47" spans="4:47" x14ac:dyDescent="0.25">
      <c r="F47" s="47"/>
      <c r="G47" s="47"/>
      <c r="H47" s="47"/>
      <c r="I47" s="47"/>
      <c r="J47" s="47"/>
      <c r="K47" s="47"/>
      <c r="AP47" s="46"/>
      <c r="AQ47" s="46"/>
      <c r="AR47" s="46"/>
      <c r="AS47" s="46"/>
      <c r="AT47" s="46"/>
      <c r="AU47" s="46"/>
    </row>
    <row r="48" spans="4:47" ht="15.75" thickBot="1" x14ac:dyDescent="0.3">
      <c r="F48" s="48" t="s">
        <v>274</v>
      </c>
      <c r="G48" s="47"/>
      <c r="H48" s="47"/>
      <c r="I48" s="47"/>
      <c r="J48" s="47"/>
      <c r="K48" s="47"/>
    </row>
    <row r="49" spans="6:11" x14ac:dyDescent="0.25">
      <c r="F49" s="49" t="s">
        <v>254</v>
      </c>
      <c r="G49" s="49" t="s">
        <v>241</v>
      </c>
      <c r="H49" s="49" t="s">
        <v>248</v>
      </c>
      <c r="I49" s="47"/>
      <c r="J49" s="47"/>
      <c r="K49" s="47"/>
    </row>
    <row r="50" spans="6:11" ht="15.75" thickBot="1" x14ac:dyDescent="0.3">
      <c r="F50" s="64">
        <v>244</v>
      </c>
      <c r="G50" s="65">
        <v>30</v>
      </c>
      <c r="H50" s="64">
        <v>0.59806899540126324</v>
      </c>
      <c r="I50" s="47"/>
      <c r="J50" s="47"/>
      <c r="K50" s="47"/>
    </row>
    <row r="51" spans="6:11" x14ac:dyDescent="0.25">
      <c r="F51" s="47"/>
      <c r="G51" s="47"/>
      <c r="H51" s="47"/>
      <c r="I51" s="47"/>
      <c r="J51" s="47"/>
      <c r="K51" s="47"/>
    </row>
    <row r="52" spans="6:11" x14ac:dyDescent="0.25">
      <c r="F52" s="46"/>
      <c r="G52" s="46"/>
      <c r="H52" s="46"/>
      <c r="I52" s="46"/>
      <c r="J52" s="46"/>
      <c r="K52" s="4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1"/>
  <sheetViews>
    <sheetView topLeftCell="A19" workbookViewId="0">
      <selection sqref="A1:D50"/>
    </sheetView>
  </sheetViews>
  <sheetFormatPr defaultRowHeight="15" x14ac:dyDescent="0.25"/>
  <sheetData>
    <row r="1" spans="1:70" ht="45" x14ac:dyDescent="0.25">
      <c r="A1" s="1" t="s">
        <v>0</v>
      </c>
      <c r="B1" s="5" t="s">
        <v>16</v>
      </c>
      <c r="C1" s="5" t="s">
        <v>17</v>
      </c>
      <c r="D1" s="5" t="s">
        <v>7</v>
      </c>
      <c r="M1" s="1" t="s">
        <v>0</v>
      </c>
      <c r="N1" s="5" t="s">
        <v>16</v>
      </c>
      <c r="O1" s="5" t="s">
        <v>17</v>
      </c>
      <c r="P1" s="5" t="s">
        <v>7</v>
      </c>
      <c r="Y1" s="1" t="s">
        <v>0</v>
      </c>
      <c r="Z1" s="5" t="s">
        <v>16</v>
      </c>
      <c r="AA1" s="5" t="s">
        <v>17</v>
      </c>
      <c r="AB1" s="5" t="s">
        <v>7</v>
      </c>
      <c r="AK1" s="1" t="s">
        <v>0</v>
      </c>
      <c r="AL1" s="5" t="s">
        <v>16</v>
      </c>
      <c r="AM1" s="5" t="s">
        <v>17</v>
      </c>
      <c r="AN1" s="5" t="s">
        <v>7</v>
      </c>
      <c r="AW1" s="1" t="s">
        <v>0</v>
      </c>
      <c r="AX1" s="5" t="s">
        <v>16</v>
      </c>
      <c r="AY1" s="5" t="s">
        <v>17</v>
      </c>
      <c r="AZ1" s="5" t="s">
        <v>7</v>
      </c>
      <c r="BH1" s="1" t="s">
        <v>0</v>
      </c>
      <c r="BI1" s="5" t="s">
        <v>16</v>
      </c>
      <c r="BJ1" s="5" t="s">
        <v>17</v>
      </c>
      <c r="BK1" s="5" t="s">
        <v>7</v>
      </c>
    </row>
    <row r="2" spans="1:70" x14ac:dyDescent="0.25">
      <c r="A2" s="6" t="s">
        <v>70</v>
      </c>
      <c r="B2" s="8">
        <v>1.1463481633100419</v>
      </c>
      <c r="C2" s="8">
        <v>0</v>
      </c>
      <c r="D2" s="8">
        <f t="shared" ref="D2" si="0">IFERROR((100*(C2-B2)/B2), "")</f>
        <v>-100</v>
      </c>
      <c r="F2" s="46" t="s">
        <v>230</v>
      </c>
      <c r="G2" s="46"/>
      <c r="H2" s="46"/>
      <c r="I2" s="46"/>
      <c r="J2" s="46"/>
      <c r="K2" s="46"/>
      <c r="M2" s="6" t="s">
        <v>70</v>
      </c>
      <c r="N2" s="8">
        <v>1.1463481633100419</v>
      </c>
      <c r="O2" s="8">
        <v>0</v>
      </c>
      <c r="P2" s="8">
        <f t="shared" ref="P2:P3" si="1">IFERROR((100*(O2-N2)/N2), "")</f>
        <v>-100</v>
      </c>
      <c r="R2" s="46" t="s">
        <v>230</v>
      </c>
      <c r="S2" s="46"/>
      <c r="T2" s="46"/>
      <c r="U2" s="46"/>
      <c r="V2" s="46"/>
      <c r="W2" s="46"/>
      <c r="Y2" t="s">
        <v>109</v>
      </c>
      <c r="Z2" s="24">
        <v>6.43</v>
      </c>
      <c r="AA2" s="24">
        <v>6.85</v>
      </c>
      <c r="AB2" s="8">
        <f>IFERROR((100*(AA2-Z2)/Z2), "")</f>
        <v>6.5318818040435449</v>
      </c>
      <c r="AD2" s="46" t="s">
        <v>230</v>
      </c>
      <c r="AE2" s="46"/>
      <c r="AF2" s="46"/>
      <c r="AG2" s="46"/>
      <c r="AH2" s="46"/>
      <c r="AI2" s="46"/>
      <c r="AK2" s="6" t="s">
        <v>134</v>
      </c>
      <c r="AL2" s="8">
        <v>86.232561597730296</v>
      </c>
      <c r="AM2" s="8">
        <v>85.828217175080241</v>
      </c>
      <c r="AN2" s="8">
        <f>IFERROR((100*(AM2-AL2)/AL2), "")</f>
        <v>-0.46889993194948537</v>
      </c>
      <c r="AP2" s="46" t="s">
        <v>230</v>
      </c>
      <c r="AQ2" s="46"/>
      <c r="AR2" s="46"/>
      <c r="AS2" s="46"/>
      <c r="AT2" s="46"/>
      <c r="AU2" s="46"/>
      <c r="AW2" s="13" t="s">
        <v>147</v>
      </c>
      <c r="AX2" s="14">
        <v>295.8</v>
      </c>
      <c r="AY2" s="14">
        <v>6.3</v>
      </c>
      <c r="AZ2" s="8">
        <f>IFERROR((100*(AY2-AX2)/AX2), "")</f>
        <v>-97.870182555780929</v>
      </c>
      <c r="BB2" s="46" t="s">
        <v>230</v>
      </c>
      <c r="BC2" s="46"/>
      <c r="BD2" s="46"/>
      <c r="BE2" s="46"/>
      <c r="BF2" s="46"/>
      <c r="BG2" s="46"/>
      <c r="BH2" s="38" t="s">
        <v>214</v>
      </c>
      <c r="BI2" s="14">
        <v>10</v>
      </c>
      <c r="BJ2" s="14">
        <v>0</v>
      </c>
      <c r="BK2" s="8">
        <f>IFERROR((100*(BJ2-BI2)/BI2), "")</f>
        <v>-100</v>
      </c>
      <c r="BM2" s="46" t="s">
        <v>230</v>
      </c>
      <c r="BN2" s="46"/>
      <c r="BO2" s="46"/>
      <c r="BP2" s="46"/>
      <c r="BQ2" s="46"/>
      <c r="BR2" s="46"/>
    </row>
    <row r="3" spans="1:70" x14ac:dyDescent="0.25">
      <c r="A3" s="13" t="s">
        <v>106</v>
      </c>
      <c r="B3" s="14">
        <v>10.7</v>
      </c>
      <c r="C3" s="14">
        <v>9.5</v>
      </c>
      <c r="D3" s="8">
        <f t="shared" ref="D3" si="2">IFERROR((100*(C3-B3)/B3), "")</f>
        <v>-11.214953271028032</v>
      </c>
      <c r="F3" s="46" t="s">
        <v>351</v>
      </c>
      <c r="G3" s="46"/>
      <c r="H3" s="46"/>
      <c r="I3" s="46"/>
      <c r="J3" s="46"/>
      <c r="K3" s="46"/>
      <c r="M3" s="13" t="s">
        <v>106</v>
      </c>
      <c r="N3" s="14">
        <v>10.7</v>
      </c>
      <c r="O3" s="14">
        <v>9.5</v>
      </c>
      <c r="P3" s="8">
        <f t="shared" si="1"/>
        <v>-11.214953271028032</v>
      </c>
      <c r="R3" s="46" t="s">
        <v>353</v>
      </c>
      <c r="S3" s="46"/>
      <c r="T3" s="46"/>
      <c r="U3" s="46"/>
      <c r="V3" s="46"/>
      <c r="W3" s="46"/>
      <c r="Y3" t="s">
        <v>112</v>
      </c>
      <c r="Z3" s="26">
        <v>47.4</v>
      </c>
      <c r="AA3" s="26">
        <v>46.8</v>
      </c>
      <c r="AB3" s="8">
        <f t="shared" ref="AB3:AB11" si="3">IFERROR((100*(AA3-Z3)/Z3), "")</f>
        <v>-1.2658227848101296</v>
      </c>
      <c r="AD3" s="46" t="s">
        <v>355</v>
      </c>
      <c r="AE3" s="46"/>
      <c r="AF3" s="46"/>
      <c r="AG3" s="46"/>
      <c r="AH3" s="46"/>
      <c r="AI3" s="46"/>
      <c r="AK3" s="6" t="s">
        <v>135</v>
      </c>
      <c r="AL3" s="8">
        <v>190.33234585543508</v>
      </c>
      <c r="AM3" s="8">
        <v>126.36697365083741</v>
      </c>
      <c r="AN3" s="8">
        <f t="shared" ref="AN3" si="4">IFERROR((100*(AM3-AL3)/AL3), "")</f>
        <v>-33.607200035868779</v>
      </c>
      <c r="AP3" s="46" t="s">
        <v>357</v>
      </c>
      <c r="AQ3" s="46"/>
      <c r="AR3" s="46"/>
      <c r="AS3" s="46"/>
      <c r="AT3" s="46"/>
      <c r="AU3" s="46"/>
      <c r="AW3" s="13" t="s">
        <v>150</v>
      </c>
      <c r="AX3" s="14">
        <v>3.4000000000000002E-2</v>
      </c>
      <c r="AY3" s="14">
        <v>0.63800000000000001</v>
      </c>
      <c r="AZ3" s="8">
        <f t="shared" ref="AZ3:AZ26" si="5">IFERROR((100*(AY3-AX3)/AX3), "")</f>
        <v>1776.4705882352939</v>
      </c>
      <c r="BB3" s="46" t="s">
        <v>359</v>
      </c>
      <c r="BC3" s="46"/>
      <c r="BD3" s="46"/>
      <c r="BE3" s="46"/>
      <c r="BF3" s="46"/>
      <c r="BG3" s="46"/>
      <c r="BH3" s="38" t="s">
        <v>218</v>
      </c>
      <c r="BI3" s="14">
        <v>250</v>
      </c>
      <c r="BJ3" s="14">
        <v>0</v>
      </c>
      <c r="BK3" s="8">
        <f t="shared" ref="BK3:BK4" si="6">IFERROR((100*(BJ3-BI3)/BI3), "")</f>
        <v>-100</v>
      </c>
      <c r="BM3" s="46" t="s">
        <v>363</v>
      </c>
      <c r="BN3" s="46"/>
      <c r="BO3" s="46"/>
      <c r="BP3" s="46"/>
      <c r="BQ3" s="46"/>
      <c r="BR3" s="46"/>
    </row>
    <row r="4" spans="1:70" x14ac:dyDescent="0.25">
      <c r="A4" t="s">
        <v>109</v>
      </c>
      <c r="B4" s="24">
        <v>6.43</v>
      </c>
      <c r="C4" s="24">
        <v>6.85</v>
      </c>
      <c r="D4" s="8">
        <f>IFERROR((100*(C4-B4)/B4), "")</f>
        <v>6.5318818040435449</v>
      </c>
      <c r="F4" s="46" t="s">
        <v>352</v>
      </c>
      <c r="G4" s="46"/>
      <c r="H4" s="46"/>
      <c r="I4" s="46"/>
      <c r="J4" s="46"/>
      <c r="K4" s="46"/>
      <c r="R4" s="46" t="s">
        <v>354</v>
      </c>
      <c r="S4" s="46"/>
      <c r="T4" s="46"/>
      <c r="U4" s="46"/>
      <c r="V4" s="46"/>
      <c r="W4" s="46"/>
      <c r="Y4" t="s">
        <v>114</v>
      </c>
      <c r="Z4" s="25">
        <v>0.29699999999999999</v>
      </c>
      <c r="AA4" s="25">
        <v>0.22</v>
      </c>
      <c r="AB4" s="8">
        <f t="shared" si="3"/>
        <v>-25.92592592592592</v>
      </c>
      <c r="AD4" s="46" t="s">
        <v>356</v>
      </c>
      <c r="AE4" s="46"/>
      <c r="AF4" s="46"/>
      <c r="AG4" s="46"/>
      <c r="AH4" s="46"/>
      <c r="AI4" s="46"/>
      <c r="AK4" s="6" t="s">
        <v>140</v>
      </c>
      <c r="AL4" s="8">
        <v>0</v>
      </c>
      <c r="AM4" s="8">
        <v>70</v>
      </c>
      <c r="AN4" s="8">
        <v>100</v>
      </c>
      <c r="AP4" s="46" t="s">
        <v>358</v>
      </c>
      <c r="AQ4" s="46"/>
      <c r="AR4" s="46"/>
      <c r="AS4" s="46"/>
      <c r="AT4" s="46"/>
      <c r="AU4" s="46"/>
      <c r="AW4" s="13" t="s">
        <v>156</v>
      </c>
      <c r="AX4" s="14">
        <v>68.099999999999994</v>
      </c>
      <c r="AY4" s="14">
        <v>55.5</v>
      </c>
      <c r="AZ4" s="8">
        <f t="shared" si="5"/>
        <v>-18.502202643171803</v>
      </c>
      <c r="BB4" s="46" t="s">
        <v>360</v>
      </c>
      <c r="BC4" s="46"/>
      <c r="BD4" s="46"/>
      <c r="BE4" s="46"/>
      <c r="BF4" s="46"/>
      <c r="BG4" s="46"/>
      <c r="BH4" s="38" t="s">
        <v>219</v>
      </c>
      <c r="BI4" s="40">
        <v>825</v>
      </c>
      <c r="BJ4" s="40">
        <v>3000</v>
      </c>
      <c r="BK4" s="8">
        <f t="shared" si="6"/>
        <v>263.63636363636363</v>
      </c>
      <c r="BM4" s="46" t="s">
        <v>364</v>
      </c>
      <c r="BN4" s="46"/>
      <c r="BO4" s="46"/>
      <c r="BP4" s="46"/>
      <c r="BQ4" s="46"/>
      <c r="BR4" s="46"/>
    </row>
    <row r="5" spans="1:70" x14ac:dyDescent="0.25">
      <c r="A5" t="s">
        <v>112</v>
      </c>
      <c r="B5" s="26">
        <v>47.4</v>
      </c>
      <c r="C5" s="26">
        <v>46.8</v>
      </c>
      <c r="D5" s="8">
        <f t="shared" ref="D5:D13" si="7">IFERROR((100*(C5-B5)/B5), "")</f>
        <v>-1.2658227848101296</v>
      </c>
      <c r="F5" s="47"/>
      <c r="G5" s="47"/>
      <c r="H5" s="47"/>
      <c r="I5" s="47"/>
      <c r="J5" s="47"/>
      <c r="K5" s="47"/>
      <c r="P5" s="8">
        <f>COUNT(P2:P3)</f>
        <v>2</v>
      </c>
      <c r="R5" s="47"/>
      <c r="S5" s="47"/>
      <c r="T5" s="47"/>
      <c r="U5" s="47"/>
      <c r="V5" s="47"/>
      <c r="W5" s="47"/>
      <c r="Y5" t="s">
        <v>118</v>
      </c>
      <c r="Z5" s="24">
        <v>1.46</v>
      </c>
      <c r="AA5" s="24">
        <v>1.43</v>
      </c>
      <c r="AB5" s="8">
        <f t="shared" si="3"/>
        <v>-2.0547945205479472</v>
      </c>
      <c r="AD5" s="47"/>
      <c r="AE5" s="47"/>
      <c r="AF5" s="47"/>
      <c r="AG5" s="47"/>
      <c r="AH5" s="47"/>
      <c r="AI5" s="47"/>
      <c r="AK5" s="6" t="s">
        <v>141</v>
      </c>
      <c r="AL5" s="8">
        <v>28</v>
      </c>
      <c r="AM5" s="8">
        <v>21</v>
      </c>
      <c r="AN5" s="8">
        <f t="shared" ref="AN5:AN6" si="8">IFERROR((100*(AM5-AL5)/AL5), "")</f>
        <v>-25</v>
      </c>
      <c r="AP5" s="47"/>
      <c r="AQ5" s="47"/>
      <c r="AR5" s="47"/>
      <c r="AS5" s="47"/>
      <c r="AT5" s="47"/>
      <c r="AU5" s="47"/>
      <c r="AW5" s="13" t="s">
        <v>160</v>
      </c>
      <c r="AX5" s="14">
        <v>4.7699999999999999E-2</v>
      </c>
      <c r="AY5" s="14">
        <v>2.3E-2</v>
      </c>
      <c r="AZ5" s="8">
        <f t="shared" si="5"/>
        <v>-51.781970649895172</v>
      </c>
      <c r="BB5" s="47"/>
      <c r="BC5" s="47"/>
      <c r="BD5" s="47"/>
      <c r="BE5" s="47"/>
      <c r="BF5" s="47"/>
      <c r="BG5" s="47"/>
      <c r="BH5" s="38" t="s">
        <v>221</v>
      </c>
      <c r="BI5" s="14">
        <v>8687.9</v>
      </c>
      <c r="BJ5" s="14">
        <v>1530</v>
      </c>
      <c r="BK5" s="8">
        <f>IFERROR((100*(BJ5-BI5)/BI5), "")</f>
        <v>-82.389300061004391</v>
      </c>
      <c r="BM5" s="47"/>
      <c r="BN5" s="47"/>
      <c r="BO5" s="47"/>
      <c r="BP5" s="47"/>
      <c r="BQ5" s="47"/>
      <c r="BR5" s="47"/>
    </row>
    <row r="6" spans="1:70" ht="15.75" thickBot="1" x14ac:dyDescent="0.3">
      <c r="A6" t="s">
        <v>114</v>
      </c>
      <c r="B6" s="25">
        <v>0.29699999999999999</v>
      </c>
      <c r="C6" s="25">
        <v>0.22</v>
      </c>
      <c r="D6" s="8">
        <f t="shared" si="7"/>
        <v>-25.92592592592592</v>
      </c>
      <c r="F6" s="48" t="s">
        <v>233</v>
      </c>
      <c r="G6" s="47"/>
      <c r="H6" s="47"/>
      <c r="I6" s="47"/>
      <c r="J6" s="47"/>
      <c r="K6" s="47"/>
      <c r="P6" s="33">
        <f>MEDIAN(P2:P3)</f>
        <v>-55.607476635514018</v>
      </c>
      <c r="R6" s="48" t="s">
        <v>233</v>
      </c>
      <c r="S6" s="47"/>
      <c r="T6" s="47"/>
      <c r="U6" s="47"/>
      <c r="V6" s="47"/>
      <c r="W6" s="47"/>
      <c r="Y6" t="s">
        <v>120</v>
      </c>
      <c r="Z6" s="24">
        <v>1.96</v>
      </c>
      <c r="AA6" s="24">
        <v>1.68</v>
      </c>
      <c r="AB6" s="8">
        <f t="shared" si="3"/>
        <v>-14.285714285714288</v>
      </c>
      <c r="AD6" s="48" t="s">
        <v>233</v>
      </c>
      <c r="AE6" s="47"/>
      <c r="AF6" s="47"/>
      <c r="AG6" s="47"/>
      <c r="AH6" s="47"/>
      <c r="AI6" s="47"/>
      <c r="AK6" s="6" t="s">
        <v>143</v>
      </c>
      <c r="AL6" s="8">
        <v>73</v>
      </c>
      <c r="AM6" s="8">
        <v>68</v>
      </c>
      <c r="AN6" s="8">
        <f t="shared" si="8"/>
        <v>-6.8493150684931505</v>
      </c>
      <c r="AP6" s="48" t="s">
        <v>233</v>
      </c>
      <c r="AQ6" s="47"/>
      <c r="AR6" s="47"/>
      <c r="AS6" s="47"/>
      <c r="AT6" s="47"/>
      <c r="AU6" s="47"/>
      <c r="AW6" s="13" t="s">
        <v>162</v>
      </c>
      <c r="AX6" s="14">
        <v>43.14</v>
      </c>
      <c r="AY6" s="14">
        <v>47.67</v>
      </c>
      <c r="AZ6" s="8">
        <f t="shared" si="5"/>
        <v>10.500695410292074</v>
      </c>
      <c r="BB6" s="48" t="s">
        <v>233</v>
      </c>
      <c r="BC6" s="47"/>
      <c r="BD6" s="47"/>
      <c r="BE6" s="47"/>
      <c r="BF6" s="47"/>
      <c r="BG6" s="47"/>
      <c r="BH6" s="38" t="s">
        <v>224</v>
      </c>
      <c r="BI6" s="14">
        <v>0</v>
      </c>
      <c r="BJ6" s="14">
        <v>398.2</v>
      </c>
      <c r="BK6" s="8">
        <v>100</v>
      </c>
      <c r="BM6" s="48" t="s">
        <v>233</v>
      </c>
      <c r="BN6" s="47"/>
      <c r="BO6" s="47"/>
      <c r="BP6" s="47"/>
      <c r="BQ6" s="47"/>
      <c r="BR6" s="47"/>
    </row>
    <row r="7" spans="1:70" x14ac:dyDescent="0.25">
      <c r="A7" t="s">
        <v>118</v>
      </c>
      <c r="B7" s="24">
        <v>1.46</v>
      </c>
      <c r="C7" s="24">
        <v>1.43</v>
      </c>
      <c r="D7" s="8">
        <f t="shared" si="7"/>
        <v>-2.0547945205479472</v>
      </c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R7" s="49"/>
      <c r="S7" s="49" t="s">
        <v>278</v>
      </c>
      <c r="T7" s="49" t="s">
        <v>304</v>
      </c>
      <c r="U7" s="49" t="s">
        <v>236</v>
      </c>
      <c r="V7" s="49" t="s">
        <v>237</v>
      </c>
      <c r="W7" s="49" t="s">
        <v>238</v>
      </c>
      <c r="Y7" t="s">
        <v>122</v>
      </c>
      <c r="Z7" s="24">
        <v>2.6</v>
      </c>
      <c r="AA7" s="24">
        <v>2.5499999999999998</v>
      </c>
      <c r="AB7" s="8">
        <f t="shared" si="3"/>
        <v>-1.9230769230769333</v>
      </c>
      <c r="AD7" s="49"/>
      <c r="AE7" s="49" t="s">
        <v>283</v>
      </c>
      <c r="AF7" s="49" t="s">
        <v>308</v>
      </c>
      <c r="AG7" s="49" t="s">
        <v>236</v>
      </c>
      <c r="AH7" s="49" t="s">
        <v>237</v>
      </c>
      <c r="AI7" s="49" t="s">
        <v>238</v>
      </c>
      <c r="AP7" s="49"/>
      <c r="AQ7" s="49" t="s">
        <v>312</v>
      </c>
      <c r="AR7" s="49" t="s">
        <v>313</v>
      </c>
      <c r="AS7" s="49" t="s">
        <v>236</v>
      </c>
      <c r="AT7" s="49" t="s">
        <v>237</v>
      </c>
      <c r="AU7" s="49" t="s">
        <v>238</v>
      </c>
      <c r="AW7" s="13" t="s">
        <v>165</v>
      </c>
      <c r="AX7" s="14">
        <v>32.179299999999998</v>
      </c>
      <c r="AY7" s="14">
        <v>36.513800000000003</v>
      </c>
      <c r="AZ7" s="8">
        <f t="shared" si="5"/>
        <v>13.469839306635029</v>
      </c>
      <c r="BB7" s="49"/>
      <c r="BC7" s="49" t="s">
        <v>361</v>
      </c>
      <c r="BD7" s="49" t="s">
        <v>317</v>
      </c>
      <c r="BE7" s="49" t="s">
        <v>236</v>
      </c>
      <c r="BF7" s="49" t="s">
        <v>237</v>
      </c>
      <c r="BG7" s="49" t="s">
        <v>238</v>
      </c>
      <c r="BH7" s="66" t="s">
        <v>225</v>
      </c>
      <c r="BI7" s="44">
        <v>230.4</v>
      </c>
      <c r="BJ7" s="43">
        <v>0</v>
      </c>
      <c r="BK7" s="8">
        <f t="shared" ref="BK7:BK8" si="9">IFERROR((100*(BJ7-BI7)/BI7), "")</f>
        <v>-100</v>
      </c>
      <c r="BM7" s="49"/>
      <c r="BN7" s="49" t="s">
        <v>365</v>
      </c>
      <c r="BO7" s="49" t="s">
        <v>366</v>
      </c>
      <c r="BP7" s="49" t="s">
        <v>236</v>
      </c>
      <c r="BQ7" s="49" t="s">
        <v>237</v>
      </c>
      <c r="BR7" s="49" t="s">
        <v>238</v>
      </c>
    </row>
    <row r="8" spans="1:70" x14ac:dyDescent="0.25">
      <c r="A8" t="s">
        <v>120</v>
      </c>
      <c r="B8" s="24">
        <v>1.96</v>
      </c>
      <c r="C8" s="24">
        <v>1.68</v>
      </c>
      <c r="D8" s="8">
        <f t="shared" si="7"/>
        <v>-14.285714285714288</v>
      </c>
      <c r="F8" s="50"/>
      <c r="G8" s="51">
        <v>1.1463481633100419</v>
      </c>
      <c r="H8" s="51">
        <v>0</v>
      </c>
      <c r="I8" s="51">
        <v>1.1463481633100419</v>
      </c>
      <c r="J8" s="52">
        <v>23</v>
      </c>
      <c r="K8" s="52">
        <v>23</v>
      </c>
      <c r="R8" s="50"/>
      <c r="S8" s="51">
        <v>1.1463481633100419</v>
      </c>
      <c r="T8" s="51">
        <v>0</v>
      </c>
      <c r="U8" s="51">
        <v>1.1463481633100419</v>
      </c>
      <c r="V8" s="52">
        <v>1</v>
      </c>
      <c r="W8" s="52">
        <v>1</v>
      </c>
      <c r="Y8" t="s">
        <v>124</v>
      </c>
      <c r="Z8" s="24">
        <v>1.32</v>
      </c>
      <c r="AA8" s="25">
        <v>1.23</v>
      </c>
      <c r="AB8" s="8">
        <f t="shared" si="3"/>
        <v>-6.8181818181818237</v>
      </c>
      <c r="AD8" s="50"/>
      <c r="AE8" s="51">
        <v>6.43</v>
      </c>
      <c r="AF8" s="51">
        <v>6.85</v>
      </c>
      <c r="AG8" s="51">
        <v>-0.41999999999999993</v>
      </c>
      <c r="AH8" s="52">
        <v>6</v>
      </c>
      <c r="AI8" s="52">
        <v>-6</v>
      </c>
      <c r="AN8" s="8">
        <f>COUNT(AN2:AN6)</f>
        <v>5</v>
      </c>
      <c r="AP8" s="50"/>
      <c r="AQ8" s="51">
        <v>86.232561597730296</v>
      </c>
      <c r="AR8" s="51">
        <v>85.828217175080241</v>
      </c>
      <c r="AS8" s="51">
        <v>0.40434442265005544</v>
      </c>
      <c r="AT8" s="52">
        <v>1</v>
      </c>
      <c r="AU8" s="52">
        <v>1</v>
      </c>
      <c r="AW8" s="13" t="s">
        <v>170</v>
      </c>
      <c r="AX8" s="14">
        <v>3.1</v>
      </c>
      <c r="AY8" s="14">
        <v>9</v>
      </c>
      <c r="AZ8" s="8">
        <f t="shared" si="5"/>
        <v>190.32258064516128</v>
      </c>
      <c r="BB8" s="50"/>
      <c r="BC8" s="51">
        <v>295.8</v>
      </c>
      <c r="BD8" s="51">
        <v>6.3</v>
      </c>
      <c r="BE8" s="51">
        <v>289.5</v>
      </c>
      <c r="BF8" s="52">
        <v>24</v>
      </c>
      <c r="BG8" s="52">
        <v>24</v>
      </c>
      <c r="BH8" s="66" t="s">
        <v>229</v>
      </c>
      <c r="BI8" s="44">
        <v>237.1</v>
      </c>
      <c r="BJ8" s="43">
        <v>0</v>
      </c>
      <c r="BK8" s="8">
        <f t="shared" si="9"/>
        <v>-100</v>
      </c>
      <c r="BM8" s="50"/>
      <c r="BN8" s="51">
        <v>10</v>
      </c>
      <c r="BO8" s="51">
        <v>0</v>
      </c>
      <c r="BP8" s="51">
        <v>10</v>
      </c>
      <c r="BQ8" s="52">
        <v>1</v>
      </c>
      <c r="BR8" s="52">
        <v>1</v>
      </c>
    </row>
    <row r="9" spans="1:70" x14ac:dyDescent="0.25">
      <c r="A9" t="s">
        <v>122</v>
      </c>
      <c r="B9" s="24">
        <v>2.6</v>
      </c>
      <c r="C9" s="24">
        <v>2.5499999999999998</v>
      </c>
      <c r="D9" s="8">
        <f t="shared" si="7"/>
        <v>-1.9230769230769333</v>
      </c>
      <c r="F9" s="50"/>
      <c r="G9" s="53">
        <v>10.7</v>
      </c>
      <c r="H9" s="53">
        <v>9.5</v>
      </c>
      <c r="I9" s="53">
        <v>1.1999999999999993</v>
      </c>
      <c r="J9" s="54">
        <v>24</v>
      </c>
      <c r="K9" s="54">
        <v>24</v>
      </c>
      <c r="R9" s="55"/>
      <c r="S9" s="56">
        <v>10.7</v>
      </c>
      <c r="T9" s="56">
        <v>9.5</v>
      </c>
      <c r="U9" s="56">
        <v>1.1999999999999993</v>
      </c>
      <c r="V9" s="57">
        <v>2</v>
      </c>
      <c r="W9" s="57">
        <v>2</v>
      </c>
      <c r="Y9" t="s">
        <v>126</v>
      </c>
      <c r="Z9" s="24">
        <v>5.14</v>
      </c>
      <c r="AA9" s="24">
        <v>4.59</v>
      </c>
      <c r="AB9" s="8">
        <f t="shared" si="3"/>
        <v>-10.700389105058363</v>
      </c>
      <c r="AD9" s="50"/>
      <c r="AE9" s="53">
        <v>47.4</v>
      </c>
      <c r="AF9" s="53">
        <v>46.8</v>
      </c>
      <c r="AG9" s="53">
        <v>0.60000000000000142</v>
      </c>
      <c r="AH9" s="54">
        <v>9</v>
      </c>
      <c r="AI9" s="54">
        <v>9</v>
      </c>
      <c r="AN9" s="33">
        <f>MEDIAN(AN2:AN6)</f>
        <v>-6.8493150684931505</v>
      </c>
      <c r="AP9" s="50"/>
      <c r="AQ9" s="53">
        <v>190.33234585543508</v>
      </c>
      <c r="AR9" s="53">
        <v>126.36697365083741</v>
      </c>
      <c r="AS9" s="53">
        <v>63.965372204597671</v>
      </c>
      <c r="AT9" s="54">
        <v>4</v>
      </c>
      <c r="AU9" s="54">
        <v>4</v>
      </c>
      <c r="AW9" s="13" t="s">
        <v>172</v>
      </c>
      <c r="AX9" s="14">
        <v>0.26150000000000001</v>
      </c>
      <c r="AY9" s="14">
        <v>0.64649999999999996</v>
      </c>
      <c r="AZ9" s="8">
        <f t="shared" si="5"/>
        <v>147.22753346080302</v>
      </c>
      <c r="BB9" s="50"/>
      <c r="BC9" s="53">
        <v>3.4000000000000002E-2</v>
      </c>
      <c r="BD9" s="53">
        <v>0.63800000000000001</v>
      </c>
      <c r="BE9" s="53">
        <v>-0.60399999999999998</v>
      </c>
      <c r="BF9" s="54">
        <v>11</v>
      </c>
      <c r="BG9" s="54">
        <v>-11</v>
      </c>
      <c r="BM9" s="50"/>
      <c r="BN9" s="53">
        <v>250</v>
      </c>
      <c r="BO9" s="53">
        <v>0</v>
      </c>
      <c r="BP9" s="53">
        <v>250</v>
      </c>
      <c r="BQ9" s="54">
        <v>4</v>
      </c>
      <c r="BR9" s="54">
        <v>4</v>
      </c>
    </row>
    <row r="10" spans="1:70" x14ac:dyDescent="0.25">
      <c r="A10" t="s">
        <v>124</v>
      </c>
      <c r="B10" s="24">
        <v>1.32</v>
      </c>
      <c r="C10" s="25">
        <v>1.23</v>
      </c>
      <c r="D10" s="8">
        <f t="shared" si="7"/>
        <v>-6.8181818181818237</v>
      </c>
      <c r="F10" s="50"/>
      <c r="G10" s="53">
        <v>6.43</v>
      </c>
      <c r="H10" s="53">
        <v>6.85</v>
      </c>
      <c r="I10" s="53">
        <v>-0.41999999999999993</v>
      </c>
      <c r="J10" s="54">
        <v>17</v>
      </c>
      <c r="K10" s="54">
        <v>-17</v>
      </c>
      <c r="R10" s="58" t="s">
        <v>239</v>
      </c>
      <c r="S10" s="53">
        <v>5.9231740816550209</v>
      </c>
      <c r="T10" s="53">
        <v>4.75</v>
      </c>
      <c r="U10" s="53"/>
      <c r="V10" s="54"/>
      <c r="W10" s="54"/>
      <c r="Y10" t="s">
        <v>128</v>
      </c>
      <c r="Z10" s="24">
        <v>6.32</v>
      </c>
      <c r="AA10" s="24">
        <v>5.67</v>
      </c>
      <c r="AB10" s="8">
        <f t="shared" si="3"/>
        <v>-10.284810126582283</v>
      </c>
      <c r="AD10" s="50"/>
      <c r="AE10" s="53">
        <v>0.29699999999999999</v>
      </c>
      <c r="AF10" s="53">
        <v>0.22</v>
      </c>
      <c r="AG10" s="53">
        <v>7.6999999999999985E-2</v>
      </c>
      <c r="AH10" s="54">
        <v>3</v>
      </c>
      <c r="AI10" s="54">
        <v>3</v>
      </c>
      <c r="AP10" s="50"/>
      <c r="AQ10" s="53">
        <v>0</v>
      </c>
      <c r="AR10" s="53">
        <v>70</v>
      </c>
      <c r="AS10" s="53">
        <v>-70</v>
      </c>
      <c r="AT10" s="54">
        <v>5</v>
      </c>
      <c r="AU10" s="54">
        <v>-5</v>
      </c>
      <c r="AW10" s="13" t="s">
        <v>174</v>
      </c>
      <c r="AX10" s="14">
        <v>568.69999999999993</v>
      </c>
      <c r="AY10" s="14">
        <v>4.8</v>
      </c>
      <c r="AZ10" s="8">
        <f t="shared" si="5"/>
        <v>-99.155969755582916</v>
      </c>
      <c r="BB10" s="50"/>
      <c r="BC10" s="53">
        <v>68.099999999999994</v>
      </c>
      <c r="BD10" s="53">
        <v>55.5</v>
      </c>
      <c r="BE10" s="53">
        <v>12.599999999999994</v>
      </c>
      <c r="BF10" s="54">
        <v>21</v>
      </c>
      <c r="BG10" s="54">
        <v>21</v>
      </c>
      <c r="BK10" s="8">
        <f>COUNT(BK2:BK8)</f>
        <v>7</v>
      </c>
      <c r="BM10" s="50"/>
      <c r="BN10" s="53">
        <v>825</v>
      </c>
      <c r="BO10" s="53">
        <v>3000</v>
      </c>
      <c r="BP10" s="53">
        <v>-2175</v>
      </c>
      <c r="BQ10" s="54">
        <v>6</v>
      </c>
      <c r="BR10" s="54">
        <v>-6</v>
      </c>
    </row>
    <row r="11" spans="1:70" x14ac:dyDescent="0.25">
      <c r="A11" t="s">
        <v>126</v>
      </c>
      <c r="B11" s="24">
        <v>5.14</v>
      </c>
      <c r="C11" s="24">
        <v>4.59</v>
      </c>
      <c r="D11" s="8">
        <f t="shared" si="7"/>
        <v>-10.700389105058363</v>
      </c>
      <c r="F11" s="50"/>
      <c r="G11" s="53">
        <v>47.4</v>
      </c>
      <c r="H11" s="53">
        <v>46.8</v>
      </c>
      <c r="I11" s="53">
        <v>0.60000000000000142</v>
      </c>
      <c r="J11" s="54">
        <v>20</v>
      </c>
      <c r="K11" s="54">
        <v>20</v>
      </c>
      <c r="R11" s="58" t="s">
        <v>240</v>
      </c>
      <c r="S11" s="53">
        <v>11.846348163310042</v>
      </c>
      <c r="T11" s="53">
        <v>9.5</v>
      </c>
      <c r="U11" s="53"/>
      <c r="V11" s="54"/>
      <c r="W11" s="54"/>
      <c r="Y11" t="s">
        <v>130</v>
      </c>
      <c r="Z11" s="24">
        <v>4.72</v>
      </c>
      <c r="AA11" s="24">
        <v>5.17</v>
      </c>
      <c r="AB11" s="8">
        <f t="shared" si="3"/>
        <v>9.5338983050847492</v>
      </c>
      <c r="AD11" s="50"/>
      <c r="AE11" s="53">
        <v>1.46</v>
      </c>
      <c r="AF11" s="53">
        <v>1.43</v>
      </c>
      <c r="AG11" s="53">
        <v>3.0000000000000027E-2</v>
      </c>
      <c r="AH11" s="54">
        <v>1</v>
      </c>
      <c r="AI11" s="54">
        <v>1</v>
      </c>
      <c r="AP11" s="50"/>
      <c r="AQ11" s="53">
        <v>28</v>
      </c>
      <c r="AR11" s="53">
        <v>21</v>
      </c>
      <c r="AS11" s="53">
        <v>7</v>
      </c>
      <c r="AT11" s="54">
        <v>3</v>
      </c>
      <c r="AU11" s="54">
        <v>3</v>
      </c>
      <c r="AW11" s="13" t="s">
        <v>178</v>
      </c>
      <c r="AX11" s="14">
        <v>13.66</v>
      </c>
      <c r="AY11" s="14">
        <v>13.84</v>
      </c>
      <c r="AZ11" s="8">
        <f t="shared" si="5"/>
        <v>1.3177159590043903</v>
      </c>
      <c r="BB11" s="50"/>
      <c r="BC11" s="53">
        <v>4.7699999999999999E-2</v>
      </c>
      <c r="BD11" s="53">
        <v>2.3E-2</v>
      </c>
      <c r="BE11" s="53">
        <v>2.47E-2</v>
      </c>
      <c r="BF11" s="54">
        <v>3</v>
      </c>
      <c r="BG11" s="54">
        <v>3</v>
      </c>
      <c r="BK11" s="33">
        <f>MEDIAN(BK2:BK8)</f>
        <v>-100</v>
      </c>
      <c r="BM11" s="50"/>
      <c r="BN11" s="53">
        <v>8687.9</v>
      </c>
      <c r="BO11" s="53">
        <v>1530</v>
      </c>
      <c r="BP11" s="53">
        <v>7157.9</v>
      </c>
      <c r="BQ11" s="54">
        <v>7</v>
      </c>
      <c r="BR11" s="54">
        <v>7</v>
      </c>
    </row>
    <row r="12" spans="1:70" ht="15.75" thickBot="1" x14ac:dyDescent="0.3">
      <c r="A12" t="s">
        <v>128</v>
      </c>
      <c r="B12" s="24">
        <v>6.32</v>
      </c>
      <c r="C12" s="24">
        <v>5.67</v>
      </c>
      <c r="D12" s="8">
        <f t="shared" si="7"/>
        <v>-10.284810126582283</v>
      </c>
      <c r="F12" s="50"/>
      <c r="G12" s="53">
        <v>0.29699999999999999</v>
      </c>
      <c r="H12" s="53">
        <v>0.22</v>
      </c>
      <c r="I12" s="53">
        <v>7.6999999999999985E-2</v>
      </c>
      <c r="J12" s="54">
        <v>6</v>
      </c>
      <c r="K12" s="54">
        <v>6</v>
      </c>
      <c r="R12" s="59" t="s">
        <v>241</v>
      </c>
      <c r="S12" s="60">
        <v>2</v>
      </c>
      <c r="T12" s="60">
        <v>2</v>
      </c>
      <c r="U12" s="60"/>
      <c r="V12" s="60"/>
      <c r="W12" s="60"/>
      <c r="AD12" s="50"/>
      <c r="AE12" s="53">
        <v>1.96</v>
      </c>
      <c r="AF12" s="53">
        <v>1.68</v>
      </c>
      <c r="AG12" s="53">
        <v>0.28000000000000003</v>
      </c>
      <c r="AH12" s="54">
        <v>5</v>
      </c>
      <c r="AI12" s="54">
        <v>5</v>
      </c>
      <c r="AP12" s="55"/>
      <c r="AQ12" s="56">
        <v>73</v>
      </c>
      <c r="AR12" s="56">
        <v>68</v>
      </c>
      <c r="AS12" s="56">
        <v>5</v>
      </c>
      <c r="AT12" s="57">
        <v>2</v>
      </c>
      <c r="AU12" s="57">
        <v>2</v>
      </c>
      <c r="AW12" s="13" t="s">
        <v>180</v>
      </c>
      <c r="AX12" s="14">
        <v>67.400000000000006</v>
      </c>
      <c r="AY12" s="14">
        <v>12.5</v>
      </c>
      <c r="AZ12" s="8">
        <f t="shared" si="5"/>
        <v>-81.454005934718111</v>
      </c>
      <c r="BB12" s="50"/>
      <c r="BC12" s="53">
        <v>43.14</v>
      </c>
      <c r="BD12" s="53">
        <v>47.67</v>
      </c>
      <c r="BE12" s="53">
        <v>-4.5300000000000011</v>
      </c>
      <c r="BF12" s="54">
        <v>17</v>
      </c>
      <c r="BG12" s="54">
        <v>-17</v>
      </c>
      <c r="BM12" s="50"/>
      <c r="BN12" s="53">
        <v>0</v>
      </c>
      <c r="BO12" s="53">
        <v>398.2</v>
      </c>
      <c r="BP12" s="53">
        <v>-398.2</v>
      </c>
      <c r="BQ12" s="54">
        <v>5</v>
      </c>
      <c r="BR12" s="54">
        <v>-5</v>
      </c>
    </row>
    <row r="13" spans="1:70" x14ac:dyDescent="0.25">
      <c r="A13" t="s">
        <v>130</v>
      </c>
      <c r="B13" s="24">
        <v>4.72</v>
      </c>
      <c r="C13" s="24">
        <v>5.17</v>
      </c>
      <c r="D13" s="8">
        <f t="shared" si="7"/>
        <v>9.5338983050847492</v>
      </c>
      <c r="F13" s="50"/>
      <c r="G13" s="53">
        <v>1.46</v>
      </c>
      <c r="H13" s="53">
        <v>1.43</v>
      </c>
      <c r="I13" s="53">
        <v>3.0000000000000027E-2</v>
      </c>
      <c r="J13" s="54">
        <v>4</v>
      </c>
      <c r="K13" s="54">
        <v>4</v>
      </c>
      <c r="R13" s="47"/>
      <c r="S13" s="47"/>
      <c r="T13" s="47"/>
      <c r="U13" s="47"/>
      <c r="V13" s="47"/>
      <c r="W13" s="47"/>
      <c r="AB13" s="8">
        <f>COUNT(AB2:AB11)</f>
        <v>10</v>
      </c>
      <c r="AD13" s="50"/>
      <c r="AE13" s="53">
        <v>2.6</v>
      </c>
      <c r="AF13" s="53">
        <v>2.5499999999999998</v>
      </c>
      <c r="AG13" s="53">
        <v>5.0000000000000266E-2</v>
      </c>
      <c r="AH13" s="54">
        <v>2</v>
      </c>
      <c r="AI13" s="54">
        <v>2</v>
      </c>
      <c r="AP13" s="58" t="s">
        <v>239</v>
      </c>
      <c r="AQ13" s="53">
        <v>73</v>
      </c>
      <c r="AR13" s="53">
        <v>70</v>
      </c>
      <c r="AS13" s="53"/>
      <c r="AT13" s="54"/>
      <c r="AU13" s="54"/>
      <c r="AW13" s="13" t="s">
        <v>182</v>
      </c>
      <c r="AX13" s="14">
        <v>1.5</v>
      </c>
      <c r="AY13" s="14">
        <v>0</v>
      </c>
      <c r="AZ13" s="8">
        <f t="shared" si="5"/>
        <v>-100</v>
      </c>
      <c r="BB13" s="50"/>
      <c r="BC13" s="53">
        <v>32.179299999999998</v>
      </c>
      <c r="BD13" s="53">
        <v>36.513800000000003</v>
      </c>
      <c r="BE13" s="53">
        <v>-4.3345000000000056</v>
      </c>
      <c r="BF13" s="54">
        <v>16</v>
      </c>
      <c r="BG13" s="54">
        <v>-16</v>
      </c>
      <c r="BM13" s="50"/>
      <c r="BN13" s="53">
        <v>230.4</v>
      </c>
      <c r="BO13" s="53">
        <v>0</v>
      </c>
      <c r="BP13" s="53">
        <v>230.4</v>
      </c>
      <c r="BQ13" s="54">
        <v>2</v>
      </c>
      <c r="BR13" s="54">
        <v>2</v>
      </c>
    </row>
    <row r="14" spans="1:70" ht="15.75" thickBot="1" x14ac:dyDescent="0.3">
      <c r="A14" s="6" t="s">
        <v>134</v>
      </c>
      <c r="B14" s="8">
        <v>86.232561597730296</v>
      </c>
      <c r="C14" s="8">
        <v>85.828217175080241</v>
      </c>
      <c r="D14" s="8">
        <f>IFERROR((100*(C14-B14)/B14), "")</f>
        <v>-0.46889993194948537</v>
      </c>
      <c r="F14" s="50"/>
      <c r="G14" s="53">
        <v>1.96</v>
      </c>
      <c r="H14" s="53">
        <v>1.68</v>
      </c>
      <c r="I14" s="53">
        <v>0.28000000000000003</v>
      </c>
      <c r="J14" s="54">
        <v>12</v>
      </c>
      <c r="K14" s="54">
        <v>12</v>
      </c>
      <c r="R14" s="48" t="s">
        <v>242</v>
      </c>
      <c r="S14" s="47"/>
      <c r="T14" s="47"/>
      <c r="U14" s="47"/>
      <c r="V14" s="47"/>
      <c r="W14" s="47"/>
      <c r="AB14" s="33">
        <f>MEDIAN(AB2:AB11)</f>
        <v>-4.4364881693648854</v>
      </c>
      <c r="AD14" s="50"/>
      <c r="AE14" s="53">
        <v>1.32</v>
      </c>
      <c r="AF14" s="53">
        <v>1.23</v>
      </c>
      <c r="AG14" s="53">
        <v>9.000000000000008E-2</v>
      </c>
      <c r="AH14" s="54">
        <v>4</v>
      </c>
      <c r="AI14" s="54">
        <v>4</v>
      </c>
      <c r="AP14" s="58" t="s">
        <v>240</v>
      </c>
      <c r="AQ14" s="53">
        <v>377.56490745316535</v>
      </c>
      <c r="AR14" s="53">
        <v>371.19519082591762</v>
      </c>
      <c r="AS14" s="53"/>
      <c r="AT14" s="54"/>
      <c r="AU14" s="54"/>
      <c r="AW14" s="13" t="s">
        <v>184</v>
      </c>
      <c r="AX14" s="14">
        <v>1.538</v>
      </c>
      <c r="AY14" s="14">
        <v>1.5249999999999999</v>
      </c>
      <c r="AZ14" s="8">
        <f t="shared" si="5"/>
        <v>-0.8452535760728298</v>
      </c>
      <c r="BB14" s="50"/>
      <c r="BC14" s="53">
        <v>3.1</v>
      </c>
      <c r="BD14" s="53">
        <v>9</v>
      </c>
      <c r="BE14" s="53">
        <v>-5.9</v>
      </c>
      <c r="BF14" s="54">
        <v>18</v>
      </c>
      <c r="BG14" s="54">
        <v>-18</v>
      </c>
      <c r="BM14" s="55"/>
      <c r="BN14" s="56">
        <v>237.1</v>
      </c>
      <c r="BO14" s="56">
        <v>0</v>
      </c>
      <c r="BP14" s="56">
        <v>237.1</v>
      </c>
      <c r="BQ14" s="57">
        <v>3</v>
      </c>
      <c r="BR14" s="57">
        <v>3</v>
      </c>
    </row>
    <row r="15" spans="1:70" ht="15.75" thickBot="1" x14ac:dyDescent="0.3">
      <c r="A15" s="6" t="s">
        <v>135</v>
      </c>
      <c r="B15" s="8">
        <v>190.33234585543508</v>
      </c>
      <c r="C15" s="8">
        <v>126.36697365083741</v>
      </c>
      <c r="D15" s="8">
        <f t="shared" ref="D15:D18" si="10">IFERROR((100*(C15-B15)/B15), "")</f>
        <v>-33.607200035868779</v>
      </c>
      <c r="F15" s="50"/>
      <c r="G15" s="53">
        <v>2.6</v>
      </c>
      <c r="H15" s="53">
        <v>2.5499999999999998</v>
      </c>
      <c r="I15" s="53">
        <v>5.0000000000000266E-2</v>
      </c>
      <c r="J15" s="54">
        <v>5</v>
      </c>
      <c r="K15" s="54">
        <v>5</v>
      </c>
      <c r="R15" s="49"/>
      <c r="S15" s="49" t="s">
        <v>239</v>
      </c>
      <c r="T15" s="49" t="s">
        <v>240</v>
      </c>
      <c r="U15" s="49" t="s">
        <v>241</v>
      </c>
      <c r="V15" s="47"/>
      <c r="W15" s="47"/>
      <c r="AD15" s="50"/>
      <c r="AE15" s="53">
        <v>5.14</v>
      </c>
      <c r="AF15" s="53">
        <v>4.59</v>
      </c>
      <c r="AG15" s="53">
        <v>0.54999999999999982</v>
      </c>
      <c r="AH15" s="54">
        <v>8</v>
      </c>
      <c r="AI15" s="54">
        <v>8</v>
      </c>
      <c r="AP15" s="59" t="s">
        <v>241</v>
      </c>
      <c r="AQ15" s="60">
        <v>5</v>
      </c>
      <c r="AR15" s="60">
        <v>5</v>
      </c>
      <c r="AS15" s="60"/>
      <c r="AT15" s="60"/>
      <c r="AU15" s="60"/>
      <c r="AW15" s="13" t="s">
        <v>186</v>
      </c>
      <c r="AX15" s="14">
        <v>2.3E-2</v>
      </c>
      <c r="AY15" s="14">
        <v>0</v>
      </c>
      <c r="AZ15" s="8">
        <f t="shared" si="5"/>
        <v>-100</v>
      </c>
      <c r="BB15" s="50"/>
      <c r="BC15" s="53">
        <v>0.26150000000000001</v>
      </c>
      <c r="BD15" s="53">
        <v>0.64649999999999996</v>
      </c>
      <c r="BE15" s="53">
        <v>-0.38499999999999995</v>
      </c>
      <c r="BF15" s="54">
        <v>10</v>
      </c>
      <c r="BG15" s="54">
        <v>-10</v>
      </c>
      <c r="BM15" s="58" t="s">
        <v>239</v>
      </c>
      <c r="BN15" s="53">
        <v>237.1</v>
      </c>
      <c r="BO15" s="53">
        <v>0</v>
      </c>
      <c r="BP15" s="53"/>
      <c r="BQ15" s="54"/>
      <c r="BR15" s="54"/>
    </row>
    <row r="16" spans="1:70" x14ac:dyDescent="0.25">
      <c r="A16" s="6" t="s">
        <v>140</v>
      </c>
      <c r="B16" s="8">
        <v>0</v>
      </c>
      <c r="C16" s="8">
        <v>70</v>
      </c>
      <c r="D16" s="8">
        <v>100</v>
      </c>
      <c r="F16" s="50"/>
      <c r="G16" s="53">
        <v>1.32</v>
      </c>
      <c r="H16" s="53">
        <v>1.23</v>
      </c>
      <c r="I16" s="53">
        <v>9.000000000000008E-2</v>
      </c>
      <c r="J16" s="54">
        <v>8</v>
      </c>
      <c r="K16" s="54">
        <v>8</v>
      </c>
      <c r="R16" s="58" t="s">
        <v>243</v>
      </c>
      <c r="S16" s="51">
        <v>1.5</v>
      </c>
      <c r="T16" s="51">
        <v>3</v>
      </c>
      <c r="U16" s="61">
        <v>2</v>
      </c>
      <c r="V16" s="47"/>
      <c r="W16" s="47"/>
      <c r="AD16" s="50"/>
      <c r="AE16" s="53">
        <v>6.32</v>
      </c>
      <c r="AF16" s="53">
        <v>5.67</v>
      </c>
      <c r="AG16" s="53">
        <v>0.65000000000000036</v>
      </c>
      <c r="AH16" s="54">
        <v>10</v>
      </c>
      <c r="AI16" s="54">
        <v>10</v>
      </c>
      <c r="AP16" s="47"/>
      <c r="AQ16" s="47"/>
      <c r="AR16" s="47"/>
      <c r="AS16" s="47"/>
      <c r="AT16" s="47"/>
      <c r="AU16" s="47"/>
      <c r="AW16" s="13" t="s">
        <v>188</v>
      </c>
      <c r="AX16" s="14">
        <v>0.28199999999999997</v>
      </c>
      <c r="AY16" s="14">
        <v>7.8E-2</v>
      </c>
      <c r="AZ16" s="8">
        <f t="shared" si="5"/>
        <v>-72.340425531914889</v>
      </c>
      <c r="BB16" s="50"/>
      <c r="BC16" s="53">
        <v>568.69999999999993</v>
      </c>
      <c r="BD16" s="53">
        <v>4.8</v>
      </c>
      <c r="BE16" s="53">
        <v>563.9</v>
      </c>
      <c r="BF16" s="54">
        <v>25</v>
      </c>
      <c r="BG16" s="54">
        <v>25</v>
      </c>
      <c r="BM16" s="58" t="s">
        <v>240</v>
      </c>
      <c r="BN16" s="53">
        <v>10240.4</v>
      </c>
      <c r="BO16" s="53">
        <v>4928.2</v>
      </c>
      <c r="BP16" s="53"/>
      <c r="BQ16" s="54"/>
      <c r="BR16" s="54"/>
    </row>
    <row r="17" spans="1:70" ht="15.75" thickBot="1" x14ac:dyDescent="0.3">
      <c r="A17" s="6" t="s">
        <v>141</v>
      </c>
      <c r="B17" s="8">
        <v>28</v>
      </c>
      <c r="C17" s="8">
        <v>21</v>
      </c>
      <c r="D17" s="8">
        <f t="shared" si="10"/>
        <v>-25</v>
      </c>
      <c r="F17" s="50"/>
      <c r="G17" s="53">
        <v>5.14</v>
      </c>
      <c r="H17" s="53">
        <v>4.59</v>
      </c>
      <c r="I17" s="53">
        <v>0.54999999999999982</v>
      </c>
      <c r="J17" s="54">
        <v>19</v>
      </c>
      <c r="K17" s="54">
        <v>19</v>
      </c>
      <c r="R17" s="58" t="s">
        <v>244</v>
      </c>
      <c r="S17" s="53">
        <v>0</v>
      </c>
      <c r="T17" s="53">
        <v>0</v>
      </c>
      <c r="U17" s="62">
        <v>0</v>
      </c>
      <c r="V17" s="47"/>
      <c r="W17" s="47"/>
      <c r="AD17" s="55"/>
      <c r="AE17" s="56">
        <v>4.72</v>
      </c>
      <c r="AF17" s="56">
        <v>5.17</v>
      </c>
      <c r="AG17" s="56">
        <v>-0.45000000000000018</v>
      </c>
      <c r="AH17" s="57">
        <v>7</v>
      </c>
      <c r="AI17" s="57">
        <v>-7</v>
      </c>
      <c r="AP17" s="48" t="s">
        <v>242</v>
      </c>
      <c r="AQ17" s="47"/>
      <c r="AR17" s="47"/>
      <c r="AS17" s="47"/>
      <c r="AT17" s="47"/>
      <c r="AU17" s="47"/>
      <c r="AW17" s="13" t="s">
        <v>190</v>
      </c>
      <c r="AX17" s="37">
        <v>0.16800000000000001</v>
      </c>
      <c r="AY17" s="37">
        <v>7.0800000000000002E-2</v>
      </c>
      <c r="AZ17" s="8">
        <f t="shared" si="5"/>
        <v>-57.857142857142854</v>
      </c>
      <c r="BB17" s="50"/>
      <c r="BC17" s="53">
        <v>13.66</v>
      </c>
      <c r="BD17" s="53">
        <v>13.84</v>
      </c>
      <c r="BE17" s="53">
        <v>-0.17999999999999972</v>
      </c>
      <c r="BF17" s="54">
        <v>6</v>
      </c>
      <c r="BG17" s="54">
        <v>-6</v>
      </c>
      <c r="BM17" s="59" t="s">
        <v>241</v>
      </c>
      <c r="BN17" s="60">
        <v>7</v>
      </c>
      <c r="BO17" s="60">
        <v>7</v>
      </c>
      <c r="BP17" s="60"/>
      <c r="BQ17" s="60"/>
      <c r="BR17" s="60"/>
    </row>
    <row r="18" spans="1:70" ht="15.75" thickBot="1" x14ac:dyDescent="0.3">
      <c r="A18" s="6" t="s">
        <v>143</v>
      </c>
      <c r="B18" s="8">
        <v>73</v>
      </c>
      <c r="C18" s="8">
        <v>68</v>
      </c>
      <c r="D18" s="8">
        <f t="shared" si="10"/>
        <v>-6.8493150684931505</v>
      </c>
      <c r="F18" s="50"/>
      <c r="G18" s="53">
        <v>6.32</v>
      </c>
      <c r="H18" s="53">
        <v>5.67</v>
      </c>
      <c r="I18" s="53">
        <v>0.65000000000000036</v>
      </c>
      <c r="J18" s="54">
        <v>22</v>
      </c>
      <c r="K18" s="54">
        <v>22</v>
      </c>
      <c r="R18" s="59" t="s">
        <v>245</v>
      </c>
      <c r="S18" s="63">
        <v>0</v>
      </c>
      <c r="T18" s="63">
        <v>0</v>
      </c>
      <c r="U18" s="60">
        <v>0</v>
      </c>
      <c r="V18" s="47"/>
      <c r="W18" s="47"/>
      <c r="AD18" s="58" t="s">
        <v>239</v>
      </c>
      <c r="AE18" s="53">
        <v>3.66</v>
      </c>
      <c r="AF18" s="53">
        <v>3.57</v>
      </c>
      <c r="AG18" s="53"/>
      <c r="AH18" s="54"/>
      <c r="AI18" s="54"/>
      <c r="AP18" s="49"/>
      <c r="AQ18" s="49" t="s">
        <v>239</v>
      </c>
      <c r="AR18" s="49" t="s">
        <v>240</v>
      </c>
      <c r="AS18" s="49" t="s">
        <v>241</v>
      </c>
      <c r="AT18" s="47"/>
      <c r="AU18" s="47"/>
      <c r="AW18" s="13" t="s">
        <v>192</v>
      </c>
      <c r="AX18" s="14">
        <v>3.2320000000000002</v>
      </c>
      <c r="AY18" s="14">
        <v>3.3119999999999998</v>
      </c>
      <c r="AZ18" s="8">
        <f t="shared" si="5"/>
        <v>2.4752475247524637</v>
      </c>
      <c r="BB18" s="50"/>
      <c r="BC18" s="53">
        <v>67.400000000000006</v>
      </c>
      <c r="BD18" s="53">
        <v>12.5</v>
      </c>
      <c r="BE18" s="53">
        <v>54.900000000000006</v>
      </c>
      <c r="BF18" s="54">
        <v>23</v>
      </c>
      <c r="BG18" s="54">
        <v>23</v>
      </c>
      <c r="BM18" s="47"/>
      <c r="BN18" s="47"/>
      <c r="BO18" s="47"/>
      <c r="BP18" s="47"/>
      <c r="BQ18" s="47"/>
      <c r="BR18" s="47"/>
    </row>
    <row r="19" spans="1:70" ht="15.75" thickBot="1" x14ac:dyDescent="0.3">
      <c r="A19" s="13" t="s">
        <v>147</v>
      </c>
      <c r="B19" s="14">
        <v>295.8</v>
      </c>
      <c r="C19" s="14">
        <v>6.3</v>
      </c>
      <c r="D19" s="8">
        <f>IFERROR((100*(C19-B19)/B19), "")</f>
        <v>-97.870182555780929</v>
      </c>
      <c r="F19" s="50"/>
      <c r="G19" s="53">
        <v>4.72</v>
      </c>
      <c r="H19" s="53">
        <v>5.17</v>
      </c>
      <c r="I19" s="53">
        <v>-0.45000000000000018</v>
      </c>
      <c r="J19" s="54">
        <v>18</v>
      </c>
      <c r="K19" s="54">
        <v>-18</v>
      </c>
      <c r="R19" s="47"/>
      <c r="S19" s="47"/>
      <c r="T19" s="47"/>
      <c r="U19" s="47"/>
      <c r="V19" s="47"/>
      <c r="W19" s="47"/>
      <c r="AD19" s="58" t="s">
        <v>240</v>
      </c>
      <c r="AE19" s="53">
        <v>77.646999999999991</v>
      </c>
      <c r="AF19" s="53">
        <v>76.19</v>
      </c>
      <c r="AG19" s="53"/>
      <c r="AH19" s="54"/>
      <c r="AI19" s="54"/>
      <c r="AP19" s="58" t="s">
        <v>243</v>
      </c>
      <c r="AQ19" s="51">
        <v>2.5</v>
      </c>
      <c r="AR19" s="51">
        <v>10</v>
      </c>
      <c r="AS19" s="61">
        <v>4</v>
      </c>
      <c r="AT19" s="47"/>
      <c r="AU19" s="47"/>
      <c r="AW19" s="13" t="s">
        <v>196</v>
      </c>
      <c r="AX19" s="14">
        <v>3.7610000000000001</v>
      </c>
      <c r="AY19" s="14">
        <v>3.41</v>
      </c>
      <c r="AZ19" s="8">
        <f t="shared" si="5"/>
        <v>-9.3326243020473267</v>
      </c>
      <c r="BB19" s="50"/>
      <c r="BC19" s="53">
        <v>1.5</v>
      </c>
      <c r="BD19" s="53">
        <v>0</v>
      </c>
      <c r="BE19" s="53">
        <v>1.5</v>
      </c>
      <c r="BF19" s="54">
        <v>12</v>
      </c>
      <c r="BG19" s="54">
        <v>12</v>
      </c>
      <c r="BM19" s="48" t="s">
        <v>242</v>
      </c>
      <c r="BN19" s="47"/>
      <c r="BO19" s="47"/>
      <c r="BP19" s="47"/>
      <c r="BQ19" s="47"/>
      <c r="BR19" s="47"/>
    </row>
    <row r="20" spans="1:70" ht="15.75" thickBot="1" x14ac:dyDescent="0.3">
      <c r="A20" s="13" t="s">
        <v>150</v>
      </c>
      <c r="B20" s="14">
        <v>3.4000000000000002E-2</v>
      </c>
      <c r="C20" s="14">
        <v>0.63800000000000001</v>
      </c>
      <c r="D20" s="8">
        <f t="shared" ref="D20:D43" si="11">IFERROR((100*(C20-B20)/B20), "")</f>
        <v>1776.4705882352939</v>
      </c>
      <c r="F20" s="50"/>
      <c r="G20" s="53">
        <v>86.232561597730296</v>
      </c>
      <c r="H20" s="53">
        <v>85.828217175080241</v>
      </c>
      <c r="I20" s="53">
        <v>0.40434442265005544</v>
      </c>
      <c r="J20" s="54">
        <v>16</v>
      </c>
      <c r="K20" s="54">
        <v>16</v>
      </c>
      <c r="R20" s="48" t="s">
        <v>305</v>
      </c>
      <c r="S20" s="47"/>
      <c r="T20" s="47"/>
      <c r="U20" s="47"/>
      <c r="V20" s="47"/>
      <c r="W20" s="47"/>
      <c r="AD20" s="59" t="s">
        <v>241</v>
      </c>
      <c r="AE20" s="60">
        <v>10</v>
      </c>
      <c r="AF20" s="60">
        <v>10</v>
      </c>
      <c r="AG20" s="60"/>
      <c r="AH20" s="60"/>
      <c r="AI20" s="60"/>
      <c r="AP20" s="58" t="s">
        <v>244</v>
      </c>
      <c r="AQ20" s="53">
        <v>5</v>
      </c>
      <c r="AR20" s="53">
        <v>5</v>
      </c>
      <c r="AS20" s="62">
        <v>1</v>
      </c>
      <c r="AT20" s="47"/>
      <c r="AU20" s="47"/>
      <c r="AW20" s="13" t="s">
        <v>198</v>
      </c>
      <c r="AX20" s="14">
        <v>28.11</v>
      </c>
      <c r="AY20" s="14">
        <v>30.48</v>
      </c>
      <c r="AZ20" s="8">
        <f t="shared" si="5"/>
        <v>8.4311632870864504</v>
      </c>
      <c r="BB20" s="50"/>
      <c r="BC20" s="53">
        <v>1.538</v>
      </c>
      <c r="BD20" s="53">
        <v>1.5249999999999999</v>
      </c>
      <c r="BE20" s="53">
        <v>1.3000000000000123E-2</v>
      </c>
      <c r="BF20" s="54">
        <v>1</v>
      </c>
      <c r="BG20" s="54">
        <v>1</v>
      </c>
      <c r="BM20" s="49"/>
      <c r="BN20" s="49" t="s">
        <v>239</v>
      </c>
      <c r="BO20" s="49" t="s">
        <v>240</v>
      </c>
      <c r="BP20" s="49" t="s">
        <v>241</v>
      </c>
      <c r="BQ20" s="47"/>
      <c r="BR20" s="47"/>
    </row>
    <row r="21" spans="1:70" ht="15.75" thickBot="1" x14ac:dyDescent="0.3">
      <c r="A21" s="13" t="s">
        <v>156</v>
      </c>
      <c r="B21" s="14">
        <v>68.099999999999994</v>
      </c>
      <c r="C21" s="14">
        <v>55.5</v>
      </c>
      <c r="D21" s="8">
        <f t="shared" si="11"/>
        <v>-18.502202643171803</v>
      </c>
      <c r="F21" s="50"/>
      <c r="G21" s="53">
        <v>190.33234585543508</v>
      </c>
      <c r="H21" s="53">
        <v>126.36697365083741</v>
      </c>
      <c r="I21" s="53">
        <v>63.965372204597671</v>
      </c>
      <c r="J21" s="54">
        <v>40</v>
      </c>
      <c r="K21" s="54">
        <v>40</v>
      </c>
      <c r="R21" s="49" t="s">
        <v>254</v>
      </c>
      <c r="S21" s="49" t="s">
        <v>241</v>
      </c>
      <c r="T21" s="49" t="s">
        <v>248</v>
      </c>
      <c r="U21" s="47"/>
      <c r="V21" s="47"/>
      <c r="W21" s="47"/>
      <c r="AD21" s="47"/>
      <c r="AE21" s="47"/>
      <c r="AF21" s="47"/>
      <c r="AG21" s="47"/>
      <c r="AH21" s="47"/>
      <c r="AI21" s="47"/>
      <c r="AP21" s="59" t="s">
        <v>245</v>
      </c>
      <c r="AQ21" s="63">
        <v>0</v>
      </c>
      <c r="AR21" s="63">
        <v>0</v>
      </c>
      <c r="AS21" s="60">
        <v>0</v>
      </c>
      <c r="AT21" s="47"/>
      <c r="AU21" s="47"/>
      <c r="AW21" s="13" t="s">
        <v>200</v>
      </c>
      <c r="AX21" s="14">
        <v>215</v>
      </c>
      <c r="AY21" s="14">
        <v>221.70000000000002</v>
      </c>
      <c r="AZ21" s="8">
        <f t="shared" si="5"/>
        <v>3.1162790697674496</v>
      </c>
      <c r="BB21" s="50"/>
      <c r="BC21" s="53">
        <v>2.3E-2</v>
      </c>
      <c r="BD21" s="53">
        <v>0</v>
      </c>
      <c r="BE21" s="53">
        <v>2.3E-2</v>
      </c>
      <c r="BF21" s="54">
        <v>2</v>
      </c>
      <c r="BG21" s="54">
        <v>2</v>
      </c>
      <c r="BM21" s="58" t="s">
        <v>243</v>
      </c>
      <c r="BN21" s="51">
        <v>3</v>
      </c>
      <c r="BO21" s="51">
        <v>17</v>
      </c>
      <c r="BP21" s="61">
        <v>5</v>
      </c>
      <c r="BQ21" s="47"/>
      <c r="BR21" s="47"/>
    </row>
    <row r="22" spans="1:70" ht="15.75" thickBot="1" x14ac:dyDescent="0.3">
      <c r="A22" s="13" t="s">
        <v>160</v>
      </c>
      <c r="B22" s="14">
        <v>4.7699999999999999E-2</v>
      </c>
      <c r="C22" s="14">
        <v>2.3E-2</v>
      </c>
      <c r="D22" s="8">
        <f t="shared" si="11"/>
        <v>-51.781970649895172</v>
      </c>
      <c r="F22" s="50"/>
      <c r="G22" s="53">
        <v>0</v>
      </c>
      <c r="H22" s="53">
        <v>70</v>
      </c>
      <c r="I22" s="53">
        <v>-70</v>
      </c>
      <c r="J22" s="54">
        <v>41</v>
      </c>
      <c r="K22" s="54">
        <v>-41</v>
      </c>
      <c r="R22" s="64">
        <v>0</v>
      </c>
      <c r="S22" s="65">
        <v>2</v>
      </c>
      <c r="T22" s="64">
        <v>0.25</v>
      </c>
      <c r="U22" s="47"/>
      <c r="V22" s="47"/>
      <c r="W22" s="47"/>
      <c r="AD22" s="48" t="s">
        <v>242</v>
      </c>
      <c r="AE22" s="47"/>
      <c r="AF22" s="47"/>
      <c r="AG22" s="47"/>
      <c r="AH22" s="47"/>
      <c r="AI22" s="47"/>
      <c r="AP22" s="47"/>
      <c r="AQ22" s="47"/>
      <c r="AR22" s="47"/>
      <c r="AS22" s="47"/>
      <c r="AT22" s="47"/>
      <c r="AU22" s="47"/>
      <c r="AW22" s="13" t="s">
        <v>202</v>
      </c>
      <c r="AX22" s="14">
        <v>59.13</v>
      </c>
      <c r="AY22" s="14">
        <v>70.489999999999995</v>
      </c>
      <c r="AZ22" s="8">
        <f t="shared" si="5"/>
        <v>19.211905969896826</v>
      </c>
      <c r="BB22" s="50"/>
      <c r="BC22" s="53">
        <v>0.28199999999999997</v>
      </c>
      <c r="BD22" s="53">
        <v>7.8E-2</v>
      </c>
      <c r="BE22" s="53">
        <v>0.20399999999999996</v>
      </c>
      <c r="BF22" s="54">
        <v>7</v>
      </c>
      <c r="BG22" s="54">
        <v>7</v>
      </c>
      <c r="BM22" s="58" t="s">
        <v>244</v>
      </c>
      <c r="BN22" s="53">
        <v>5.5</v>
      </c>
      <c r="BO22" s="53">
        <v>11</v>
      </c>
      <c r="BP22" s="62">
        <v>2</v>
      </c>
      <c r="BQ22" s="47"/>
      <c r="BR22" s="47"/>
    </row>
    <row r="23" spans="1:70" ht="15.75" thickBot="1" x14ac:dyDescent="0.3">
      <c r="A23" s="13" t="s">
        <v>162</v>
      </c>
      <c r="B23" s="14">
        <v>43.14</v>
      </c>
      <c r="C23" s="14">
        <v>47.67</v>
      </c>
      <c r="D23" s="8">
        <f t="shared" si="11"/>
        <v>10.500695410292074</v>
      </c>
      <c r="F23" s="50"/>
      <c r="G23" s="53">
        <v>28</v>
      </c>
      <c r="H23" s="53">
        <v>21</v>
      </c>
      <c r="I23" s="53">
        <v>7</v>
      </c>
      <c r="J23" s="54">
        <v>34</v>
      </c>
      <c r="K23" s="54">
        <v>34</v>
      </c>
      <c r="R23" s="47"/>
      <c r="S23" s="47"/>
      <c r="T23" s="47"/>
      <c r="U23" s="47"/>
      <c r="V23" s="47"/>
      <c r="W23" s="47"/>
      <c r="AD23" s="49"/>
      <c r="AE23" s="49" t="s">
        <v>239</v>
      </c>
      <c r="AF23" s="49" t="s">
        <v>240</v>
      </c>
      <c r="AG23" s="49" t="s">
        <v>241</v>
      </c>
      <c r="AH23" s="47"/>
      <c r="AI23" s="47"/>
      <c r="AP23" s="48" t="s">
        <v>314</v>
      </c>
      <c r="AQ23" s="47"/>
      <c r="AR23" s="47"/>
      <c r="AS23" s="47"/>
      <c r="AT23" s="47"/>
      <c r="AU23" s="47"/>
      <c r="AW23" s="13" t="s">
        <v>204</v>
      </c>
      <c r="AX23" s="14">
        <v>18.79</v>
      </c>
      <c r="AY23" s="14">
        <v>21.56</v>
      </c>
      <c r="AZ23" s="8">
        <f t="shared" si="5"/>
        <v>14.741883980840871</v>
      </c>
      <c r="BB23" s="50"/>
      <c r="BC23" s="53">
        <v>0.16800000000000001</v>
      </c>
      <c r="BD23" s="53">
        <v>7.0800000000000002E-2</v>
      </c>
      <c r="BE23" s="53">
        <v>9.7200000000000009E-2</v>
      </c>
      <c r="BF23" s="54">
        <v>5</v>
      </c>
      <c r="BG23" s="54">
        <v>5</v>
      </c>
      <c r="BM23" s="59" t="s">
        <v>245</v>
      </c>
      <c r="BN23" s="63">
        <v>0</v>
      </c>
      <c r="BO23" s="63">
        <v>0</v>
      </c>
      <c r="BP23" s="60">
        <v>0</v>
      </c>
      <c r="BQ23" s="47"/>
      <c r="BR23" s="47"/>
    </row>
    <row r="24" spans="1:70" x14ac:dyDescent="0.25">
      <c r="A24" s="13" t="s">
        <v>165</v>
      </c>
      <c r="B24" s="14">
        <v>32.179299999999998</v>
      </c>
      <c r="C24" s="14">
        <v>36.513800000000003</v>
      </c>
      <c r="D24" s="8">
        <f t="shared" si="11"/>
        <v>13.469839306635029</v>
      </c>
      <c r="F24" s="50"/>
      <c r="G24" s="53">
        <v>73</v>
      </c>
      <c r="H24" s="53">
        <v>68</v>
      </c>
      <c r="I24" s="53">
        <v>5</v>
      </c>
      <c r="J24" s="54">
        <v>31</v>
      </c>
      <c r="K24" s="54">
        <v>31</v>
      </c>
      <c r="R24" s="46"/>
      <c r="S24" s="46"/>
      <c r="T24" s="46"/>
      <c r="U24" s="46"/>
      <c r="V24" s="46"/>
      <c r="W24" s="46"/>
      <c r="AD24" s="58" t="s">
        <v>243</v>
      </c>
      <c r="AE24" s="51">
        <v>4.5</v>
      </c>
      <c r="AF24" s="51">
        <v>42</v>
      </c>
      <c r="AG24" s="61">
        <v>8</v>
      </c>
      <c r="AH24" s="47"/>
      <c r="AI24" s="47"/>
      <c r="AP24" s="49" t="s">
        <v>254</v>
      </c>
      <c r="AQ24" s="49" t="s">
        <v>241</v>
      </c>
      <c r="AR24" s="49" t="s">
        <v>248</v>
      </c>
      <c r="AS24" s="47"/>
      <c r="AT24" s="47"/>
      <c r="AU24" s="47"/>
      <c r="AW24" s="13" t="s">
        <v>207</v>
      </c>
      <c r="AX24" s="14">
        <v>1.56</v>
      </c>
      <c r="AY24" s="14">
        <v>1.94</v>
      </c>
      <c r="AZ24" s="8">
        <f t="shared" si="5"/>
        <v>24.358974358974351</v>
      </c>
      <c r="BB24" s="50"/>
      <c r="BC24" s="53">
        <v>3.2320000000000002</v>
      </c>
      <c r="BD24" s="53">
        <v>3.3119999999999998</v>
      </c>
      <c r="BE24" s="53">
        <v>-7.9999999999999627E-2</v>
      </c>
      <c r="BF24" s="54">
        <v>4</v>
      </c>
      <c r="BG24" s="54">
        <v>-4</v>
      </c>
      <c r="BM24" s="47"/>
      <c r="BN24" s="47"/>
      <c r="BO24" s="47"/>
      <c r="BP24" s="47"/>
      <c r="BQ24" s="47"/>
      <c r="BR24" s="47"/>
    </row>
    <row r="25" spans="1:70" ht="15.75" thickBot="1" x14ac:dyDescent="0.3">
      <c r="A25" s="13" t="s">
        <v>170</v>
      </c>
      <c r="B25" s="14">
        <v>3.1</v>
      </c>
      <c r="C25" s="14">
        <v>9</v>
      </c>
      <c r="D25" s="8">
        <f t="shared" si="11"/>
        <v>190.32258064516128</v>
      </c>
      <c r="F25" s="50"/>
      <c r="G25" s="53">
        <v>295.8</v>
      </c>
      <c r="H25" s="53">
        <v>6.3</v>
      </c>
      <c r="I25" s="53">
        <v>289.5</v>
      </c>
      <c r="J25" s="54">
        <v>45</v>
      </c>
      <c r="K25" s="54">
        <v>45</v>
      </c>
      <c r="AD25" s="58" t="s">
        <v>244</v>
      </c>
      <c r="AE25" s="53">
        <v>6.5</v>
      </c>
      <c r="AF25" s="53">
        <v>13</v>
      </c>
      <c r="AG25" s="62">
        <v>2</v>
      </c>
      <c r="AH25" s="47"/>
      <c r="AI25" s="47"/>
      <c r="AP25" s="64">
        <v>5</v>
      </c>
      <c r="AQ25" s="65">
        <v>5</v>
      </c>
      <c r="AR25" s="64">
        <v>0.3125</v>
      </c>
      <c r="AS25" s="47"/>
      <c r="AT25" s="47"/>
      <c r="AU25" s="47"/>
      <c r="AW25" s="13" t="s">
        <v>210</v>
      </c>
      <c r="AX25" s="14">
        <v>2.2999999999999998</v>
      </c>
      <c r="AY25" s="14">
        <v>0</v>
      </c>
      <c r="AZ25" s="8">
        <f t="shared" si="5"/>
        <v>-100</v>
      </c>
      <c r="BB25" s="50"/>
      <c r="BC25" s="53">
        <v>3.7610000000000001</v>
      </c>
      <c r="BD25" s="53">
        <v>3.41</v>
      </c>
      <c r="BE25" s="53">
        <v>0.35099999999999998</v>
      </c>
      <c r="BF25" s="54">
        <v>8</v>
      </c>
      <c r="BG25" s="54">
        <v>8</v>
      </c>
      <c r="BM25" s="48" t="s">
        <v>367</v>
      </c>
      <c r="BN25" s="47"/>
      <c r="BO25" s="47"/>
      <c r="BP25" s="47"/>
      <c r="BQ25" s="47"/>
      <c r="BR25" s="47"/>
    </row>
    <row r="26" spans="1:70" ht="15.75" thickBot="1" x14ac:dyDescent="0.3">
      <c r="A26" s="13" t="s">
        <v>172</v>
      </c>
      <c r="B26" s="14">
        <v>0.26150000000000001</v>
      </c>
      <c r="C26" s="14">
        <v>0.64649999999999996</v>
      </c>
      <c r="D26" s="8">
        <f t="shared" si="11"/>
        <v>147.22753346080302</v>
      </c>
      <c r="F26" s="50"/>
      <c r="G26" s="53">
        <v>3.4000000000000002E-2</v>
      </c>
      <c r="H26" s="53">
        <v>0.63800000000000001</v>
      </c>
      <c r="I26" s="53">
        <v>-0.60399999999999998</v>
      </c>
      <c r="J26" s="54">
        <v>21</v>
      </c>
      <c r="K26" s="54">
        <v>-21</v>
      </c>
      <c r="AD26" s="59" t="s">
        <v>245</v>
      </c>
      <c r="AE26" s="63">
        <v>0</v>
      </c>
      <c r="AF26" s="63">
        <v>0</v>
      </c>
      <c r="AG26" s="60">
        <v>0</v>
      </c>
      <c r="AH26" s="47"/>
      <c r="AI26" s="47"/>
      <c r="AP26" s="47"/>
      <c r="AQ26" s="47"/>
      <c r="AR26" s="47"/>
      <c r="AS26" s="47"/>
      <c r="AT26" s="47"/>
      <c r="AU26" s="47"/>
      <c r="AW26" s="13" t="s">
        <v>212</v>
      </c>
      <c r="AX26" s="14">
        <v>23</v>
      </c>
      <c r="AY26" s="14">
        <v>1.2</v>
      </c>
      <c r="AZ26" s="8">
        <f t="shared" si="5"/>
        <v>-94.782608695652172</v>
      </c>
      <c r="BB26" s="50"/>
      <c r="BC26" s="53">
        <v>28.11</v>
      </c>
      <c r="BD26" s="53">
        <v>30.48</v>
      </c>
      <c r="BE26" s="53">
        <v>-2.370000000000001</v>
      </c>
      <c r="BF26" s="54">
        <v>14</v>
      </c>
      <c r="BG26" s="54">
        <v>-14</v>
      </c>
      <c r="BM26" s="49" t="s">
        <v>254</v>
      </c>
      <c r="BN26" s="49" t="s">
        <v>241</v>
      </c>
      <c r="BO26" s="49" t="s">
        <v>248</v>
      </c>
      <c r="BP26" s="47"/>
      <c r="BQ26" s="47"/>
      <c r="BR26" s="47"/>
    </row>
    <row r="27" spans="1:70" ht="15.75" thickBot="1" x14ac:dyDescent="0.3">
      <c r="A27" s="13" t="s">
        <v>174</v>
      </c>
      <c r="B27" s="14">
        <v>568.69999999999993</v>
      </c>
      <c r="C27" s="14">
        <v>4.8</v>
      </c>
      <c r="D27" s="8">
        <f t="shared" si="11"/>
        <v>-99.155969755582916</v>
      </c>
      <c r="F27" s="50"/>
      <c r="G27" s="53">
        <v>68.099999999999994</v>
      </c>
      <c r="H27" s="53">
        <v>55.5</v>
      </c>
      <c r="I27" s="53">
        <v>12.599999999999994</v>
      </c>
      <c r="J27" s="54">
        <v>37</v>
      </c>
      <c r="K27" s="54">
        <v>37</v>
      </c>
      <c r="AD27" s="47"/>
      <c r="AE27" s="47"/>
      <c r="AF27" s="47"/>
      <c r="AG27" s="47"/>
      <c r="AH27" s="47"/>
      <c r="AI27" s="47"/>
      <c r="AP27" s="46"/>
      <c r="AQ27" s="46"/>
      <c r="AR27" s="46"/>
      <c r="AS27" s="46"/>
      <c r="AT27" s="46"/>
      <c r="AU27" s="46"/>
      <c r="BB27" s="50"/>
      <c r="BC27" s="53">
        <v>215</v>
      </c>
      <c r="BD27" s="53">
        <v>221.70000000000002</v>
      </c>
      <c r="BE27" s="53">
        <v>-6.7000000000000171</v>
      </c>
      <c r="BF27" s="54">
        <v>19</v>
      </c>
      <c r="BG27" s="54">
        <v>-19</v>
      </c>
      <c r="BM27" s="64">
        <v>11</v>
      </c>
      <c r="BN27" s="65">
        <v>7</v>
      </c>
      <c r="BO27" s="64">
        <v>0.34375</v>
      </c>
      <c r="BP27" s="47"/>
      <c r="BQ27" s="47"/>
      <c r="BR27" s="47"/>
    </row>
    <row r="28" spans="1:70" ht="15.75" thickBot="1" x14ac:dyDescent="0.3">
      <c r="A28" s="13" t="s">
        <v>178</v>
      </c>
      <c r="B28" s="14">
        <v>13.66</v>
      </c>
      <c r="C28" s="14">
        <v>13.84</v>
      </c>
      <c r="D28" s="8">
        <f t="shared" si="11"/>
        <v>1.3177159590043903</v>
      </c>
      <c r="F28" s="50"/>
      <c r="G28" s="53">
        <v>4.7699999999999999E-2</v>
      </c>
      <c r="H28" s="53">
        <v>2.3E-2</v>
      </c>
      <c r="I28" s="53">
        <v>2.47E-2</v>
      </c>
      <c r="J28" s="54">
        <v>3</v>
      </c>
      <c r="K28" s="54">
        <v>3</v>
      </c>
      <c r="AD28" s="48" t="s">
        <v>309</v>
      </c>
      <c r="AE28" s="47"/>
      <c r="AF28" s="47"/>
      <c r="AG28" s="47"/>
      <c r="AH28" s="47"/>
      <c r="AI28" s="47"/>
      <c r="AZ28" s="8">
        <f>COUNT(AZ2:AZ26)</f>
        <v>25</v>
      </c>
      <c r="BB28" s="50"/>
      <c r="BC28" s="53">
        <v>59.13</v>
      </c>
      <c r="BD28" s="53">
        <v>70.489999999999995</v>
      </c>
      <c r="BE28" s="53">
        <v>-11.359999999999992</v>
      </c>
      <c r="BF28" s="54">
        <v>20</v>
      </c>
      <c r="BG28" s="54">
        <v>-20</v>
      </c>
      <c r="BM28" s="47"/>
      <c r="BN28" s="47"/>
      <c r="BO28" s="47"/>
      <c r="BP28" s="47"/>
      <c r="BQ28" s="47"/>
      <c r="BR28" s="47"/>
    </row>
    <row r="29" spans="1:70" x14ac:dyDescent="0.25">
      <c r="A29" s="13" t="s">
        <v>180</v>
      </c>
      <c r="B29" s="14">
        <v>67.400000000000006</v>
      </c>
      <c r="C29" s="14">
        <v>12.5</v>
      </c>
      <c r="D29" s="8">
        <f t="shared" si="11"/>
        <v>-81.454005934718111</v>
      </c>
      <c r="F29" s="50"/>
      <c r="G29" s="53">
        <v>43.14</v>
      </c>
      <c r="H29" s="53">
        <v>47.67</v>
      </c>
      <c r="I29" s="53">
        <v>-4.5300000000000011</v>
      </c>
      <c r="J29" s="54">
        <v>30</v>
      </c>
      <c r="K29" s="54">
        <v>-30</v>
      </c>
      <c r="AD29" s="49" t="s">
        <v>254</v>
      </c>
      <c r="AE29" s="49" t="s">
        <v>241</v>
      </c>
      <c r="AF29" s="49" t="s">
        <v>248</v>
      </c>
      <c r="AG29" s="47"/>
      <c r="AH29" s="47"/>
      <c r="AI29" s="47"/>
      <c r="AZ29" s="33">
        <f>MEDIAN(AZ2:AZ26)</f>
        <v>-0.8452535760728298</v>
      </c>
      <c r="BB29" s="50"/>
      <c r="BC29" s="53">
        <v>18.79</v>
      </c>
      <c r="BD29" s="53">
        <v>21.56</v>
      </c>
      <c r="BE29" s="53">
        <v>-2.7699999999999996</v>
      </c>
      <c r="BF29" s="54">
        <v>15</v>
      </c>
      <c r="BG29" s="54">
        <v>-15</v>
      </c>
      <c r="BM29" s="46"/>
      <c r="BN29" s="46"/>
      <c r="BO29" s="46"/>
      <c r="BP29" s="46"/>
      <c r="BQ29" s="46"/>
      <c r="BR29" s="46"/>
    </row>
    <row r="30" spans="1:70" ht="15.75" thickBot="1" x14ac:dyDescent="0.3">
      <c r="A30" s="13" t="s">
        <v>182</v>
      </c>
      <c r="B30" s="14">
        <v>1.5</v>
      </c>
      <c r="C30" s="14">
        <v>0</v>
      </c>
      <c r="D30" s="8">
        <f t="shared" si="11"/>
        <v>-100</v>
      </c>
      <c r="F30" s="50"/>
      <c r="G30" s="53">
        <v>32.179299999999998</v>
      </c>
      <c r="H30" s="53">
        <v>36.513800000000003</v>
      </c>
      <c r="I30" s="53">
        <v>-4.3345000000000056</v>
      </c>
      <c r="J30" s="54">
        <v>29</v>
      </c>
      <c r="K30" s="54">
        <v>-29</v>
      </c>
      <c r="AD30" s="64">
        <v>13</v>
      </c>
      <c r="AE30" s="65">
        <v>10</v>
      </c>
      <c r="AF30" s="64">
        <v>8.0078125E-2</v>
      </c>
      <c r="AG30" s="47"/>
      <c r="AH30" s="47"/>
      <c r="AI30" s="47"/>
      <c r="BB30" s="50"/>
      <c r="BC30" s="53">
        <v>1.56</v>
      </c>
      <c r="BD30" s="53">
        <v>1.94</v>
      </c>
      <c r="BE30" s="53">
        <v>-0.37999999999999989</v>
      </c>
      <c r="BF30" s="54">
        <v>9</v>
      </c>
      <c r="BG30" s="54">
        <v>-9</v>
      </c>
    </row>
    <row r="31" spans="1:70" x14ac:dyDescent="0.25">
      <c r="A31" s="13" t="s">
        <v>184</v>
      </c>
      <c r="B31" s="14">
        <v>1.538</v>
      </c>
      <c r="C31" s="14">
        <v>1.5249999999999999</v>
      </c>
      <c r="D31" s="8">
        <f t="shared" si="11"/>
        <v>-0.8452535760728298</v>
      </c>
      <c r="F31" s="50"/>
      <c r="G31" s="53">
        <v>3.1</v>
      </c>
      <c r="H31" s="53">
        <v>9</v>
      </c>
      <c r="I31" s="53">
        <v>-5.9</v>
      </c>
      <c r="J31" s="54">
        <v>32</v>
      </c>
      <c r="K31" s="54">
        <v>-32</v>
      </c>
      <c r="AD31" s="47"/>
      <c r="AE31" s="47"/>
      <c r="AF31" s="47"/>
      <c r="AG31" s="47"/>
      <c r="AH31" s="47"/>
      <c r="AI31" s="47"/>
      <c r="BB31" s="50"/>
      <c r="BC31" s="53">
        <v>2.2999999999999998</v>
      </c>
      <c r="BD31" s="53">
        <v>0</v>
      </c>
      <c r="BE31" s="53">
        <v>2.2999999999999998</v>
      </c>
      <c r="BF31" s="54">
        <v>13</v>
      </c>
      <c r="BG31" s="54">
        <v>13</v>
      </c>
    </row>
    <row r="32" spans="1:70" x14ac:dyDescent="0.25">
      <c r="A32" s="13" t="s">
        <v>186</v>
      </c>
      <c r="B32" s="14">
        <v>2.3E-2</v>
      </c>
      <c r="C32" s="14">
        <v>0</v>
      </c>
      <c r="D32" s="8">
        <f t="shared" si="11"/>
        <v>-100</v>
      </c>
      <c r="F32" s="50"/>
      <c r="G32" s="53">
        <v>0.26150000000000001</v>
      </c>
      <c r="H32" s="53">
        <v>0.64649999999999996</v>
      </c>
      <c r="I32" s="53">
        <v>-0.38499999999999995</v>
      </c>
      <c r="J32" s="54">
        <v>15</v>
      </c>
      <c r="K32" s="54">
        <v>-15</v>
      </c>
      <c r="AD32" s="46"/>
      <c r="AE32" s="46"/>
      <c r="AF32" s="46"/>
      <c r="AG32" s="46"/>
      <c r="AH32" s="46"/>
      <c r="AI32" s="46"/>
      <c r="BB32" s="55"/>
      <c r="BC32" s="56">
        <v>23</v>
      </c>
      <c r="BD32" s="56">
        <v>1.2</v>
      </c>
      <c r="BE32" s="56">
        <v>21.8</v>
      </c>
      <c r="BF32" s="57">
        <v>22</v>
      </c>
      <c r="BG32" s="57">
        <v>22</v>
      </c>
    </row>
    <row r="33" spans="1:59" x14ac:dyDescent="0.25">
      <c r="A33" s="13" t="s">
        <v>188</v>
      </c>
      <c r="B33" s="14">
        <v>0.28199999999999997</v>
      </c>
      <c r="C33" s="14">
        <v>7.8E-2</v>
      </c>
      <c r="D33" s="8">
        <f t="shared" si="11"/>
        <v>-72.340425531914889</v>
      </c>
      <c r="F33" s="50"/>
      <c r="G33" s="53">
        <v>568.69999999999993</v>
      </c>
      <c r="H33" s="53">
        <v>4.8</v>
      </c>
      <c r="I33" s="53">
        <v>563.9</v>
      </c>
      <c r="J33" s="54">
        <v>47</v>
      </c>
      <c r="K33" s="54">
        <v>47</v>
      </c>
      <c r="BB33" s="58" t="s">
        <v>239</v>
      </c>
      <c r="BC33" s="53">
        <v>3.7610000000000001</v>
      </c>
      <c r="BD33" s="53">
        <v>3.41</v>
      </c>
      <c r="BE33" s="53"/>
      <c r="BF33" s="54"/>
      <c r="BG33" s="54"/>
    </row>
    <row r="34" spans="1:59" x14ac:dyDescent="0.25">
      <c r="A34" s="13" t="s">
        <v>190</v>
      </c>
      <c r="B34" s="37">
        <v>0.16800000000000001</v>
      </c>
      <c r="C34" s="37">
        <v>7.0800000000000002E-2</v>
      </c>
      <c r="D34" s="8">
        <f t="shared" si="11"/>
        <v>-57.857142857142854</v>
      </c>
      <c r="F34" s="50"/>
      <c r="G34" s="53">
        <v>13.66</v>
      </c>
      <c r="H34" s="53">
        <v>13.84</v>
      </c>
      <c r="I34" s="53">
        <v>-0.17999999999999972</v>
      </c>
      <c r="J34" s="54">
        <v>10</v>
      </c>
      <c r="K34" s="54">
        <v>-10</v>
      </c>
      <c r="BB34" s="58" t="s">
        <v>240</v>
      </c>
      <c r="BC34" s="53">
        <v>1450.8164999999999</v>
      </c>
      <c r="BD34" s="53">
        <v>543.19710000000009</v>
      </c>
      <c r="BE34" s="53"/>
      <c r="BF34" s="54"/>
      <c r="BG34" s="54"/>
    </row>
    <row r="35" spans="1:59" ht="15.75" thickBot="1" x14ac:dyDescent="0.3">
      <c r="A35" s="13" t="s">
        <v>192</v>
      </c>
      <c r="B35" s="14">
        <v>3.2320000000000002</v>
      </c>
      <c r="C35" s="14">
        <v>3.3119999999999998</v>
      </c>
      <c r="D35" s="8">
        <f t="shared" si="11"/>
        <v>2.4752475247524637</v>
      </c>
      <c r="F35" s="50"/>
      <c r="G35" s="53">
        <v>67.400000000000006</v>
      </c>
      <c r="H35" s="53">
        <v>12.5</v>
      </c>
      <c r="I35" s="53">
        <v>54.900000000000006</v>
      </c>
      <c r="J35" s="54">
        <v>39</v>
      </c>
      <c r="K35" s="54">
        <v>39</v>
      </c>
      <c r="BB35" s="59" t="s">
        <v>241</v>
      </c>
      <c r="BC35" s="60">
        <v>25</v>
      </c>
      <c r="BD35" s="60">
        <v>25</v>
      </c>
      <c r="BE35" s="60"/>
      <c r="BF35" s="60"/>
      <c r="BG35" s="60"/>
    </row>
    <row r="36" spans="1:59" x14ac:dyDescent="0.25">
      <c r="A36" s="13" t="s">
        <v>196</v>
      </c>
      <c r="B36" s="14">
        <v>3.7610000000000001</v>
      </c>
      <c r="C36" s="14">
        <v>3.41</v>
      </c>
      <c r="D36" s="8">
        <f t="shared" si="11"/>
        <v>-9.3326243020473267</v>
      </c>
      <c r="F36" s="50"/>
      <c r="G36" s="53">
        <v>1.5</v>
      </c>
      <c r="H36" s="53">
        <v>0</v>
      </c>
      <c r="I36" s="53">
        <v>1.5</v>
      </c>
      <c r="J36" s="54">
        <v>25</v>
      </c>
      <c r="K36" s="54">
        <v>25</v>
      </c>
      <c r="BB36" s="47"/>
      <c r="BC36" s="47"/>
      <c r="BD36" s="47"/>
      <c r="BE36" s="47"/>
      <c r="BF36" s="47"/>
      <c r="BG36" s="47"/>
    </row>
    <row r="37" spans="1:59" ht="15.75" thickBot="1" x14ac:dyDescent="0.3">
      <c r="A37" s="13" t="s">
        <v>198</v>
      </c>
      <c r="B37" s="14">
        <v>28.11</v>
      </c>
      <c r="C37" s="14">
        <v>30.48</v>
      </c>
      <c r="D37" s="8">
        <f t="shared" si="11"/>
        <v>8.4311632870864504</v>
      </c>
      <c r="F37" s="50"/>
      <c r="G37" s="53">
        <v>1.538</v>
      </c>
      <c r="H37" s="53">
        <v>1.5249999999999999</v>
      </c>
      <c r="I37" s="53">
        <v>1.3000000000000123E-2</v>
      </c>
      <c r="J37" s="54">
        <v>1</v>
      </c>
      <c r="K37" s="54">
        <v>1</v>
      </c>
      <c r="BB37" s="48" t="s">
        <v>242</v>
      </c>
      <c r="BC37" s="47"/>
      <c r="BD37" s="47"/>
      <c r="BE37" s="47"/>
      <c r="BF37" s="47"/>
      <c r="BG37" s="47"/>
    </row>
    <row r="38" spans="1:59" x14ac:dyDescent="0.25">
      <c r="A38" s="13" t="s">
        <v>200</v>
      </c>
      <c r="B38" s="14">
        <v>215</v>
      </c>
      <c r="C38" s="14">
        <v>221.70000000000002</v>
      </c>
      <c r="D38" s="8">
        <f t="shared" si="11"/>
        <v>3.1162790697674496</v>
      </c>
      <c r="F38" s="50"/>
      <c r="G38" s="53">
        <v>2.3E-2</v>
      </c>
      <c r="H38" s="53">
        <v>0</v>
      </c>
      <c r="I38" s="53">
        <v>2.3E-2</v>
      </c>
      <c r="J38" s="54">
        <v>2</v>
      </c>
      <c r="K38" s="54">
        <v>2</v>
      </c>
      <c r="BB38" s="49"/>
      <c r="BC38" s="49" t="s">
        <v>239</v>
      </c>
      <c r="BD38" s="49" t="s">
        <v>240</v>
      </c>
      <c r="BE38" s="49" t="s">
        <v>241</v>
      </c>
      <c r="BF38" s="47"/>
      <c r="BG38" s="47"/>
    </row>
    <row r="39" spans="1:59" x14ac:dyDescent="0.25">
      <c r="A39" s="13" t="s">
        <v>202</v>
      </c>
      <c r="B39" s="14">
        <v>59.13</v>
      </c>
      <c r="C39" s="14">
        <v>70.489999999999995</v>
      </c>
      <c r="D39" s="8">
        <f t="shared" si="11"/>
        <v>19.211905969896826</v>
      </c>
      <c r="F39" s="50"/>
      <c r="G39" s="53">
        <v>0.28199999999999997</v>
      </c>
      <c r="H39" s="53">
        <v>7.8E-2</v>
      </c>
      <c r="I39" s="53">
        <v>0.20399999999999996</v>
      </c>
      <c r="J39" s="54">
        <v>11</v>
      </c>
      <c r="K39" s="54">
        <v>11</v>
      </c>
      <c r="BB39" s="58" t="s">
        <v>243</v>
      </c>
      <c r="BC39" s="51">
        <v>12</v>
      </c>
      <c r="BD39" s="51">
        <v>166</v>
      </c>
      <c r="BE39" s="61">
        <v>13</v>
      </c>
      <c r="BF39" s="47"/>
      <c r="BG39" s="47"/>
    </row>
    <row r="40" spans="1:59" x14ac:dyDescent="0.25">
      <c r="A40" s="13" t="s">
        <v>204</v>
      </c>
      <c r="B40" s="14">
        <v>18.79</v>
      </c>
      <c r="C40" s="14">
        <v>21.56</v>
      </c>
      <c r="D40" s="8">
        <f t="shared" si="11"/>
        <v>14.741883980840871</v>
      </c>
      <c r="F40" s="50"/>
      <c r="G40" s="53">
        <v>0.16800000000000001</v>
      </c>
      <c r="H40" s="53">
        <v>7.0800000000000002E-2</v>
      </c>
      <c r="I40" s="53">
        <v>9.7200000000000009E-2</v>
      </c>
      <c r="J40" s="54">
        <v>9</v>
      </c>
      <c r="K40" s="54">
        <v>9</v>
      </c>
      <c r="BB40" s="58" t="s">
        <v>244</v>
      </c>
      <c r="BC40" s="53">
        <v>14.5</v>
      </c>
      <c r="BD40" s="53">
        <v>159</v>
      </c>
      <c r="BE40" s="62">
        <v>12</v>
      </c>
      <c r="BF40" s="47"/>
      <c r="BG40" s="47"/>
    </row>
    <row r="41" spans="1:59" ht="15.75" thickBot="1" x14ac:dyDescent="0.3">
      <c r="A41" s="13" t="s">
        <v>207</v>
      </c>
      <c r="B41" s="14">
        <v>1.56</v>
      </c>
      <c r="C41" s="14">
        <v>1.94</v>
      </c>
      <c r="D41" s="8">
        <f t="shared" si="11"/>
        <v>24.358974358974351</v>
      </c>
      <c r="F41" s="50"/>
      <c r="G41" s="53">
        <v>3.2320000000000002</v>
      </c>
      <c r="H41" s="53">
        <v>3.3119999999999998</v>
      </c>
      <c r="I41" s="53">
        <v>-7.9999999999999627E-2</v>
      </c>
      <c r="J41" s="54">
        <v>7</v>
      </c>
      <c r="K41" s="54">
        <v>-7</v>
      </c>
      <c r="BB41" s="59" t="s">
        <v>245</v>
      </c>
      <c r="BC41" s="63">
        <v>0</v>
      </c>
      <c r="BD41" s="63">
        <v>0</v>
      </c>
      <c r="BE41" s="60">
        <v>0</v>
      </c>
      <c r="BF41" s="47"/>
      <c r="BG41" s="47"/>
    </row>
    <row r="42" spans="1:59" x14ac:dyDescent="0.25">
      <c r="A42" s="13" t="s">
        <v>210</v>
      </c>
      <c r="B42" s="14">
        <v>2.2999999999999998</v>
      </c>
      <c r="C42" s="14">
        <v>0</v>
      </c>
      <c r="D42" s="8">
        <f t="shared" si="11"/>
        <v>-100</v>
      </c>
      <c r="F42" s="50"/>
      <c r="G42" s="53">
        <v>3.7610000000000001</v>
      </c>
      <c r="H42" s="53">
        <v>3.41</v>
      </c>
      <c r="I42" s="53">
        <v>0.35099999999999998</v>
      </c>
      <c r="J42" s="54">
        <v>13</v>
      </c>
      <c r="K42" s="54">
        <v>13</v>
      </c>
      <c r="BB42" s="47"/>
      <c r="BC42" s="47"/>
      <c r="BD42" s="47"/>
      <c r="BE42" s="47"/>
      <c r="BF42" s="47"/>
      <c r="BG42" s="47"/>
    </row>
    <row r="43" spans="1:59" ht="15.75" thickBot="1" x14ac:dyDescent="0.3">
      <c r="A43" s="13" t="s">
        <v>212</v>
      </c>
      <c r="B43" s="14">
        <v>23</v>
      </c>
      <c r="C43" s="14">
        <v>1.2</v>
      </c>
      <c r="D43" s="8">
        <f t="shared" si="11"/>
        <v>-94.782608695652172</v>
      </c>
      <c r="F43" s="50"/>
      <c r="G43" s="53">
        <v>28.11</v>
      </c>
      <c r="H43" s="53">
        <v>30.48</v>
      </c>
      <c r="I43" s="53">
        <v>-2.370000000000001</v>
      </c>
      <c r="J43" s="54">
        <v>27</v>
      </c>
      <c r="K43" s="54">
        <v>-27</v>
      </c>
      <c r="BB43" s="48" t="s">
        <v>362</v>
      </c>
      <c r="BC43" s="47"/>
      <c r="BD43" s="47"/>
      <c r="BE43" s="47"/>
      <c r="BF43" s="47"/>
      <c r="BG43" s="47"/>
    </row>
    <row r="44" spans="1:59" x14ac:dyDescent="0.25">
      <c r="A44" s="38" t="s">
        <v>214</v>
      </c>
      <c r="B44" s="14">
        <v>10</v>
      </c>
      <c r="C44" s="14">
        <v>0</v>
      </c>
      <c r="D44" s="8">
        <f>IFERROR((100*(C44-B44)/B44), "")</f>
        <v>-100</v>
      </c>
      <c r="F44" s="50"/>
      <c r="G44" s="53">
        <v>215</v>
      </c>
      <c r="H44" s="53">
        <v>221.70000000000002</v>
      </c>
      <c r="I44" s="53">
        <v>-6.7000000000000171</v>
      </c>
      <c r="J44" s="54">
        <v>33</v>
      </c>
      <c r="K44" s="54">
        <v>-33</v>
      </c>
      <c r="BB44" s="49" t="s">
        <v>254</v>
      </c>
      <c r="BC44" s="49" t="s">
        <v>241</v>
      </c>
      <c r="BD44" s="49" t="s">
        <v>248</v>
      </c>
      <c r="BE44" s="47"/>
      <c r="BF44" s="47"/>
      <c r="BG44" s="47"/>
    </row>
    <row r="45" spans="1:59" ht="15.75" thickBot="1" x14ac:dyDescent="0.3">
      <c r="A45" s="38" t="s">
        <v>218</v>
      </c>
      <c r="B45" s="14">
        <v>250</v>
      </c>
      <c r="C45" s="14">
        <v>0</v>
      </c>
      <c r="D45" s="8">
        <f t="shared" ref="D45:D50" si="12">IFERROR((100*(C45-B45)/B45), "")</f>
        <v>-100</v>
      </c>
      <c r="F45" s="50"/>
      <c r="G45" s="53">
        <v>59.13</v>
      </c>
      <c r="H45" s="53">
        <v>70.489999999999995</v>
      </c>
      <c r="I45" s="53">
        <v>-11.359999999999992</v>
      </c>
      <c r="J45" s="54">
        <v>36</v>
      </c>
      <c r="K45" s="54">
        <v>-36</v>
      </c>
      <c r="BB45" s="64">
        <v>159</v>
      </c>
      <c r="BC45" s="65">
        <v>25</v>
      </c>
      <c r="BD45" s="64">
        <v>0.46840143203735352</v>
      </c>
      <c r="BE45" s="47"/>
      <c r="BF45" s="47"/>
      <c r="BG45" s="47"/>
    </row>
    <row r="46" spans="1:59" x14ac:dyDescent="0.25">
      <c r="A46" s="38" t="s">
        <v>219</v>
      </c>
      <c r="B46" s="40">
        <v>825</v>
      </c>
      <c r="C46" s="40">
        <v>3000</v>
      </c>
      <c r="D46" s="8">
        <f t="shared" si="12"/>
        <v>263.63636363636363</v>
      </c>
      <c r="F46" s="50"/>
      <c r="G46" s="53">
        <v>18.79</v>
      </c>
      <c r="H46" s="53">
        <v>21.56</v>
      </c>
      <c r="I46" s="53">
        <v>-2.7699999999999996</v>
      </c>
      <c r="J46" s="54">
        <v>28</v>
      </c>
      <c r="K46" s="54">
        <v>-28</v>
      </c>
      <c r="BB46" s="47"/>
      <c r="BC46" s="47"/>
      <c r="BD46" s="47"/>
      <c r="BE46" s="47"/>
      <c r="BF46" s="47"/>
      <c r="BG46" s="47"/>
    </row>
    <row r="47" spans="1:59" x14ac:dyDescent="0.25">
      <c r="A47" s="38" t="s">
        <v>221</v>
      </c>
      <c r="B47" s="14">
        <v>8687.9</v>
      </c>
      <c r="C47" s="14">
        <v>1530</v>
      </c>
      <c r="D47" s="8">
        <f>IFERROR((100*(C47-B47)/B47), "")</f>
        <v>-82.389300061004391</v>
      </c>
      <c r="F47" s="50"/>
      <c r="G47" s="53">
        <v>1.56</v>
      </c>
      <c r="H47" s="53">
        <v>1.94</v>
      </c>
      <c r="I47" s="53">
        <v>-0.37999999999999989</v>
      </c>
      <c r="J47" s="54">
        <v>14</v>
      </c>
      <c r="K47" s="54">
        <v>-14</v>
      </c>
      <c r="BB47" s="46"/>
      <c r="BC47" s="46"/>
      <c r="BD47" s="46"/>
      <c r="BE47" s="46"/>
      <c r="BF47" s="46"/>
      <c r="BG47" s="46"/>
    </row>
    <row r="48" spans="1:59" x14ac:dyDescent="0.25">
      <c r="A48" s="38" t="s">
        <v>224</v>
      </c>
      <c r="B48" s="14">
        <v>0</v>
      </c>
      <c r="C48" s="14">
        <v>398.2</v>
      </c>
      <c r="D48" s="8">
        <v>100</v>
      </c>
      <c r="F48" s="50"/>
      <c r="G48" s="53">
        <v>2.2999999999999998</v>
      </c>
      <c r="H48" s="53">
        <v>0</v>
      </c>
      <c r="I48" s="53">
        <v>2.2999999999999998</v>
      </c>
      <c r="J48" s="54">
        <v>26</v>
      </c>
      <c r="K48" s="54">
        <v>26</v>
      </c>
    </row>
    <row r="49" spans="1:11" ht="30" x14ac:dyDescent="0.25">
      <c r="A49" s="42" t="s">
        <v>225</v>
      </c>
      <c r="B49" s="44">
        <v>230.4</v>
      </c>
      <c r="C49" s="43">
        <v>0</v>
      </c>
      <c r="D49" s="8">
        <f t="shared" si="12"/>
        <v>-100</v>
      </c>
      <c r="F49" s="50"/>
      <c r="G49" s="53">
        <v>23</v>
      </c>
      <c r="H49" s="53">
        <v>1.2</v>
      </c>
      <c r="I49" s="53">
        <v>21.8</v>
      </c>
      <c r="J49" s="54">
        <v>38</v>
      </c>
      <c r="K49" s="54">
        <v>38</v>
      </c>
    </row>
    <row r="50" spans="1:11" ht="30" x14ac:dyDescent="0.25">
      <c r="A50" s="42" t="s">
        <v>229</v>
      </c>
      <c r="B50" s="44">
        <v>237.1</v>
      </c>
      <c r="C50" s="43">
        <v>0</v>
      </c>
      <c r="D50" s="8">
        <f t="shared" si="12"/>
        <v>-100</v>
      </c>
      <c r="F50" s="50"/>
      <c r="G50" s="53">
        <v>10</v>
      </c>
      <c r="H50" s="53">
        <v>0</v>
      </c>
      <c r="I50" s="53">
        <v>10</v>
      </c>
      <c r="J50" s="54">
        <v>35</v>
      </c>
      <c r="K50" s="54">
        <v>35</v>
      </c>
    </row>
    <row r="51" spans="1:11" x14ac:dyDescent="0.25">
      <c r="F51" s="50"/>
      <c r="G51" s="53">
        <v>250</v>
      </c>
      <c r="H51" s="53">
        <v>0</v>
      </c>
      <c r="I51" s="53">
        <v>250</v>
      </c>
      <c r="J51" s="54">
        <v>44</v>
      </c>
      <c r="K51" s="54">
        <v>44</v>
      </c>
    </row>
    <row r="52" spans="1:11" x14ac:dyDescent="0.25">
      <c r="D52" s="8">
        <f>COUNT(D2:D50)</f>
        <v>49</v>
      </c>
      <c r="F52" s="50"/>
      <c r="G52" s="53">
        <v>825</v>
      </c>
      <c r="H52" s="53">
        <v>3000</v>
      </c>
      <c r="I52" s="53">
        <v>-2175</v>
      </c>
      <c r="J52" s="54">
        <v>48</v>
      </c>
      <c r="K52" s="54">
        <v>-48</v>
      </c>
    </row>
    <row r="53" spans="1:11" x14ac:dyDescent="0.25">
      <c r="D53" s="33">
        <f>MEDIAN(D2:D50)</f>
        <v>-9.3326243020473267</v>
      </c>
      <c r="F53" s="50"/>
      <c r="G53" s="53">
        <v>8687.9</v>
      </c>
      <c r="H53" s="53">
        <v>1530</v>
      </c>
      <c r="I53" s="53">
        <v>7157.9</v>
      </c>
      <c r="J53" s="54">
        <v>49</v>
      </c>
      <c r="K53" s="54">
        <v>49</v>
      </c>
    </row>
    <row r="54" spans="1:11" x14ac:dyDescent="0.25">
      <c r="F54" s="50"/>
      <c r="G54" s="53">
        <v>0</v>
      </c>
      <c r="H54" s="53">
        <v>398.2</v>
      </c>
      <c r="I54" s="53">
        <v>-398.2</v>
      </c>
      <c r="J54" s="54">
        <v>46</v>
      </c>
      <c r="K54" s="54">
        <v>-46</v>
      </c>
    </row>
    <row r="55" spans="1:11" x14ac:dyDescent="0.25">
      <c r="F55" s="50"/>
      <c r="G55" s="53">
        <v>230.4</v>
      </c>
      <c r="H55" s="53">
        <v>0</v>
      </c>
      <c r="I55" s="53">
        <v>230.4</v>
      </c>
      <c r="J55" s="54">
        <v>42</v>
      </c>
      <c r="K55" s="54">
        <v>42</v>
      </c>
    </row>
    <row r="56" spans="1:11" x14ac:dyDescent="0.25">
      <c r="F56" s="55"/>
      <c r="G56" s="56">
        <v>237.1</v>
      </c>
      <c r="H56" s="56">
        <v>0</v>
      </c>
      <c r="I56" s="56">
        <v>237.1</v>
      </c>
      <c r="J56" s="57">
        <v>43</v>
      </c>
      <c r="K56" s="57">
        <v>43</v>
      </c>
    </row>
    <row r="57" spans="1:11" x14ac:dyDescent="0.25">
      <c r="F57" s="58" t="s">
        <v>239</v>
      </c>
      <c r="G57" s="53">
        <v>6.43</v>
      </c>
      <c r="H57" s="53">
        <v>4.8</v>
      </c>
      <c r="I57" s="53"/>
      <c r="J57" s="54"/>
      <c r="K57" s="54"/>
    </row>
    <row r="58" spans="1:11" x14ac:dyDescent="0.25">
      <c r="F58" s="58" t="s">
        <v>240</v>
      </c>
      <c r="G58" s="53">
        <v>12158.274755616476</v>
      </c>
      <c r="H58" s="53">
        <v>5928.2822908259177</v>
      </c>
      <c r="I58" s="53"/>
      <c r="J58" s="54"/>
      <c r="K58" s="54"/>
    </row>
    <row r="59" spans="1:11" ht="15.75" thickBot="1" x14ac:dyDescent="0.3">
      <c r="F59" s="59" t="s">
        <v>241</v>
      </c>
      <c r="G59" s="60">
        <v>49</v>
      </c>
      <c r="H59" s="60">
        <v>49</v>
      </c>
      <c r="I59" s="60"/>
      <c r="J59" s="60"/>
      <c r="K59" s="60"/>
    </row>
    <row r="60" spans="1:11" x14ac:dyDescent="0.25">
      <c r="F60" s="47"/>
      <c r="G60" s="47"/>
      <c r="H60" s="47"/>
      <c r="I60" s="47"/>
      <c r="J60" s="47"/>
      <c r="K60" s="47"/>
    </row>
    <row r="61" spans="1:11" ht="15.75" thickBot="1" x14ac:dyDescent="0.3">
      <c r="F61" s="48" t="s">
        <v>242</v>
      </c>
      <c r="G61" s="47"/>
      <c r="H61" s="47"/>
      <c r="I61" s="47"/>
      <c r="J61" s="47"/>
      <c r="K61" s="47"/>
    </row>
    <row r="62" spans="1:11" x14ac:dyDescent="0.25">
      <c r="F62" s="49"/>
      <c r="G62" s="49" t="s">
        <v>239</v>
      </c>
      <c r="H62" s="49" t="s">
        <v>240</v>
      </c>
      <c r="I62" s="49" t="s">
        <v>241</v>
      </c>
      <c r="J62" s="47"/>
      <c r="K62" s="47"/>
    </row>
    <row r="63" spans="1:11" x14ac:dyDescent="0.25">
      <c r="F63" s="58" t="s">
        <v>243</v>
      </c>
      <c r="G63" s="51">
        <v>23.5</v>
      </c>
      <c r="H63" s="51">
        <v>773</v>
      </c>
      <c r="I63" s="61">
        <v>32</v>
      </c>
      <c r="J63" s="47"/>
      <c r="K63" s="47"/>
    </row>
    <row r="64" spans="1:11" x14ac:dyDescent="0.25">
      <c r="F64" s="58" t="s">
        <v>244</v>
      </c>
      <c r="G64" s="53">
        <v>28</v>
      </c>
      <c r="H64" s="53">
        <v>452</v>
      </c>
      <c r="I64" s="62">
        <v>17</v>
      </c>
      <c r="J64" s="47"/>
      <c r="K64" s="47"/>
    </row>
    <row r="65" spans="6:11" ht="15.75" thickBot="1" x14ac:dyDescent="0.3">
      <c r="F65" s="59" t="s">
        <v>245</v>
      </c>
      <c r="G65" s="63">
        <v>0</v>
      </c>
      <c r="H65" s="63">
        <v>0</v>
      </c>
      <c r="I65" s="60">
        <v>0</v>
      </c>
      <c r="J65" s="47"/>
      <c r="K65" s="47"/>
    </row>
    <row r="66" spans="6:11" x14ac:dyDescent="0.25">
      <c r="F66" s="47"/>
      <c r="G66" s="47"/>
      <c r="H66" s="47"/>
      <c r="I66" s="47"/>
      <c r="J66" s="47"/>
      <c r="K66" s="47"/>
    </row>
    <row r="67" spans="6:11" ht="15.75" thickBot="1" x14ac:dyDescent="0.3">
      <c r="F67" s="48" t="s">
        <v>274</v>
      </c>
      <c r="G67" s="47"/>
      <c r="H67" s="47"/>
      <c r="I67" s="47"/>
      <c r="J67" s="47"/>
      <c r="K67" s="47"/>
    </row>
    <row r="68" spans="6:11" x14ac:dyDescent="0.25">
      <c r="F68" s="49" t="s">
        <v>254</v>
      </c>
      <c r="G68" s="49" t="s">
        <v>241</v>
      </c>
      <c r="H68" s="49" t="s">
        <v>248</v>
      </c>
      <c r="I68" s="47"/>
      <c r="J68" s="47"/>
      <c r="K68" s="47"/>
    </row>
    <row r="69" spans="6:11" ht="15.75" thickBot="1" x14ac:dyDescent="0.3">
      <c r="F69" s="64">
        <v>452</v>
      </c>
      <c r="G69" s="65">
        <v>49</v>
      </c>
      <c r="H69" s="64">
        <v>5.6004493570435798E-2</v>
      </c>
      <c r="I69" s="47"/>
      <c r="J69" s="47"/>
      <c r="K69" s="47"/>
    </row>
    <row r="70" spans="6:11" x14ac:dyDescent="0.25">
      <c r="F70" s="47"/>
      <c r="G70" s="47"/>
      <c r="H70" s="47"/>
      <c r="I70" s="47"/>
      <c r="J70" s="47"/>
      <c r="K70" s="47"/>
    </row>
    <row r="71" spans="6:11" x14ac:dyDescent="0.25">
      <c r="F71" s="46"/>
      <c r="G71" s="46"/>
      <c r="H71" s="46"/>
      <c r="I71" s="46"/>
      <c r="J71" s="46"/>
      <c r="K71" s="4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8"/>
  <sheetViews>
    <sheetView topLeftCell="A7" workbookViewId="0">
      <selection sqref="A1:D37"/>
    </sheetView>
  </sheetViews>
  <sheetFormatPr defaultRowHeight="15" x14ac:dyDescent="0.25"/>
  <sheetData>
    <row r="1" spans="1:65" ht="45" x14ac:dyDescent="0.25">
      <c r="A1" s="1" t="s">
        <v>0</v>
      </c>
      <c r="B1" s="5" t="s">
        <v>18</v>
      </c>
      <c r="C1" s="5" t="s">
        <v>19</v>
      </c>
      <c r="D1" s="5" t="s">
        <v>7</v>
      </c>
      <c r="M1" s="1" t="s">
        <v>0</v>
      </c>
      <c r="N1" s="5" t="s">
        <v>18</v>
      </c>
      <c r="O1" s="5" t="s">
        <v>19</v>
      </c>
      <c r="P1" s="5" t="s">
        <v>7</v>
      </c>
      <c r="Y1" s="1" t="s">
        <v>0</v>
      </c>
      <c r="Z1" s="5" t="s">
        <v>18</v>
      </c>
      <c r="AA1" s="5" t="s">
        <v>19</v>
      </c>
      <c r="AB1" s="5" t="s">
        <v>7</v>
      </c>
      <c r="AK1" s="1" t="s">
        <v>0</v>
      </c>
      <c r="AL1" s="5" t="s">
        <v>18</v>
      </c>
      <c r="AM1" s="5" t="s">
        <v>19</v>
      </c>
      <c r="AN1" s="5" t="s">
        <v>7</v>
      </c>
      <c r="AW1" s="1" t="s">
        <v>0</v>
      </c>
      <c r="AX1" s="5" t="s">
        <v>18</v>
      </c>
      <c r="AY1" s="5" t="s">
        <v>19</v>
      </c>
      <c r="AZ1" s="5" t="s">
        <v>7</v>
      </c>
      <c r="BJ1" s="1" t="s">
        <v>0</v>
      </c>
      <c r="BK1" s="5" t="s">
        <v>18</v>
      </c>
      <c r="BL1" s="5" t="s">
        <v>19</v>
      </c>
      <c r="BM1" s="5" t="s">
        <v>7</v>
      </c>
    </row>
    <row r="2" spans="1:65" x14ac:dyDescent="0.25">
      <c r="A2" t="s">
        <v>109</v>
      </c>
      <c r="B2" s="25">
        <v>0.27900000000000003</v>
      </c>
      <c r="C2" s="24">
        <v>1.9</v>
      </c>
      <c r="D2" s="8">
        <f>IFERROR((100*(C2-B2)/B2), "")</f>
        <v>581.00358422939064</v>
      </c>
      <c r="F2" s="46" t="s">
        <v>230</v>
      </c>
      <c r="G2" s="46"/>
      <c r="H2" s="46"/>
      <c r="I2" s="46"/>
      <c r="J2" s="46"/>
      <c r="K2" s="46"/>
      <c r="M2" t="s">
        <v>109</v>
      </c>
      <c r="N2" s="25">
        <v>0.27900000000000003</v>
      </c>
      <c r="O2" s="24">
        <v>1.9</v>
      </c>
      <c r="P2" s="8">
        <f>IFERROR((100*(O2-N2)/N2), "")</f>
        <v>581.00358422939064</v>
      </c>
      <c r="Q2" s="46" t="s">
        <v>230</v>
      </c>
      <c r="R2" s="46"/>
      <c r="S2" s="46"/>
      <c r="T2" s="46"/>
      <c r="U2" s="46"/>
      <c r="V2" s="46"/>
      <c r="Y2" s="13" t="s">
        <v>147</v>
      </c>
      <c r="Z2" s="14">
        <v>227.8</v>
      </c>
      <c r="AA2" s="14">
        <v>8.6999999999999993</v>
      </c>
      <c r="AB2" s="8">
        <f>IFERROR((100*(AA2-Z2)/Z2), "")</f>
        <v>-96.180860403863051</v>
      </c>
      <c r="AD2" s="46" t="s">
        <v>230</v>
      </c>
      <c r="AE2" s="46"/>
      <c r="AF2" s="46"/>
      <c r="AG2" s="46"/>
      <c r="AH2" s="46"/>
      <c r="AI2" s="46"/>
      <c r="AK2" s="38" t="s">
        <v>214</v>
      </c>
      <c r="AL2" s="14">
        <v>10</v>
      </c>
      <c r="AM2" s="14">
        <v>0</v>
      </c>
      <c r="AN2" s="8">
        <f>IFERROR((100*(AM2-AL2)/AL2), "")</f>
        <v>-100</v>
      </c>
      <c r="AP2" s="46" t="s">
        <v>230</v>
      </c>
      <c r="AQ2" s="46"/>
      <c r="AR2" s="46"/>
      <c r="AS2" s="46"/>
      <c r="AT2" s="46"/>
      <c r="AU2" s="46"/>
      <c r="AW2" t="s">
        <v>109</v>
      </c>
      <c r="AX2" s="25">
        <v>0.27900000000000003</v>
      </c>
      <c r="AY2" s="24">
        <v>1.9</v>
      </c>
      <c r="AZ2" s="8">
        <f>IFERROR((100*(AY2-AX2)/AX2), "")</f>
        <v>581.00358422939064</v>
      </c>
      <c r="BJ2" t="s">
        <v>109</v>
      </c>
      <c r="BK2" s="25">
        <v>0.27900000000000003</v>
      </c>
      <c r="BL2" s="24">
        <v>1.9</v>
      </c>
      <c r="BM2" s="8">
        <f>IFERROR((100*(BL2-BK2)/BK2), "")</f>
        <v>581.00358422939064</v>
      </c>
    </row>
    <row r="3" spans="1:65" x14ac:dyDescent="0.25">
      <c r="A3" t="s">
        <v>118</v>
      </c>
      <c r="B3" s="25">
        <v>0.113</v>
      </c>
      <c r="C3" s="25">
        <v>0.104</v>
      </c>
      <c r="D3" s="8">
        <f t="shared" ref="D3:D6" si="0">IFERROR((100*(C3-B3)/B3), "")</f>
        <v>-7.9646017699115115</v>
      </c>
      <c r="F3" s="46" t="s">
        <v>368</v>
      </c>
      <c r="G3" s="46"/>
      <c r="H3" s="46"/>
      <c r="I3" s="46"/>
      <c r="J3" s="46"/>
      <c r="K3" s="46"/>
      <c r="M3" t="s">
        <v>118</v>
      </c>
      <c r="N3" s="25">
        <v>0.113</v>
      </c>
      <c r="O3" s="25">
        <v>0.104</v>
      </c>
      <c r="P3" s="8">
        <f t="shared" ref="P3:P6" si="1">IFERROR((100*(O3-N3)/N3), "")</f>
        <v>-7.9646017699115115</v>
      </c>
      <c r="Q3" s="46" t="s">
        <v>370</v>
      </c>
      <c r="R3" s="46"/>
      <c r="S3" s="46"/>
      <c r="T3" s="46"/>
      <c r="U3" s="46"/>
      <c r="V3" s="46"/>
      <c r="Y3" s="13" t="s">
        <v>150</v>
      </c>
      <c r="Z3" s="14">
        <v>5.8999999999999997E-2</v>
      </c>
      <c r="AA3" s="14">
        <v>4.5999999999999999E-2</v>
      </c>
      <c r="AB3" s="8">
        <f t="shared" ref="AB3:AB5" si="2">IFERROR((100*(AA3-Z3)/Z3), "")</f>
        <v>-22.033898305084744</v>
      </c>
      <c r="AD3" s="46" t="s">
        <v>372</v>
      </c>
      <c r="AE3" s="46"/>
      <c r="AF3" s="46"/>
      <c r="AG3" s="46"/>
      <c r="AH3" s="46"/>
      <c r="AI3" s="46"/>
      <c r="AK3" s="38" t="s">
        <v>218</v>
      </c>
      <c r="AL3" s="14">
        <v>80</v>
      </c>
      <c r="AM3" s="14">
        <v>0</v>
      </c>
      <c r="AN3" s="8">
        <f t="shared" ref="AN3:AN6" si="3">IFERROR((100*(AM3-AL3)/AL3), "")</f>
        <v>-100</v>
      </c>
      <c r="AP3" s="46" t="s">
        <v>374</v>
      </c>
      <c r="AQ3" s="46"/>
      <c r="AR3" s="46"/>
      <c r="AS3" s="46"/>
      <c r="AT3" s="46"/>
      <c r="AU3" s="46"/>
      <c r="AW3" t="s">
        <v>118</v>
      </c>
      <c r="AX3" s="25">
        <v>0.113</v>
      </c>
      <c r="AY3" s="25">
        <v>0.104</v>
      </c>
      <c r="AZ3" s="8">
        <f t="shared" ref="AZ3:AZ6" si="4">IFERROR((100*(AY3-AX3)/AX3), "")</f>
        <v>-7.9646017699115115</v>
      </c>
      <c r="BJ3" t="s">
        <v>118</v>
      </c>
      <c r="BK3" s="25">
        <v>0.113</v>
      </c>
      <c r="BL3" s="25">
        <v>0.104</v>
      </c>
      <c r="BM3" s="8">
        <f t="shared" ref="BM3:BM6" si="5">IFERROR((100*(BL3-BK3)/BK3), "")</f>
        <v>-7.9646017699115115</v>
      </c>
    </row>
    <row r="4" spans="1:65" x14ac:dyDescent="0.25">
      <c r="A4" t="s">
        <v>120</v>
      </c>
      <c r="B4" s="25">
        <v>0.24199999999999999</v>
      </c>
      <c r="C4" s="25">
        <v>0.105</v>
      </c>
      <c r="D4" s="8">
        <f t="shared" si="0"/>
        <v>-56.611570247933891</v>
      </c>
      <c r="F4" s="46" t="s">
        <v>369</v>
      </c>
      <c r="G4" s="46"/>
      <c r="H4" s="46"/>
      <c r="I4" s="46"/>
      <c r="J4" s="46"/>
      <c r="K4" s="46"/>
      <c r="M4" t="s">
        <v>120</v>
      </c>
      <c r="N4" s="25">
        <v>0.24199999999999999</v>
      </c>
      <c r="O4" s="25">
        <v>0.105</v>
      </c>
      <c r="P4" s="8">
        <f t="shared" si="1"/>
        <v>-56.611570247933891</v>
      </c>
      <c r="Q4" s="46" t="s">
        <v>371</v>
      </c>
      <c r="R4" s="46"/>
      <c r="S4" s="46"/>
      <c r="T4" s="46"/>
      <c r="U4" s="46"/>
      <c r="V4" s="46"/>
      <c r="Y4" s="13" t="s">
        <v>156</v>
      </c>
      <c r="Z4" s="14">
        <v>10.4</v>
      </c>
      <c r="AA4" s="14">
        <v>4.4000000000000004</v>
      </c>
      <c r="AB4" s="8">
        <f t="shared" si="2"/>
        <v>-57.692307692307693</v>
      </c>
      <c r="AD4" s="46" t="s">
        <v>373</v>
      </c>
      <c r="AE4" s="46"/>
      <c r="AF4" s="46"/>
      <c r="AG4" s="46"/>
      <c r="AH4" s="46"/>
      <c r="AI4" s="46"/>
      <c r="AK4" s="66" t="s">
        <v>225</v>
      </c>
      <c r="AL4" s="67">
        <v>604.4</v>
      </c>
      <c r="AM4" s="43">
        <v>0</v>
      </c>
      <c r="AN4" s="8">
        <f t="shared" si="3"/>
        <v>-100</v>
      </c>
      <c r="AP4" s="46" t="s">
        <v>375</v>
      </c>
      <c r="AQ4" s="46"/>
      <c r="AR4" s="46"/>
      <c r="AS4" s="46"/>
      <c r="AT4" s="46"/>
      <c r="AU4" s="46"/>
      <c r="AW4" t="s">
        <v>120</v>
      </c>
      <c r="AX4" s="25">
        <v>0.24199999999999999</v>
      </c>
      <c r="AY4" s="25">
        <v>0.105</v>
      </c>
      <c r="AZ4" s="8">
        <f t="shared" si="4"/>
        <v>-56.611570247933891</v>
      </c>
      <c r="BJ4" t="s">
        <v>120</v>
      </c>
      <c r="BK4" s="25">
        <v>0.24199999999999999</v>
      </c>
      <c r="BL4" s="25">
        <v>0.105</v>
      </c>
      <c r="BM4" s="8">
        <f t="shared" si="5"/>
        <v>-56.611570247933891</v>
      </c>
    </row>
    <row r="5" spans="1:65" x14ac:dyDescent="0.25">
      <c r="A5" t="s">
        <v>122</v>
      </c>
      <c r="B5" s="25">
        <v>0.20300000000000001</v>
      </c>
      <c r="C5" s="25">
        <v>0.22800000000000001</v>
      </c>
      <c r="D5" s="8">
        <f t="shared" si="0"/>
        <v>12.315270935960589</v>
      </c>
      <c r="F5" s="47"/>
      <c r="G5" s="47"/>
      <c r="H5" s="47"/>
      <c r="I5" s="47"/>
      <c r="J5" s="47"/>
      <c r="K5" s="47"/>
      <c r="M5" t="s">
        <v>122</v>
      </c>
      <c r="N5" s="25">
        <v>0.20300000000000001</v>
      </c>
      <c r="O5" s="25">
        <v>0.22800000000000001</v>
      </c>
      <c r="P5" s="8">
        <f t="shared" si="1"/>
        <v>12.315270935960589</v>
      </c>
      <c r="Q5" s="47"/>
      <c r="R5" s="47"/>
      <c r="S5" s="47"/>
      <c r="T5" s="47"/>
      <c r="U5" s="47"/>
      <c r="V5" s="47"/>
      <c r="Y5" s="13" t="s">
        <v>162</v>
      </c>
      <c r="Z5" s="14">
        <v>6.5810000000000004</v>
      </c>
      <c r="AA5" s="14">
        <v>6.4109999999999996</v>
      </c>
      <c r="AB5" s="8">
        <f t="shared" si="2"/>
        <v>-2.583194043458453</v>
      </c>
      <c r="AD5" s="47"/>
      <c r="AE5" s="47"/>
      <c r="AF5" s="47"/>
      <c r="AG5" s="47"/>
      <c r="AH5" s="47"/>
      <c r="AI5" s="47"/>
      <c r="AK5" s="66" t="s">
        <v>227</v>
      </c>
      <c r="AL5" s="67">
        <v>1058</v>
      </c>
      <c r="AM5" s="43">
        <v>0</v>
      </c>
      <c r="AN5" s="8">
        <f t="shared" si="3"/>
        <v>-100</v>
      </c>
      <c r="AP5" s="47"/>
      <c r="AQ5" s="47"/>
      <c r="AR5" s="47"/>
      <c r="AS5" s="47"/>
      <c r="AT5" s="47"/>
      <c r="AU5" s="47"/>
      <c r="AW5" t="s">
        <v>122</v>
      </c>
      <c r="AX5" s="25">
        <v>0.20300000000000001</v>
      </c>
      <c r="AY5" s="25">
        <v>0.22800000000000001</v>
      </c>
      <c r="AZ5" s="8">
        <f t="shared" si="4"/>
        <v>12.315270935960589</v>
      </c>
      <c r="BJ5" t="s">
        <v>122</v>
      </c>
      <c r="BK5" s="25">
        <v>0.20300000000000001</v>
      </c>
      <c r="BL5" s="25">
        <v>0.22800000000000001</v>
      </c>
      <c r="BM5" s="8">
        <f t="shared" si="5"/>
        <v>12.315270935960589</v>
      </c>
    </row>
    <row r="6" spans="1:65" ht="15.75" thickBot="1" x14ac:dyDescent="0.3">
      <c r="A6" t="s">
        <v>126</v>
      </c>
      <c r="B6" s="25">
        <v>0.53300000000000003</v>
      </c>
      <c r="C6" s="25">
        <v>0.184</v>
      </c>
      <c r="D6" s="8">
        <f t="shared" si="0"/>
        <v>-65.478424015009395</v>
      </c>
      <c r="F6" s="48" t="s">
        <v>233</v>
      </c>
      <c r="G6" s="47"/>
      <c r="H6" s="47"/>
      <c r="I6" s="47"/>
      <c r="J6" s="47"/>
      <c r="K6" s="47"/>
      <c r="M6" t="s">
        <v>126</v>
      </c>
      <c r="N6" s="25">
        <v>0.53300000000000003</v>
      </c>
      <c r="O6" s="25">
        <v>0.184</v>
      </c>
      <c r="P6" s="8">
        <f t="shared" si="1"/>
        <v>-65.478424015009395</v>
      </c>
      <c r="Q6" s="48" t="s">
        <v>233</v>
      </c>
      <c r="R6" s="47"/>
      <c r="S6" s="47"/>
      <c r="T6" s="47"/>
      <c r="U6" s="47"/>
      <c r="V6" s="47"/>
      <c r="Y6" s="13" t="s">
        <v>164</v>
      </c>
      <c r="Z6" s="14">
        <v>0</v>
      </c>
      <c r="AA6" s="14">
        <v>0.12870000000000001</v>
      </c>
      <c r="AB6" s="8">
        <v>100</v>
      </c>
      <c r="AD6" s="48" t="s">
        <v>233</v>
      </c>
      <c r="AE6" s="47"/>
      <c r="AF6" s="47"/>
      <c r="AG6" s="47"/>
      <c r="AH6" s="47"/>
      <c r="AI6" s="47"/>
      <c r="AK6" s="66" t="s">
        <v>228</v>
      </c>
      <c r="AL6" s="67">
        <v>471.2</v>
      </c>
      <c r="AM6" s="43">
        <v>0</v>
      </c>
      <c r="AN6" s="8">
        <f t="shared" si="3"/>
        <v>-100</v>
      </c>
      <c r="AP6" s="48" t="s">
        <v>233</v>
      </c>
      <c r="AQ6" s="47"/>
      <c r="AR6" s="47"/>
      <c r="AS6" s="47"/>
      <c r="AT6" s="47"/>
      <c r="AU6" s="47"/>
      <c r="AW6" t="s">
        <v>126</v>
      </c>
      <c r="AX6" s="25">
        <v>0.53300000000000003</v>
      </c>
      <c r="AY6" s="25">
        <v>0.184</v>
      </c>
      <c r="AZ6" s="8">
        <f t="shared" si="4"/>
        <v>-65.478424015009395</v>
      </c>
      <c r="BJ6" t="s">
        <v>126</v>
      </c>
      <c r="BK6" s="25">
        <v>0.53300000000000003</v>
      </c>
      <c r="BL6" s="25">
        <v>0.184</v>
      </c>
      <c r="BM6" s="8">
        <f t="shared" si="5"/>
        <v>-65.478424015009395</v>
      </c>
    </row>
    <row r="7" spans="1:65" x14ac:dyDescent="0.25">
      <c r="A7" t="s">
        <v>130</v>
      </c>
      <c r="B7" s="25">
        <v>0</v>
      </c>
      <c r="C7" s="25">
        <v>0.182</v>
      </c>
      <c r="D7" s="8">
        <v>100</v>
      </c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M7" t="s">
        <v>130</v>
      </c>
      <c r="N7" s="25">
        <v>0</v>
      </c>
      <c r="O7" s="25">
        <v>0.182</v>
      </c>
      <c r="P7" s="8">
        <v>100</v>
      </c>
      <c r="Q7" s="49"/>
      <c r="R7" s="49" t="s">
        <v>278</v>
      </c>
      <c r="S7" s="49" t="s">
        <v>304</v>
      </c>
      <c r="T7" s="49" t="s">
        <v>236</v>
      </c>
      <c r="U7" s="49" t="s">
        <v>237</v>
      </c>
      <c r="V7" s="49" t="s">
        <v>238</v>
      </c>
      <c r="Y7" s="13" t="s">
        <v>165</v>
      </c>
      <c r="Z7" s="14">
        <v>3.3635000000000002</v>
      </c>
      <c r="AA7" s="14">
        <v>5.9080000000000004</v>
      </c>
      <c r="AB7" s="8">
        <f t="shared" ref="AB7:AB22" si="6">IFERROR((100*(AA7-Z7)/Z7), "")</f>
        <v>75.650364203954211</v>
      </c>
      <c r="AD7" s="49"/>
      <c r="AE7" s="49" t="s">
        <v>283</v>
      </c>
      <c r="AF7" s="49" t="s">
        <v>308</v>
      </c>
      <c r="AG7" s="49" t="s">
        <v>236</v>
      </c>
      <c r="AH7" s="49" t="s">
        <v>237</v>
      </c>
      <c r="AI7" s="49" t="s">
        <v>238</v>
      </c>
      <c r="AK7" s="68"/>
      <c r="AL7" s="68"/>
      <c r="AM7" s="68"/>
      <c r="AN7" s="68"/>
      <c r="AP7" s="49"/>
      <c r="AQ7" s="49" t="s">
        <v>312</v>
      </c>
      <c r="AR7" s="49" t="s">
        <v>313</v>
      </c>
      <c r="AS7" s="49" t="s">
        <v>236</v>
      </c>
      <c r="AT7" s="49" t="s">
        <v>237</v>
      </c>
      <c r="AU7" s="49" t="s">
        <v>238</v>
      </c>
      <c r="AW7" t="s">
        <v>130</v>
      </c>
      <c r="AX7" s="25">
        <v>0</v>
      </c>
      <c r="AY7" s="25">
        <v>0.182</v>
      </c>
      <c r="AZ7" s="8">
        <v>100</v>
      </c>
      <c r="BJ7" t="s">
        <v>130</v>
      </c>
      <c r="BK7" s="25">
        <v>0</v>
      </c>
      <c r="BL7" s="25">
        <v>0.182</v>
      </c>
      <c r="BM7" s="8">
        <v>100</v>
      </c>
    </row>
    <row r="8" spans="1:65" x14ac:dyDescent="0.25">
      <c r="A8" s="13" t="s">
        <v>147</v>
      </c>
      <c r="B8" s="14">
        <v>227.8</v>
      </c>
      <c r="C8" s="14">
        <v>8.6999999999999993</v>
      </c>
      <c r="D8" s="8">
        <f>IFERROR((100*(C8-B8)/B8), "")</f>
        <v>-96.180860403863051</v>
      </c>
      <c r="F8" s="50"/>
      <c r="G8" s="51">
        <v>0.27900000000000003</v>
      </c>
      <c r="H8" s="51">
        <v>1.9</v>
      </c>
      <c r="I8" s="51">
        <v>-1.621</v>
      </c>
      <c r="J8" s="52">
        <v>19</v>
      </c>
      <c r="K8" s="52">
        <v>-19</v>
      </c>
      <c r="Q8" s="50"/>
      <c r="R8" s="51">
        <v>0.27900000000000003</v>
      </c>
      <c r="S8" s="51">
        <v>1.9</v>
      </c>
      <c r="T8" s="51">
        <v>-1.621</v>
      </c>
      <c r="U8" s="52">
        <v>6</v>
      </c>
      <c r="V8" s="52">
        <v>-6</v>
      </c>
      <c r="Y8" s="13" t="s">
        <v>170</v>
      </c>
      <c r="Z8" s="14">
        <v>1.9</v>
      </c>
      <c r="AA8" s="14">
        <v>7.7</v>
      </c>
      <c r="AB8" s="8">
        <f t="shared" si="6"/>
        <v>305.26315789473693</v>
      </c>
      <c r="AD8" s="50"/>
      <c r="AE8" s="51">
        <v>227.8</v>
      </c>
      <c r="AF8" s="51">
        <v>8.6999999999999993</v>
      </c>
      <c r="AG8" s="51">
        <v>219.10000000000002</v>
      </c>
      <c r="AH8" s="52">
        <v>24</v>
      </c>
      <c r="AI8" s="52">
        <v>24</v>
      </c>
      <c r="AK8" s="68"/>
      <c r="AL8" s="68"/>
      <c r="AM8" s="68"/>
      <c r="AN8" s="8">
        <f>COUNT(AN2:AN6)</f>
        <v>5</v>
      </c>
      <c r="AP8" s="50"/>
      <c r="AQ8" s="51">
        <v>10</v>
      </c>
      <c r="AR8" s="51">
        <v>0</v>
      </c>
      <c r="AS8" s="51">
        <v>10</v>
      </c>
      <c r="AT8" s="52">
        <v>1</v>
      </c>
      <c r="AU8" s="52">
        <v>1</v>
      </c>
      <c r="AW8" s="13" t="s">
        <v>147</v>
      </c>
      <c r="AX8" s="14">
        <v>227.8</v>
      </c>
      <c r="AY8" s="14">
        <v>8.6999999999999993</v>
      </c>
      <c r="AZ8" s="8">
        <f>IFERROR((100*(AY8-AX8)/AX8), "")</f>
        <v>-96.180860403863051</v>
      </c>
      <c r="BJ8" s="13" t="s">
        <v>147</v>
      </c>
      <c r="BK8" s="14">
        <v>227.8</v>
      </c>
      <c r="BL8" s="14">
        <v>8.6999999999999993</v>
      </c>
      <c r="BM8" s="8">
        <f>IFERROR((100*(BL8-BK8)/BK8), "")</f>
        <v>-96.180860403863051</v>
      </c>
    </row>
    <row r="9" spans="1:65" x14ac:dyDescent="0.25">
      <c r="A9" s="13" t="s">
        <v>150</v>
      </c>
      <c r="B9" s="14">
        <v>5.8999999999999997E-2</v>
      </c>
      <c r="C9" s="14">
        <v>4.5999999999999999E-2</v>
      </c>
      <c r="D9" s="8">
        <f t="shared" ref="D9:D32" si="7">IFERROR((100*(C9-B9)/B9), "")</f>
        <v>-22.033898305084744</v>
      </c>
      <c r="F9" s="50"/>
      <c r="G9" s="53">
        <v>0.113</v>
      </c>
      <c r="H9" s="53">
        <v>0.104</v>
      </c>
      <c r="I9" s="53">
        <v>9.000000000000008E-3</v>
      </c>
      <c r="J9" s="54">
        <v>2</v>
      </c>
      <c r="K9" s="54">
        <v>2</v>
      </c>
      <c r="P9" s="8">
        <f>COUNT(P2:P7)</f>
        <v>6</v>
      </c>
      <c r="Q9" s="50"/>
      <c r="R9" s="53">
        <v>0.113</v>
      </c>
      <c r="S9" s="53">
        <v>0.104</v>
      </c>
      <c r="T9" s="53">
        <v>9.000000000000008E-3</v>
      </c>
      <c r="U9" s="54">
        <v>1</v>
      </c>
      <c r="V9" s="54">
        <v>1</v>
      </c>
      <c r="Y9" s="13" t="s">
        <v>172</v>
      </c>
      <c r="Z9" s="14">
        <v>3.2500000000000001E-2</v>
      </c>
      <c r="AA9" s="14">
        <v>2.3800000000000002E-2</v>
      </c>
      <c r="AB9" s="8">
        <f t="shared" si="6"/>
        <v>-26.769230769230766</v>
      </c>
      <c r="AD9" s="50"/>
      <c r="AE9" s="53">
        <v>5.8999999999999997E-2</v>
      </c>
      <c r="AF9" s="53">
        <v>4.5999999999999999E-2</v>
      </c>
      <c r="AG9" s="53">
        <v>1.2999999999999998E-2</v>
      </c>
      <c r="AH9" s="54">
        <v>2</v>
      </c>
      <c r="AI9" s="54">
        <v>2</v>
      </c>
      <c r="AK9" s="68"/>
      <c r="AL9" s="68"/>
      <c r="AM9" s="68"/>
      <c r="AN9" s="69">
        <f>MEDIAN(AN2:AN6)</f>
        <v>-100</v>
      </c>
      <c r="AP9" s="50"/>
      <c r="AQ9" s="53">
        <v>80</v>
      </c>
      <c r="AR9" s="53">
        <v>0</v>
      </c>
      <c r="AS9" s="53">
        <v>80</v>
      </c>
      <c r="AT9" s="54">
        <v>2</v>
      </c>
      <c r="AU9" s="54">
        <v>2</v>
      </c>
      <c r="AW9" s="13" t="s">
        <v>150</v>
      </c>
      <c r="AX9" s="14">
        <v>5.8999999999999997E-2</v>
      </c>
      <c r="AY9" s="14">
        <v>4.5999999999999999E-2</v>
      </c>
      <c r="AZ9" s="8">
        <f t="shared" ref="AZ9:AZ11" si="8">IFERROR((100*(AY9-AX9)/AX9), "")</f>
        <v>-22.033898305084744</v>
      </c>
      <c r="BJ9" s="13" t="s">
        <v>150</v>
      </c>
      <c r="BK9" s="14">
        <v>5.8999999999999997E-2</v>
      </c>
      <c r="BL9" s="14">
        <v>4.5999999999999999E-2</v>
      </c>
      <c r="BM9" s="8">
        <f t="shared" ref="BM9:BM11" si="9">IFERROR((100*(BL9-BK9)/BK9), "")</f>
        <v>-22.033898305084744</v>
      </c>
    </row>
    <row r="10" spans="1:65" x14ac:dyDescent="0.25">
      <c r="A10" s="13" t="s">
        <v>156</v>
      </c>
      <c r="B10" s="14">
        <v>10.4</v>
      </c>
      <c r="C10" s="14">
        <v>4.4000000000000004</v>
      </c>
      <c r="D10" s="8">
        <f t="shared" si="7"/>
        <v>-57.692307692307693</v>
      </c>
      <c r="F10" s="50"/>
      <c r="G10" s="53">
        <v>0.24199999999999999</v>
      </c>
      <c r="H10" s="53">
        <v>0.105</v>
      </c>
      <c r="I10" s="53">
        <v>0.13700000000000001</v>
      </c>
      <c r="J10" s="54">
        <v>12</v>
      </c>
      <c r="K10" s="54">
        <v>12</v>
      </c>
      <c r="P10" s="33">
        <f>MEDIAN(P2:P7)</f>
        <v>2.1753345830245392</v>
      </c>
      <c r="Q10" s="50"/>
      <c r="R10" s="53">
        <v>0.24199999999999999</v>
      </c>
      <c r="S10" s="53">
        <v>0.105</v>
      </c>
      <c r="T10" s="53">
        <v>0.13700000000000001</v>
      </c>
      <c r="U10" s="54">
        <v>3</v>
      </c>
      <c r="V10" s="54">
        <v>3</v>
      </c>
      <c r="Y10" s="13" t="s">
        <v>174</v>
      </c>
      <c r="Z10" s="14">
        <v>394.6</v>
      </c>
      <c r="AA10" s="14">
        <v>6.1000000000000005</v>
      </c>
      <c r="AB10" s="8">
        <f t="shared" si="6"/>
        <v>-98.454130765331982</v>
      </c>
      <c r="AD10" s="50"/>
      <c r="AE10" s="53">
        <v>10.4</v>
      </c>
      <c r="AF10" s="53">
        <v>4.4000000000000004</v>
      </c>
      <c r="AG10" s="53">
        <v>6</v>
      </c>
      <c r="AH10" s="54">
        <v>20</v>
      </c>
      <c r="AI10" s="54">
        <v>20</v>
      </c>
      <c r="AK10" s="68"/>
      <c r="AL10" s="68"/>
      <c r="AM10" s="68"/>
      <c r="AN10" s="68"/>
      <c r="AP10" s="50"/>
      <c r="AQ10" s="53">
        <v>604.4</v>
      </c>
      <c r="AR10" s="53">
        <v>0</v>
      </c>
      <c r="AS10" s="53">
        <v>604.4</v>
      </c>
      <c r="AT10" s="54">
        <v>4</v>
      </c>
      <c r="AU10" s="54">
        <v>4</v>
      </c>
      <c r="AW10" s="13" t="s">
        <v>156</v>
      </c>
      <c r="AX10" s="14">
        <v>10.4</v>
      </c>
      <c r="AY10" s="14">
        <v>4.4000000000000004</v>
      </c>
      <c r="AZ10" s="8">
        <f t="shared" si="8"/>
        <v>-57.692307692307693</v>
      </c>
      <c r="BJ10" s="13" t="s">
        <v>156</v>
      </c>
      <c r="BK10" s="14">
        <v>10.4</v>
      </c>
      <c r="BL10" s="14">
        <v>4.4000000000000004</v>
      </c>
      <c r="BM10" s="8">
        <f t="shared" si="9"/>
        <v>-57.692307692307693</v>
      </c>
    </row>
    <row r="11" spans="1:65" x14ac:dyDescent="0.25">
      <c r="A11" s="13" t="s">
        <v>162</v>
      </c>
      <c r="B11" s="14">
        <v>6.5810000000000004</v>
      </c>
      <c r="C11" s="14">
        <v>6.4109999999999996</v>
      </c>
      <c r="D11" s="8">
        <f t="shared" si="7"/>
        <v>-2.583194043458453</v>
      </c>
      <c r="F11" s="50"/>
      <c r="G11" s="53">
        <v>0.20300000000000001</v>
      </c>
      <c r="H11" s="53">
        <v>0.22800000000000001</v>
      </c>
      <c r="I11" s="53">
        <v>-2.4999999999999994E-2</v>
      </c>
      <c r="J11" s="54">
        <v>6</v>
      </c>
      <c r="K11" s="54">
        <v>-6</v>
      </c>
      <c r="Q11" s="50"/>
      <c r="R11" s="53">
        <v>0.20300000000000001</v>
      </c>
      <c r="S11" s="53">
        <v>0.22800000000000001</v>
      </c>
      <c r="T11" s="53">
        <v>-2.4999999999999994E-2</v>
      </c>
      <c r="U11" s="54">
        <v>2</v>
      </c>
      <c r="V11" s="54">
        <v>-2</v>
      </c>
      <c r="Y11" s="13" t="s">
        <v>176</v>
      </c>
      <c r="Z11" s="14">
        <v>0.12000000000000001</v>
      </c>
      <c r="AA11" s="14">
        <v>0.25</v>
      </c>
      <c r="AB11" s="8">
        <f t="shared" si="6"/>
        <v>108.33333333333333</v>
      </c>
      <c r="AD11" s="50"/>
      <c r="AE11" s="53">
        <v>6.5810000000000004</v>
      </c>
      <c r="AF11" s="53">
        <v>6.4109999999999996</v>
      </c>
      <c r="AG11" s="53">
        <v>0.17000000000000082</v>
      </c>
      <c r="AH11" s="54">
        <v>10</v>
      </c>
      <c r="AI11" s="54">
        <v>10</v>
      </c>
      <c r="AK11" s="68"/>
      <c r="AL11" s="68"/>
      <c r="AM11" s="68"/>
      <c r="AN11" s="68"/>
      <c r="AP11" s="50"/>
      <c r="AQ11" s="53">
        <v>1058</v>
      </c>
      <c r="AR11" s="53">
        <v>0</v>
      </c>
      <c r="AS11" s="53">
        <v>1058</v>
      </c>
      <c r="AT11" s="54">
        <v>5</v>
      </c>
      <c r="AU11" s="54">
        <v>5</v>
      </c>
      <c r="AW11" s="13" t="s">
        <v>162</v>
      </c>
      <c r="AX11" s="14">
        <v>6.5810000000000004</v>
      </c>
      <c r="AY11" s="14">
        <v>6.4109999999999996</v>
      </c>
      <c r="AZ11" s="8">
        <f t="shared" si="8"/>
        <v>-2.583194043458453</v>
      </c>
      <c r="BJ11" s="13" t="s">
        <v>162</v>
      </c>
      <c r="BK11" s="14">
        <v>6.5810000000000004</v>
      </c>
      <c r="BL11" s="14">
        <v>6.4109999999999996</v>
      </c>
      <c r="BM11" s="8">
        <f t="shared" si="9"/>
        <v>-2.583194043458453</v>
      </c>
    </row>
    <row r="12" spans="1:65" x14ac:dyDescent="0.25">
      <c r="A12" s="13" t="s">
        <v>164</v>
      </c>
      <c r="B12" s="14">
        <v>0</v>
      </c>
      <c r="C12" s="14">
        <v>0.12870000000000001</v>
      </c>
      <c r="D12" s="8">
        <v>100</v>
      </c>
      <c r="F12" s="50"/>
      <c r="G12" s="53">
        <v>0.53300000000000003</v>
      </c>
      <c r="H12" s="53">
        <v>0.184</v>
      </c>
      <c r="I12" s="53">
        <v>0.34900000000000003</v>
      </c>
      <c r="J12" s="54">
        <v>16</v>
      </c>
      <c r="K12" s="54">
        <v>16</v>
      </c>
      <c r="Q12" s="50"/>
      <c r="R12" s="53">
        <v>0.53300000000000003</v>
      </c>
      <c r="S12" s="53">
        <v>0.184</v>
      </c>
      <c r="T12" s="53">
        <v>0.34900000000000003</v>
      </c>
      <c r="U12" s="54">
        <v>5</v>
      </c>
      <c r="V12" s="54">
        <v>5</v>
      </c>
      <c r="Y12" s="13" t="s">
        <v>178</v>
      </c>
      <c r="Z12" s="14">
        <v>2.2549999999999999</v>
      </c>
      <c r="AA12" s="14">
        <v>1.99</v>
      </c>
      <c r="AB12" s="8">
        <f t="shared" si="6"/>
        <v>-11.751662971175163</v>
      </c>
      <c r="AD12" s="50"/>
      <c r="AE12" s="53">
        <v>0</v>
      </c>
      <c r="AF12" s="53">
        <v>0.12870000000000001</v>
      </c>
      <c r="AG12" s="53">
        <v>-0.12870000000000001</v>
      </c>
      <c r="AH12" s="54">
        <v>7</v>
      </c>
      <c r="AI12" s="54">
        <v>-7</v>
      </c>
      <c r="AK12" s="68"/>
      <c r="AL12" s="68"/>
      <c r="AM12" s="68"/>
      <c r="AN12" s="68"/>
      <c r="AP12" s="55"/>
      <c r="AQ12" s="56">
        <v>471.2</v>
      </c>
      <c r="AR12" s="56">
        <v>0</v>
      </c>
      <c r="AS12" s="56">
        <v>471.2</v>
      </c>
      <c r="AT12" s="57">
        <v>3</v>
      </c>
      <c r="AU12" s="57">
        <v>3</v>
      </c>
      <c r="AW12" s="13" t="s">
        <v>164</v>
      </c>
      <c r="AX12" s="14">
        <v>0</v>
      </c>
      <c r="AY12" s="14">
        <v>0.12870000000000001</v>
      </c>
      <c r="AZ12" s="8">
        <v>100</v>
      </c>
      <c r="BJ12" s="13" t="s">
        <v>164</v>
      </c>
      <c r="BK12" s="14">
        <v>0</v>
      </c>
      <c r="BL12" s="14">
        <v>0.12870000000000001</v>
      </c>
      <c r="BM12" s="8">
        <v>100</v>
      </c>
    </row>
    <row r="13" spans="1:65" x14ac:dyDescent="0.25">
      <c r="A13" s="13" t="s">
        <v>165</v>
      </c>
      <c r="B13" s="14">
        <v>3.3635000000000002</v>
      </c>
      <c r="C13" s="14">
        <v>5.9080000000000004</v>
      </c>
      <c r="D13" s="8">
        <f t="shared" si="7"/>
        <v>75.650364203954211</v>
      </c>
      <c r="F13" s="50"/>
      <c r="G13" s="53">
        <v>0</v>
      </c>
      <c r="H13" s="53">
        <v>0.182</v>
      </c>
      <c r="I13" s="53">
        <v>-0.182</v>
      </c>
      <c r="J13" s="54">
        <v>14</v>
      </c>
      <c r="K13" s="54">
        <v>-14</v>
      </c>
      <c r="Q13" s="55"/>
      <c r="R13" s="56">
        <v>0</v>
      </c>
      <c r="S13" s="56">
        <v>0.182</v>
      </c>
      <c r="T13" s="56">
        <v>-0.182</v>
      </c>
      <c r="U13" s="57">
        <v>4</v>
      </c>
      <c r="V13" s="57">
        <v>-4</v>
      </c>
      <c r="Y13" s="13" t="s">
        <v>180</v>
      </c>
      <c r="Z13" s="14">
        <v>21.5</v>
      </c>
      <c r="AA13" s="14">
        <v>2.8</v>
      </c>
      <c r="AB13" s="8">
        <f t="shared" si="6"/>
        <v>-86.976744186046517</v>
      </c>
      <c r="AD13" s="50"/>
      <c r="AE13" s="53">
        <v>3.3635000000000002</v>
      </c>
      <c r="AF13" s="53">
        <v>5.9080000000000004</v>
      </c>
      <c r="AG13" s="53">
        <v>-2.5445000000000002</v>
      </c>
      <c r="AH13" s="54">
        <v>16</v>
      </c>
      <c r="AI13" s="54">
        <v>-16</v>
      </c>
      <c r="AK13" s="68"/>
      <c r="AL13" s="68"/>
      <c r="AM13" s="68"/>
      <c r="AN13" s="68"/>
      <c r="AP13" s="58" t="s">
        <v>239</v>
      </c>
      <c r="AQ13" s="53">
        <v>471.2</v>
      </c>
      <c r="AR13" s="53">
        <v>0</v>
      </c>
      <c r="AS13" s="53"/>
      <c r="AT13" s="54"/>
      <c r="AU13" s="54"/>
      <c r="AW13" s="13" t="s">
        <v>165</v>
      </c>
      <c r="AX13" s="14">
        <v>3.3635000000000002</v>
      </c>
      <c r="AY13" s="14">
        <v>5.9080000000000004</v>
      </c>
      <c r="AZ13" s="8">
        <f t="shared" ref="AZ13:AZ28" si="10">IFERROR((100*(AY13-AX13)/AX13), "")</f>
        <v>75.650364203954211</v>
      </c>
      <c r="BJ13" s="13" t="s">
        <v>165</v>
      </c>
      <c r="BK13" s="14">
        <v>3.3635000000000002</v>
      </c>
      <c r="BL13" s="14">
        <v>5.9080000000000004</v>
      </c>
      <c r="BM13" s="8">
        <f t="shared" ref="BM13:BM28" si="11">IFERROR((100*(BL13-BK13)/BK13), "")</f>
        <v>75.650364203954211</v>
      </c>
    </row>
    <row r="14" spans="1:65" x14ac:dyDescent="0.25">
      <c r="A14" s="13" t="s">
        <v>170</v>
      </c>
      <c r="B14" s="14">
        <v>1.9</v>
      </c>
      <c r="C14" s="14">
        <v>7.7</v>
      </c>
      <c r="D14" s="8">
        <f t="shared" si="7"/>
        <v>305.26315789473693</v>
      </c>
      <c r="F14" s="50"/>
      <c r="G14" s="53">
        <v>227.8</v>
      </c>
      <c r="H14" s="53">
        <v>8.6999999999999993</v>
      </c>
      <c r="I14" s="53">
        <v>219.10000000000002</v>
      </c>
      <c r="J14" s="54">
        <v>32</v>
      </c>
      <c r="K14" s="54">
        <v>32</v>
      </c>
      <c r="Q14" s="58" t="s">
        <v>239</v>
      </c>
      <c r="R14" s="53">
        <v>0.2225</v>
      </c>
      <c r="S14" s="53">
        <v>0.183</v>
      </c>
      <c r="T14" s="53"/>
      <c r="U14" s="54"/>
      <c r="V14" s="54"/>
      <c r="Y14" s="13" t="s">
        <v>184</v>
      </c>
      <c r="Z14" s="14">
        <v>0.65</v>
      </c>
      <c r="AA14" s="14">
        <v>0.66400000000000003</v>
      </c>
      <c r="AB14" s="8">
        <f t="shared" si="6"/>
        <v>2.1538461538461555</v>
      </c>
      <c r="AD14" s="50"/>
      <c r="AE14" s="53">
        <v>1.9</v>
      </c>
      <c r="AF14" s="53">
        <v>7.7</v>
      </c>
      <c r="AG14" s="53">
        <v>-5.8000000000000007</v>
      </c>
      <c r="AH14" s="54">
        <v>19</v>
      </c>
      <c r="AI14" s="54">
        <v>-19</v>
      </c>
      <c r="AK14" s="68"/>
      <c r="AL14" s="68"/>
      <c r="AM14" s="68"/>
      <c r="AN14" s="68"/>
      <c r="AP14" s="58" t="s">
        <v>240</v>
      </c>
      <c r="AQ14" s="53">
        <v>2223.6</v>
      </c>
      <c r="AR14" s="53">
        <v>0</v>
      </c>
      <c r="AS14" s="53"/>
      <c r="AT14" s="54"/>
      <c r="AU14" s="54"/>
      <c r="AW14" s="13" t="s">
        <v>170</v>
      </c>
      <c r="AX14" s="14">
        <v>1.9</v>
      </c>
      <c r="AY14" s="14">
        <v>7.7</v>
      </c>
      <c r="AZ14" s="8">
        <f t="shared" si="10"/>
        <v>305.26315789473693</v>
      </c>
      <c r="BJ14" s="13" t="s">
        <v>170</v>
      </c>
      <c r="BK14" s="14">
        <v>1.9</v>
      </c>
      <c r="BL14" s="14">
        <v>7.7</v>
      </c>
      <c r="BM14" s="8">
        <f t="shared" si="11"/>
        <v>305.26315789473693</v>
      </c>
    </row>
    <row r="15" spans="1:65" ht="15.75" thickBot="1" x14ac:dyDescent="0.3">
      <c r="A15" s="13" t="s">
        <v>172</v>
      </c>
      <c r="B15" s="14">
        <v>3.2500000000000001E-2</v>
      </c>
      <c r="C15" s="14">
        <v>2.3800000000000002E-2</v>
      </c>
      <c r="D15" s="8">
        <f t="shared" si="7"/>
        <v>-26.769230769230766</v>
      </c>
      <c r="F15" s="50"/>
      <c r="G15" s="53">
        <v>5.8999999999999997E-2</v>
      </c>
      <c r="H15" s="53">
        <v>4.5999999999999999E-2</v>
      </c>
      <c r="I15" s="53">
        <v>1.2999999999999998E-2</v>
      </c>
      <c r="J15" s="54">
        <v>3</v>
      </c>
      <c r="K15" s="54">
        <v>3</v>
      </c>
      <c r="Q15" s="58" t="s">
        <v>240</v>
      </c>
      <c r="R15" s="53">
        <v>1.37</v>
      </c>
      <c r="S15" s="53">
        <v>2.7029999999999998</v>
      </c>
      <c r="T15" s="53"/>
      <c r="U15" s="54"/>
      <c r="V15" s="54"/>
      <c r="Y15" s="13" t="s">
        <v>188</v>
      </c>
      <c r="Z15" s="14">
        <v>0.13100000000000001</v>
      </c>
      <c r="AA15" s="14">
        <v>0</v>
      </c>
      <c r="AB15" s="8">
        <f t="shared" si="6"/>
        <v>-100</v>
      </c>
      <c r="AD15" s="50"/>
      <c r="AE15" s="53">
        <v>3.2500000000000001E-2</v>
      </c>
      <c r="AF15" s="53">
        <v>2.3800000000000002E-2</v>
      </c>
      <c r="AG15" s="53">
        <v>8.6999999999999994E-3</v>
      </c>
      <c r="AH15" s="54">
        <v>1</v>
      </c>
      <c r="AI15" s="54">
        <v>1</v>
      </c>
      <c r="AK15" s="68"/>
      <c r="AL15" s="68"/>
      <c r="AM15" s="68"/>
      <c r="AN15" s="68"/>
      <c r="AP15" s="59" t="s">
        <v>241</v>
      </c>
      <c r="AQ15" s="60">
        <v>5</v>
      </c>
      <c r="AR15" s="60">
        <v>5</v>
      </c>
      <c r="AS15" s="60"/>
      <c r="AT15" s="60"/>
      <c r="AU15" s="60"/>
      <c r="AW15" s="13" t="s">
        <v>172</v>
      </c>
      <c r="AX15" s="14">
        <v>3.2500000000000001E-2</v>
      </c>
      <c r="AY15" s="14">
        <v>2.3800000000000002E-2</v>
      </c>
      <c r="AZ15" s="8">
        <f t="shared" si="10"/>
        <v>-26.769230769230766</v>
      </c>
      <c r="BJ15" s="13" t="s">
        <v>172</v>
      </c>
      <c r="BK15" s="14">
        <v>3.2500000000000001E-2</v>
      </c>
      <c r="BL15" s="14">
        <v>2.3800000000000002E-2</v>
      </c>
      <c r="BM15" s="8">
        <f t="shared" si="11"/>
        <v>-26.769230769230766</v>
      </c>
    </row>
    <row r="16" spans="1:65" ht="15.75" thickBot="1" x14ac:dyDescent="0.3">
      <c r="A16" s="13" t="s">
        <v>174</v>
      </c>
      <c r="B16" s="14">
        <v>394.6</v>
      </c>
      <c r="C16" s="14">
        <v>6.1000000000000005</v>
      </c>
      <c r="D16" s="8">
        <f t="shared" si="7"/>
        <v>-98.454130765331982</v>
      </c>
      <c r="F16" s="50"/>
      <c r="G16" s="53">
        <v>10.4</v>
      </c>
      <c r="H16" s="53">
        <v>4.4000000000000004</v>
      </c>
      <c r="I16" s="53">
        <v>6</v>
      </c>
      <c r="J16" s="54">
        <v>26</v>
      </c>
      <c r="K16" s="54">
        <v>26</v>
      </c>
      <c r="Q16" s="59" t="s">
        <v>241</v>
      </c>
      <c r="R16" s="60">
        <v>6</v>
      </c>
      <c r="S16" s="60">
        <v>6</v>
      </c>
      <c r="T16" s="60"/>
      <c r="U16" s="60"/>
      <c r="V16" s="60"/>
      <c r="Y16" s="13" t="s">
        <v>190</v>
      </c>
      <c r="Z16" s="37">
        <v>3.2500000000000001E-2</v>
      </c>
      <c r="AA16" s="37">
        <v>0</v>
      </c>
      <c r="AB16" s="8">
        <f t="shared" si="6"/>
        <v>-100</v>
      </c>
      <c r="AD16" s="50"/>
      <c r="AE16" s="53">
        <v>394.6</v>
      </c>
      <c r="AF16" s="53">
        <v>6.1000000000000005</v>
      </c>
      <c r="AG16" s="53">
        <v>388.5</v>
      </c>
      <c r="AH16" s="54">
        <v>25</v>
      </c>
      <c r="AI16" s="54">
        <v>25</v>
      </c>
      <c r="AK16" s="68"/>
      <c r="AL16" s="68"/>
      <c r="AM16" s="68"/>
      <c r="AN16" s="68"/>
      <c r="AP16" s="47"/>
      <c r="AQ16" s="47"/>
      <c r="AR16" s="47"/>
      <c r="AS16" s="47"/>
      <c r="AT16" s="47"/>
      <c r="AU16" s="47"/>
      <c r="AW16" s="13" t="s">
        <v>174</v>
      </c>
      <c r="AX16" s="14">
        <v>394.6</v>
      </c>
      <c r="AY16" s="14">
        <v>6.1000000000000005</v>
      </c>
      <c r="AZ16" s="8">
        <f t="shared" si="10"/>
        <v>-98.454130765331982</v>
      </c>
      <c r="BJ16" s="13" t="s">
        <v>174</v>
      </c>
      <c r="BK16" s="14">
        <v>394.6</v>
      </c>
      <c r="BL16" s="14">
        <v>6.1000000000000005</v>
      </c>
      <c r="BM16" s="8">
        <f t="shared" si="11"/>
        <v>-98.454130765331982</v>
      </c>
    </row>
    <row r="17" spans="1:65" ht="15.75" thickBot="1" x14ac:dyDescent="0.3">
      <c r="A17" s="13" t="s">
        <v>176</v>
      </c>
      <c r="B17" s="14">
        <v>0.12000000000000001</v>
      </c>
      <c r="C17" s="14">
        <v>0.25</v>
      </c>
      <c r="D17" s="8">
        <f t="shared" si="7"/>
        <v>108.33333333333333</v>
      </c>
      <c r="F17" s="50"/>
      <c r="G17" s="53">
        <v>6.5810000000000004</v>
      </c>
      <c r="H17" s="53">
        <v>6.4109999999999996</v>
      </c>
      <c r="I17" s="53">
        <v>0.17000000000000082</v>
      </c>
      <c r="J17" s="54">
        <v>13</v>
      </c>
      <c r="K17" s="54">
        <v>13</v>
      </c>
      <c r="Q17" s="47"/>
      <c r="R17" s="47"/>
      <c r="S17" s="47"/>
      <c r="T17" s="47"/>
      <c r="U17" s="47"/>
      <c r="V17" s="47"/>
      <c r="Y17" s="13" t="s">
        <v>192</v>
      </c>
      <c r="Z17" s="14">
        <v>0.67700000000000005</v>
      </c>
      <c r="AA17" s="14">
        <v>0.70089999999999997</v>
      </c>
      <c r="AB17" s="8">
        <f t="shared" si="6"/>
        <v>3.5302806499261328</v>
      </c>
      <c r="AD17" s="50"/>
      <c r="AE17" s="53">
        <v>0.12000000000000001</v>
      </c>
      <c r="AF17" s="53">
        <v>0.25</v>
      </c>
      <c r="AG17" s="53">
        <v>-0.13</v>
      </c>
      <c r="AH17" s="54">
        <v>8</v>
      </c>
      <c r="AI17" s="54">
        <v>-8</v>
      </c>
      <c r="AK17" s="68"/>
      <c r="AL17" s="68"/>
      <c r="AM17" s="68"/>
      <c r="AN17" s="68"/>
      <c r="AP17" s="48" t="s">
        <v>242</v>
      </c>
      <c r="AQ17" s="47"/>
      <c r="AR17" s="47"/>
      <c r="AS17" s="47"/>
      <c r="AT17" s="47"/>
      <c r="AU17" s="47"/>
      <c r="AW17" s="13" t="s">
        <v>176</v>
      </c>
      <c r="AX17" s="14">
        <v>0.12000000000000001</v>
      </c>
      <c r="AY17" s="14">
        <v>0.25</v>
      </c>
      <c r="AZ17" s="8">
        <f t="shared" si="10"/>
        <v>108.33333333333333</v>
      </c>
      <c r="BJ17" s="13" t="s">
        <v>176</v>
      </c>
      <c r="BK17" s="14">
        <v>0.12000000000000001</v>
      </c>
      <c r="BL17" s="14">
        <v>0.25</v>
      </c>
      <c r="BM17" s="8">
        <f t="shared" si="11"/>
        <v>108.33333333333333</v>
      </c>
    </row>
    <row r="18" spans="1:65" ht="15.75" thickBot="1" x14ac:dyDescent="0.3">
      <c r="A18" s="13" t="s">
        <v>178</v>
      </c>
      <c r="B18" s="14">
        <v>2.2549999999999999</v>
      </c>
      <c r="C18" s="14">
        <v>1.99</v>
      </c>
      <c r="D18" s="8">
        <f t="shared" si="7"/>
        <v>-11.751662971175163</v>
      </c>
      <c r="F18" s="50"/>
      <c r="G18" s="53">
        <v>0</v>
      </c>
      <c r="H18" s="53">
        <v>0.12870000000000001</v>
      </c>
      <c r="I18" s="53">
        <v>-0.12870000000000001</v>
      </c>
      <c r="J18" s="54">
        <v>9</v>
      </c>
      <c r="K18" s="54">
        <v>-9</v>
      </c>
      <c r="Q18" s="48" t="s">
        <v>242</v>
      </c>
      <c r="R18" s="47"/>
      <c r="S18" s="47"/>
      <c r="T18" s="47"/>
      <c r="U18" s="47"/>
      <c r="V18" s="47"/>
      <c r="Y18" s="13" t="s">
        <v>196</v>
      </c>
      <c r="Z18" s="14">
        <v>7.0730000000000004</v>
      </c>
      <c r="AA18" s="14">
        <v>5.9589999999999996</v>
      </c>
      <c r="AB18" s="8">
        <f t="shared" si="6"/>
        <v>-15.750035345680768</v>
      </c>
      <c r="AD18" s="50"/>
      <c r="AE18" s="53">
        <v>2.2549999999999999</v>
      </c>
      <c r="AF18" s="53">
        <v>1.99</v>
      </c>
      <c r="AG18" s="53">
        <v>0.2649999999999999</v>
      </c>
      <c r="AH18" s="54">
        <v>11</v>
      </c>
      <c r="AI18" s="54">
        <v>11</v>
      </c>
      <c r="AK18" s="68"/>
      <c r="AL18" s="68"/>
      <c r="AM18" s="68"/>
      <c r="AN18" s="68"/>
      <c r="AP18" s="49"/>
      <c r="AQ18" s="49" t="s">
        <v>239</v>
      </c>
      <c r="AR18" s="49" t="s">
        <v>240</v>
      </c>
      <c r="AS18" s="49" t="s">
        <v>241</v>
      </c>
      <c r="AT18" s="47"/>
      <c r="AU18" s="47"/>
      <c r="AW18" s="13" t="s">
        <v>178</v>
      </c>
      <c r="AX18" s="14">
        <v>2.2549999999999999</v>
      </c>
      <c r="AY18" s="14">
        <v>1.99</v>
      </c>
      <c r="AZ18" s="8">
        <f t="shared" si="10"/>
        <v>-11.751662971175163</v>
      </c>
      <c r="BJ18" s="13" t="s">
        <v>178</v>
      </c>
      <c r="BK18" s="14">
        <v>2.2549999999999999</v>
      </c>
      <c r="BL18" s="14">
        <v>1.99</v>
      </c>
      <c r="BM18" s="8">
        <f t="shared" si="11"/>
        <v>-11.751662971175163</v>
      </c>
    </row>
    <row r="19" spans="1:65" x14ac:dyDescent="0.25">
      <c r="A19" s="13" t="s">
        <v>180</v>
      </c>
      <c r="B19" s="14">
        <v>21.5</v>
      </c>
      <c r="C19" s="14">
        <v>2.8</v>
      </c>
      <c r="D19" s="8">
        <f t="shared" si="7"/>
        <v>-86.976744186046517</v>
      </c>
      <c r="F19" s="50"/>
      <c r="G19" s="53">
        <v>3.3635000000000002</v>
      </c>
      <c r="H19" s="53">
        <v>5.9080000000000004</v>
      </c>
      <c r="I19" s="53">
        <v>-2.5445000000000002</v>
      </c>
      <c r="J19" s="54">
        <v>22</v>
      </c>
      <c r="K19" s="54">
        <v>-22</v>
      </c>
      <c r="Q19" s="49"/>
      <c r="R19" s="49" t="s">
        <v>239</v>
      </c>
      <c r="S19" s="49" t="s">
        <v>240</v>
      </c>
      <c r="T19" s="49" t="s">
        <v>241</v>
      </c>
      <c r="U19" s="47"/>
      <c r="V19" s="47"/>
      <c r="Y19" s="13" t="s">
        <v>198</v>
      </c>
      <c r="Z19" s="14">
        <v>4.3319999999999999</v>
      </c>
      <c r="AA19" s="14">
        <v>11.83</v>
      </c>
      <c r="AB19" s="8">
        <f t="shared" si="6"/>
        <v>173.08402585410897</v>
      </c>
      <c r="AD19" s="50"/>
      <c r="AE19" s="53">
        <v>21.5</v>
      </c>
      <c r="AF19" s="53">
        <v>2.8</v>
      </c>
      <c r="AG19" s="53">
        <v>18.7</v>
      </c>
      <c r="AH19" s="54">
        <v>23</v>
      </c>
      <c r="AI19" s="54">
        <v>23</v>
      </c>
      <c r="AK19" s="68"/>
      <c r="AL19" s="68"/>
      <c r="AM19" s="68"/>
      <c r="AN19" s="68"/>
      <c r="AP19" s="58" t="s">
        <v>243</v>
      </c>
      <c r="AQ19" s="51">
        <v>3</v>
      </c>
      <c r="AR19" s="51">
        <v>15</v>
      </c>
      <c r="AS19" s="61">
        <v>5</v>
      </c>
      <c r="AT19" s="47"/>
      <c r="AU19" s="47"/>
      <c r="AW19" s="13" t="s">
        <v>180</v>
      </c>
      <c r="AX19" s="14">
        <v>21.5</v>
      </c>
      <c r="AY19" s="14">
        <v>2.8</v>
      </c>
      <c r="AZ19" s="8">
        <f t="shared" si="10"/>
        <v>-86.976744186046517</v>
      </c>
      <c r="BJ19" s="13" t="s">
        <v>180</v>
      </c>
      <c r="BK19" s="14">
        <v>21.5</v>
      </c>
      <c r="BL19" s="14">
        <v>2.8</v>
      </c>
      <c r="BM19" s="8">
        <f t="shared" si="11"/>
        <v>-86.976744186046517</v>
      </c>
    </row>
    <row r="20" spans="1:65" x14ac:dyDescent="0.25">
      <c r="A20" s="13" t="s">
        <v>184</v>
      </c>
      <c r="B20" s="14">
        <v>0.65</v>
      </c>
      <c r="C20" s="14">
        <v>0.66400000000000003</v>
      </c>
      <c r="D20" s="8">
        <f t="shared" si="7"/>
        <v>2.1538461538461555</v>
      </c>
      <c r="F20" s="50"/>
      <c r="G20" s="53">
        <v>1.9</v>
      </c>
      <c r="H20" s="53">
        <v>7.7</v>
      </c>
      <c r="I20" s="53">
        <v>-5.8000000000000007</v>
      </c>
      <c r="J20" s="54">
        <v>25</v>
      </c>
      <c r="K20" s="54">
        <v>-25</v>
      </c>
      <c r="Q20" s="58" t="s">
        <v>243</v>
      </c>
      <c r="R20" s="51">
        <v>3</v>
      </c>
      <c r="S20" s="51">
        <v>9</v>
      </c>
      <c r="T20" s="61">
        <v>3</v>
      </c>
      <c r="U20" s="47"/>
      <c r="V20" s="47"/>
      <c r="Y20" s="13" t="s">
        <v>200</v>
      </c>
      <c r="Z20" s="14">
        <v>44.3</v>
      </c>
      <c r="AA20" s="14">
        <v>40.700000000000003</v>
      </c>
      <c r="AB20" s="8">
        <f t="shared" si="6"/>
        <v>-8.1264108352144344</v>
      </c>
      <c r="AD20" s="50"/>
      <c r="AE20" s="53">
        <v>0.65</v>
      </c>
      <c r="AF20" s="53">
        <v>0.66400000000000003</v>
      </c>
      <c r="AG20" s="53">
        <v>-1.4000000000000012E-2</v>
      </c>
      <c r="AH20" s="54">
        <v>3</v>
      </c>
      <c r="AI20" s="54">
        <v>-3</v>
      </c>
      <c r="AK20" s="68"/>
      <c r="AL20" s="68"/>
      <c r="AM20" s="68"/>
      <c r="AN20" s="68"/>
      <c r="AP20" s="58" t="s">
        <v>244</v>
      </c>
      <c r="AQ20" s="53">
        <v>0</v>
      </c>
      <c r="AR20" s="53">
        <v>0</v>
      </c>
      <c r="AS20" s="62">
        <v>0</v>
      </c>
      <c r="AT20" s="47"/>
      <c r="AU20" s="47"/>
      <c r="AW20" s="13" t="s">
        <v>184</v>
      </c>
      <c r="AX20" s="14">
        <v>0.65</v>
      </c>
      <c r="AY20" s="14">
        <v>0.66400000000000003</v>
      </c>
      <c r="AZ20" s="8">
        <f t="shared" si="10"/>
        <v>2.1538461538461555</v>
      </c>
      <c r="BJ20" s="13" t="s">
        <v>184</v>
      </c>
      <c r="BK20" s="14">
        <v>0.65</v>
      </c>
      <c r="BL20" s="14">
        <v>0.66400000000000003</v>
      </c>
      <c r="BM20" s="8">
        <f t="shared" si="11"/>
        <v>2.1538461538461555</v>
      </c>
    </row>
    <row r="21" spans="1:65" ht="15.75" thickBot="1" x14ac:dyDescent="0.3">
      <c r="A21" s="13" t="s">
        <v>188</v>
      </c>
      <c r="B21" s="14">
        <v>0.13100000000000001</v>
      </c>
      <c r="C21" s="14">
        <v>0</v>
      </c>
      <c r="D21" s="8">
        <f t="shared" si="7"/>
        <v>-100</v>
      </c>
      <c r="F21" s="50"/>
      <c r="G21" s="53">
        <v>3.2500000000000001E-2</v>
      </c>
      <c r="H21" s="53">
        <v>2.3800000000000002E-2</v>
      </c>
      <c r="I21" s="53">
        <v>8.6999999999999994E-3</v>
      </c>
      <c r="J21" s="54">
        <v>1</v>
      </c>
      <c r="K21" s="54">
        <v>1</v>
      </c>
      <c r="Q21" s="58" t="s">
        <v>244</v>
      </c>
      <c r="R21" s="53">
        <v>4</v>
      </c>
      <c r="S21" s="53">
        <v>12</v>
      </c>
      <c r="T21" s="62">
        <v>3</v>
      </c>
      <c r="U21" s="47"/>
      <c r="V21" s="47"/>
      <c r="Y21" s="13" t="s">
        <v>202</v>
      </c>
      <c r="Z21" s="14">
        <v>3.8559000000000001</v>
      </c>
      <c r="AA21" s="14">
        <v>16.941800000000001</v>
      </c>
      <c r="AB21" s="8">
        <f t="shared" si="6"/>
        <v>339.37342773412178</v>
      </c>
      <c r="AD21" s="50"/>
      <c r="AE21" s="53">
        <v>0.13100000000000001</v>
      </c>
      <c r="AF21" s="53">
        <v>0</v>
      </c>
      <c r="AG21" s="53">
        <v>0.13100000000000001</v>
      </c>
      <c r="AH21" s="54">
        <v>9</v>
      </c>
      <c r="AI21" s="54">
        <v>9</v>
      </c>
      <c r="AK21" s="68"/>
      <c r="AL21" s="68"/>
      <c r="AM21" s="68"/>
      <c r="AN21" s="68"/>
      <c r="AP21" s="59" t="s">
        <v>245</v>
      </c>
      <c r="AQ21" s="63">
        <v>0</v>
      </c>
      <c r="AR21" s="63">
        <v>0</v>
      </c>
      <c r="AS21" s="60">
        <v>0</v>
      </c>
      <c r="AT21" s="47"/>
      <c r="AU21" s="47"/>
      <c r="AW21" s="13" t="s">
        <v>188</v>
      </c>
      <c r="AX21" s="14">
        <v>0.13100000000000001</v>
      </c>
      <c r="AY21" s="14">
        <v>0</v>
      </c>
      <c r="AZ21" s="8">
        <f t="shared" si="10"/>
        <v>-100</v>
      </c>
      <c r="BJ21" s="13" t="s">
        <v>188</v>
      </c>
      <c r="BK21" s="14">
        <v>0.13100000000000001</v>
      </c>
      <c r="BL21" s="14">
        <v>0</v>
      </c>
      <c r="BM21" s="8">
        <f t="shared" si="11"/>
        <v>-100</v>
      </c>
    </row>
    <row r="22" spans="1:65" ht="15.75" thickBot="1" x14ac:dyDescent="0.3">
      <c r="A22" s="13" t="s">
        <v>190</v>
      </c>
      <c r="B22" s="37">
        <v>3.2500000000000001E-2</v>
      </c>
      <c r="C22" s="37">
        <v>0</v>
      </c>
      <c r="D22" s="8">
        <f t="shared" si="7"/>
        <v>-100</v>
      </c>
      <c r="F22" s="50"/>
      <c r="G22" s="53">
        <v>394.6</v>
      </c>
      <c r="H22" s="53">
        <v>6.1000000000000005</v>
      </c>
      <c r="I22" s="53">
        <v>388.5</v>
      </c>
      <c r="J22" s="54">
        <v>33</v>
      </c>
      <c r="K22" s="54">
        <v>33</v>
      </c>
      <c r="Q22" s="59" t="s">
        <v>245</v>
      </c>
      <c r="R22" s="63">
        <v>0</v>
      </c>
      <c r="S22" s="63">
        <v>0</v>
      </c>
      <c r="T22" s="60">
        <v>0</v>
      </c>
      <c r="U22" s="47"/>
      <c r="V22" s="47"/>
      <c r="Y22" s="13" t="s">
        <v>204</v>
      </c>
      <c r="Z22" s="14">
        <v>1.2350000000000001</v>
      </c>
      <c r="AA22" s="14">
        <v>5.3959999999999999</v>
      </c>
      <c r="AB22" s="8">
        <f t="shared" si="6"/>
        <v>336.92307692307685</v>
      </c>
      <c r="AD22" s="50"/>
      <c r="AE22" s="53">
        <v>3.2500000000000001E-2</v>
      </c>
      <c r="AF22" s="53">
        <v>0</v>
      </c>
      <c r="AG22" s="53">
        <v>3.2500000000000001E-2</v>
      </c>
      <c r="AH22" s="54">
        <v>5</v>
      </c>
      <c r="AI22" s="54">
        <v>5</v>
      </c>
      <c r="AK22" s="68"/>
      <c r="AL22" s="68"/>
      <c r="AM22" s="68"/>
      <c r="AN22" s="68"/>
      <c r="AP22" s="47"/>
      <c r="AQ22" s="47"/>
      <c r="AR22" s="47"/>
      <c r="AS22" s="47"/>
      <c r="AT22" s="47"/>
      <c r="AU22" s="47"/>
      <c r="AW22" s="13" t="s">
        <v>190</v>
      </c>
      <c r="AX22" s="37">
        <v>3.2500000000000001E-2</v>
      </c>
      <c r="AY22" s="37">
        <v>0</v>
      </c>
      <c r="AZ22" s="8">
        <f t="shared" si="10"/>
        <v>-100</v>
      </c>
      <c r="BJ22" s="13" t="s">
        <v>190</v>
      </c>
      <c r="BK22" s="37">
        <v>3.2500000000000001E-2</v>
      </c>
      <c r="BL22" s="37">
        <v>0</v>
      </c>
      <c r="BM22" s="8">
        <f t="shared" si="11"/>
        <v>-100</v>
      </c>
    </row>
    <row r="23" spans="1:65" ht="15.75" thickBot="1" x14ac:dyDescent="0.3">
      <c r="A23" s="13" t="s">
        <v>192</v>
      </c>
      <c r="B23" s="14">
        <v>0.67700000000000005</v>
      </c>
      <c r="C23" s="14">
        <v>0.70089999999999997</v>
      </c>
      <c r="D23" s="8">
        <f t="shared" si="7"/>
        <v>3.5302806499261328</v>
      </c>
      <c r="F23" s="50"/>
      <c r="G23" s="53">
        <v>0.12000000000000001</v>
      </c>
      <c r="H23" s="53">
        <v>0.25</v>
      </c>
      <c r="I23" s="53">
        <v>-0.13</v>
      </c>
      <c r="J23" s="54">
        <v>10</v>
      </c>
      <c r="K23" s="54">
        <v>-10</v>
      </c>
      <c r="Q23" s="47"/>
      <c r="R23" s="47"/>
      <c r="S23" s="47"/>
      <c r="T23" s="47"/>
      <c r="U23" s="47"/>
      <c r="V23" s="47"/>
      <c r="Y23" s="13" t="s">
        <v>206</v>
      </c>
      <c r="Z23" s="14">
        <v>0</v>
      </c>
      <c r="AA23" s="14">
        <v>2.4</v>
      </c>
      <c r="AB23" s="8">
        <v>100</v>
      </c>
      <c r="AD23" s="50"/>
      <c r="AE23" s="53">
        <v>0.67700000000000005</v>
      </c>
      <c r="AF23" s="53">
        <v>0.70089999999999997</v>
      </c>
      <c r="AG23" s="53">
        <v>-2.3899999999999921E-2</v>
      </c>
      <c r="AH23" s="54">
        <v>4</v>
      </c>
      <c r="AI23" s="54">
        <v>-4</v>
      </c>
      <c r="AK23" s="68"/>
      <c r="AL23" s="68"/>
      <c r="AM23" s="68"/>
      <c r="AN23" s="68"/>
      <c r="AP23" s="48" t="s">
        <v>314</v>
      </c>
      <c r="AQ23" s="47"/>
      <c r="AR23" s="47"/>
      <c r="AS23" s="47"/>
      <c r="AT23" s="47"/>
      <c r="AU23" s="47"/>
      <c r="AW23" s="13" t="s">
        <v>192</v>
      </c>
      <c r="AX23" s="14">
        <v>0.67700000000000005</v>
      </c>
      <c r="AY23" s="14">
        <v>0.70089999999999997</v>
      </c>
      <c r="AZ23" s="8">
        <f t="shared" si="10"/>
        <v>3.5302806499261328</v>
      </c>
      <c r="BJ23" s="13" t="s">
        <v>192</v>
      </c>
      <c r="BK23" s="14">
        <v>0.67700000000000005</v>
      </c>
      <c r="BL23" s="14">
        <v>0.70089999999999997</v>
      </c>
      <c r="BM23" s="8">
        <f t="shared" si="11"/>
        <v>3.5302806499261328</v>
      </c>
    </row>
    <row r="24" spans="1:65" ht="15.75" thickBot="1" x14ac:dyDescent="0.3">
      <c r="A24" s="13" t="s">
        <v>196</v>
      </c>
      <c r="B24" s="14">
        <v>7.0730000000000004</v>
      </c>
      <c r="C24" s="14">
        <v>5.9589999999999996</v>
      </c>
      <c r="D24" s="8">
        <f t="shared" si="7"/>
        <v>-15.750035345680768</v>
      </c>
      <c r="F24" s="50"/>
      <c r="G24" s="53">
        <v>2.2549999999999999</v>
      </c>
      <c r="H24" s="53">
        <v>1.99</v>
      </c>
      <c r="I24" s="53">
        <v>0.2649999999999999</v>
      </c>
      <c r="J24" s="54">
        <v>15</v>
      </c>
      <c r="K24" s="54">
        <v>15</v>
      </c>
      <c r="Q24" s="48" t="s">
        <v>305</v>
      </c>
      <c r="R24" s="47"/>
      <c r="S24" s="47"/>
      <c r="T24" s="47"/>
      <c r="U24" s="47"/>
      <c r="V24" s="47"/>
      <c r="Y24" s="13" t="s">
        <v>207</v>
      </c>
      <c r="Z24" s="14">
        <v>0.75</v>
      </c>
      <c r="AA24" s="14">
        <v>0.67</v>
      </c>
      <c r="AB24" s="8">
        <f t="shared" ref="AB24:AB26" si="12">IFERROR((100*(AA24-Z24)/Z24), "")</f>
        <v>-10.666666666666663</v>
      </c>
      <c r="AD24" s="50"/>
      <c r="AE24" s="53">
        <v>7.0730000000000004</v>
      </c>
      <c r="AF24" s="53">
        <v>5.9589999999999996</v>
      </c>
      <c r="AG24" s="53">
        <v>1.1140000000000008</v>
      </c>
      <c r="AH24" s="54">
        <v>13</v>
      </c>
      <c r="AI24" s="54">
        <v>13</v>
      </c>
      <c r="AK24" s="68"/>
      <c r="AL24" s="68"/>
      <c r="AM24" s="68"/>
      <c r="AN24" s="68"/>
      <c r="AP24" s="49" t="s">
        <v>254</v>
      </c>
      <c r="AQ24" s="49" t="s">
        <v>241</v>
      </c>
      <c r="AR24" s="49" t="s">
        <v>248</v>
      </c>
      <c r="AS24" s="47"/>
      <c r="AT24" s="47"/>
      <c r="AU24" s="47"/>
      <c r="AW24" s="13" t="s">
        <v>196</v>
      </c>
      <c r="AX24" s="14">
        <v>7.0730000000000004</v>
      </c>
      <c r="AY24" s="14">
        <v>5.9589999999999996</v>
      </c>
      <c r="AZ24" s="8">
        <f t="shared" si="10"/>
        <v>-15.750035345680768</v>
      </c>
      <c r="BJ24" s="13" t="s">
        <v>196</v>
      </c>
      <c r="BK24" s="14">
        <v>7.0730000000000004</v>
      </c>
      <c r="BL24" s="14">
        <v>5.9589999999999996</v>
      </c>
      <c r="BM24" s="8">
        <f t="shared" si="11"/>
        <v>-15.750035345680768</v>
      </c>
    </row>
    <row r="25" spans="1:65" ht="15.75" thickBot="1" x14ac:dyDescent="0.3">
      <c r="A25" s="13" t="s">
        <v>198</v>
      </c>
      <c r="B25" s="14">
        <v>4.3319999999999999</v>
      </c>
      <c r="C25" s="14">
        <v>11.83</v>
      </c>
      <c r="D25" s="8">
        <f t="shared" si="7"/>
        <v>173.08402585410897</v>
      </c>
      <c r="F25" s="50"/>
      <c r="G25" s="53">
        <v>21.5</v>
      </c>
      <c r="H25" s="53">
        <v>2.8</v>
      </c>
      <c r="I25" s="53">
        <v>18.7</v>
      </c>
      <c r="J25" s="54">
        <v>30</v>
      </c>
      <c r="K25" s="54">
        <v>30</v>
      </c>
      <c r="Q25" s="49" t="s">
        <v>254</v>
      </c>
      <c r="R25" s="49" t="s">
        <v>241</v>
      </c>
      <c r="S25" s="49" t="s">
        <v>248</v>
      </c>
      <c r="T25" s="47"/>
      <c r="U25" s="47"/>
      <c r="V25" s="47"/>
      <c r="Y25" s="13" t="s">
        <v>210</v>
      </c>
      <c r="Z25" s="14">
        <v>2.2999999999999998</v>
      </c>
      <c r="AA25" s="14">
        <v>0</v>
      </c>
      <c r="AB25" s="8">
        <f t="shared" si="12"/>
        <v>-100</v>
      </c>
      <c r="AD25" s="50"/>
      <c r="AE25" s="53">
        <v>4.3319999999999999</v>
      </c>
      <c r="AF25" s="53">
        <v>11.83</v>
      </c>
      <c r="AG25" s="53">
        <v>-7.4980000000000002</v>
      </c>
      <c r="AH25" s="54">
        <v>21</v>
      </c>
      <c r="AI25" s="54">
        <v>-21</v>
      </c>
      <c r="AK25" s="68"/>
      <c r="AL25" s="68"/>
      <c r="AM25" s="68"/>
      <c r="AN25" s="68"/>
      <c r="AP25" s="64">
        <v>0</v>
      </c>
      <c r="AQ25" s="65">
        <v>5</v>
      </c>
      <c r="AR25" s="64">
        <v>3.125E-2</v>
      </c>
      <c r="AS25" s="47"/>
      <c r="AT25" s="47"/>
      <c r="AU25" s="47"/>
      <c r="AW25" s="13" t="s">
        <v>198</v>
      </c>
      <c r="AX25" s="14">
        <v>4.3319999999999999</v>
      </c>
      <c r="AY25" s="14">
        <v>11.83</v>
      </c>
      <c r="AZ25" s="8">
        <f t="shared" si="10"/>
        <v>173.08402585410897</v>
      </c>
      <c r="BJ25" s="13" t="s">
        <v>198</v>
      </c>
      <c r="BK25" s="14">
        <v>4.3319999999999999</v>
      </c>
      <c r="BL25" s="14">
        <v>11.83</v>
      </c>
      <c r="BM25" s="8">
        <f t="shared" si="11"/>
        <v>173.08402585410897</v>
      </c>
    </row>
    <row r="26" spans="1:65" ht="15.75" thickBot="1" x14ac:dyDescent="0.3">
      <c r="A26" s="13" t="s">
        <v>200</v>
      </c>
      <c r="B26" s="14">
        <v>44.3</v>
      </c>
      <c r="C26" s="14">
        <v>40.700000000000003</v>
      </c>
      <c r="D26" s="8">
        <f t="shared" si="7"/>
        <v>-8.1264108352144344</v>
      </c>
      <c r="F26" s="50"/>
      <c r="G26" s="53">
        <v>0.65</v>
      </c>
      <c r="H26" s="53">
        <v>0.66400000000000003</v>
      </c>
      <c r="I26" s="53">
        <v>-1.4000000000000012E-2</v>
      </c>
      <c r="J26" s="54">
        <v>4</v>
      </c>
      <c r="K26" s="54">
        <v>-4</v>
      </c>
      <c r="Q26" s="64">
        <v>12</v>
      </c>
      <c r="R26" s="65">
        <v>6</v>
      </c>
      <c r="S26" s="64">
        <v>0.65625</v>
      </c>
      <c r="T26" s="47"/>
      <c r="U26" s="47"/>
      <c r="V26" s="47"/>
      <c r="Y26" s="13" t="s">
        <v>212</v>
      </c>
      <c r="Z26" s="14">
        <v>1.3</v>
      </c>
      <c r="AA26" s="14">
        <v>0.8</v>
      </c>
      <c r="AB26" s="8">
        <f t="shared" si="12"/>
        <v>-38.46153846153846</v>
      </c>
      <c r="AD26" s="50"/>
      <c r="AE26" s="53">
        <v>44.3</v>
      </c>
      <c r="AF26" s="53">
        <v>40.700000000000003</v>
      </c>
      <c r="AG26" s="53">
        <v>3.5999999999999943</v>
      </c>
      <c r="AH26" s="54">
        <v>17</v>
      </c>
      <c r="AI26" s="54">
        <v>17</v>
      </c>
      <c r="AK26" s="68"/>
      <c r="AL26" s="68"/>
      <c r="AM26" s="68"/>
      <c r="AN26" s="68"/>
      <c r="AP26" s="47"/>
      <c r="AQ26" s="47"/>
      <c r="AR26" s="47"/>
      <c r="AS26" s="47"/>
      <c r="AT26" s="47"/>
      <c r="AU26" s="47"/>
      <c r="AW26" s="13" t="s">
        <v>200</v>
      </c>
      <c r="AX26" s="14">
        <v>44.3</v>
      </c>
      <c r="AY26" s="14">
        <v>40.700000000000003</v>
      </c>
      <c r="AZ26" s="8">
        <f t="shared" si="10"/>
        <v>-8.1264108352144344</v>
      </c>
      <c r="BJ26" s="13" t="s">
        <v>200</v>
      </c>
      <c r="BK26" s="14">
        <v>44.3</v>
      </c>
      <c r="BL26" s="14">
        <v>40.700000000000003</v>
      </c>
      <c r="BM26" s="8">
        <f t="shared" si="11"/>
        <v>-8.1264108352144344</v>
      </c>
    </row>
    <row r="27" spans="1:65" x14ac:dyDescent="0.25">
      <c r="A27" s="13" t="s">
        <v>202</v>
      </c>
      <c r="B27" s="14">
        <v>3.8559000000000001</v>
      </c>
      <c r="C27" s="14">
        <v>16.941800000000001</v>
      </c>
      <c r="D27" s="8">
        <f t="shared" si="7"/>
        <v>339.37342773412178</v>
      </c>
      <c r="F27" s="50"/>
      <c r="G27" s="53">
        <v>0.13100000000000001</v>
      </c>
      <c r="H27" s="53">
        <v>0</v>
      </c>
      <c r="I27" s="53">
        <v>0.13100000000000001</v>
      </c>
      <c r="J27" s="54">
        <v>11</v>
      </c>
      <c r="K27" s="54">
        <v>11</v>
      </c>
      <c r="Q27" s="47"/>
      <c r="R27" s="47"/>
      <c r="S27" s="47"/>
      <c r="T27" s="47"/>
      <c r="U27" s="47"/>
      <c r="V27" s="47"/>
      <c r="AD27" s="50"/>
      <c r="AE27" s="53">
        <v>3.8559000000000001</v>
      </c>
      <c r="AF27" s="53">
        <v>16.941800000000001</v>
      </c>
      <c r="AG27" s="53">
        <v>-13.085900000000001</v>
      </c>
      <c r="AH27" s="54">
        <v>22</v>
      </c>
      <c r="AI27" s="54">
        <v>-22</v>
      </c>
      <c r="AK27" s="68"/>
      <c r="AL27" s="68"/>
      <c r="AM27" s="68"/>
      <c r="AN27" s="68"/>
      <c r="AP27" s="46"/>
      <c r="AQ27" s="46"/>
      <c r="AR27" s="46"/>
      <c r="AS27" s="46"/>
      <c r="AT27" s="46"/>
      <c r="AU27" s="46"/>
      <c r="AW27" s="13" t="s">
        <v>202</v>
      </c>
      <c r="AX27" s="14">
        <v>3.8559000000000001</v>
      </c>
      <c r="AY27" s="14">
        <v>16.941800000000001</v>
      </c>
      <c r="AZ27" s="8">
        <f t="shared" si="10"/>
        <v>339.37342773412178</v>
      </c>
      <c r="BJ27" s="13" t="s">
        <v>202</v>
      </c>
      <c r="BK27" s="14">
        <v>3.8559000000000001</v>
      </c>
      <c r="BL27" s="14">
        <v>16.941800000000001</v>
      </c>
      <c r="BM27" s="8">
        <f t="shared" si="11"/>
        <v>339.37342773412178</v>
      </c>
    </row>
    <row r="28" spans="1:65" x14ac:dyDescent="0.25">
      <c r="A28" s="13" t="s">
        <v>204</v>
      </c>
      <c r="B28" s="14">
        <v>1.2350000000000001</v>
      </c>
      <c r="C28" s="14">
        <v>5.3959999999999999</v>
      </c>
      <c r="D28" s="8">
        <f t="shared" si="7"/>
        <v>336.92307692307685</v>
      </c>
      <c r="F28" s="50"/>
      <c r="G28" s="53">
        <v>3.2500000000000001E-2</v>
      </c>
      <c r="H28" s="53">
        <v>0</v>
      </c>
      <c r="I28" s="53">
        <v>3.2500000000000001E-2</v>
      </c>
      <c r="J28" s="54">
        <v>7</v>
      </c>
      <c r="K28" s="54">
        <v>7</v>
      </c>
      <c r="Q28" s="46"/>
      <c r="R28" s="46"/>
      <c r="S28" s="46"/>
      <c r="T28" s="46"/>
      <c r="U28" s="46"/>
      <c r="V28" s="46"/>
      <c r="AB28" s="8">
        <f>COUNT(AB2:AB26)</f>
        <v>25</v>
      </c>
      <c r="AD28" s="50"/>
      <c r="AE28" s="53">
        <v>1.2350000000000001</v>
      </c>
      <c r="AF28" s="53">
        <v>5.3959999999999999</v>
      </c>
      <c r="AG28" s="53">
        <v>-4.1609999999999996</v>
      </c>
      <c r="AH28" s="54">
        <v>18</v>
      </c>
      <c r="AI28" s="54">
        <v>-18</v>
      </c>
      <c r="AK28" s="68"/>
      <c r="AL28" s="68"/>
      <c r="AM28" s="68"/>
      <c r="AN28" s="68"/>
      <c r="AW28" s="13" t="s">
        <v>204</v>
      </c>
      <c r="AX28" s="14">
        <v>1.2350000000000001</v>
      </c>
      <c r="AY28" s="14">
        <v>5.3959999999999999</v>
      </c>
      <c r="AZ28" s="8">
        <f t="shared" si="10"/>
        <v>336.92307692307685</v>
      </c>
      <c r="BJ28" s="13" t="s">
        <v>204</v>
      </c>
      <c r="BK28" s="14">
        <v>1.2350000000000001</v>
      </c>
      <c r="BL28" s="14">
        <v>5.3959999999999999</v>
      </c>
      <c r="BM28" s="8">
        <f t="shared" si="11"/>
        <v>336.92307692307685</v>
      </c>
    </row>
    <row r="29" spans="1:65" x14ac:dyDescent="0.25">
      <c r="A29" s="13" t="s">
        <v>206</v>
      </c>
      <c r="B29" s="14">
        <v>0</v>
      </c>
      <c r="C29" s="14">
        <v>2.4</v>
      </c>
      <c r="D29" s="8">
        <v>100</v>
      </c>
      <c r="F29" s="50"/>
      <c r="G29" s="53">
        <v>0.67700000000000005</v>
      </c>
      <c r="H29" s="53">
        <v>0.70089999999999997</v>
      </c>
      <c r="I29" s="53">
        <v>-2.3899999999999921E-2</v>
      </c>
      <c r="J29" s="54">
        <v>5</v>
      </c>
      <c r="K29" s="54">
        <v>-5</v>
      </c>
      <c r="AB29" s="33">
        <f>MEDIAN(AB2:AB26)</f>
        <v>-10.666666666666663</v>
      </c>
      <c r="AD29" s="50"/>
      <c r="AE29" s="53">
        <v>0</v>
      </c>
      <c r="AF29" s="53">
        <v>2.4</v>
      </c>
      <c r="AG29" s="53">
        <v>-2.4</v>
      </c>
      <c r="AH29" s="54">
        <v>15</v>
      </c>
      <c r="AI29" s="54">
        <v>-15</v>
      </c>
      <c r="AK29" s="68"/>
      <c r="AL29" s="68"/>
      <c r="AM29" s="68"/>
      <c r="AN29" s="68"/>
      <c r="AW29" s="13" t="s">
        <v>206</v>
      </c>
      <c r="AX29" s="14">
        <v>0</v>
      </c>
      <c r="AY29" s="14">
        <v>2.4</v>
      </c>
      <c r="AZ29" s="8">
        <v>100</v>
      </c>
      <c r="BJ29" s="13" t="s">
        <v>206</v>
      </c>
      <c r="BK29" s="14">
        <v>0</v>
      </c>
      <c r="BL29" s="14">
        <v>2.4</v>
      </c>
      <c r="BM29" s="8">
        <v>100</v>
      </c>
    </row>
    <row r="30" spans="1:65" x14ac:dyDescent="0.25">
      <c r="A30" s="13" t="s">
        <v>207</v>
      </c>
      <c r="B30" s="14">
        <v>0.75</v>
      </c>
      <c r="C30" s="14">
        <v>0.67</v>
      </c>
      <c r="D30" s="8">
        <f t="shared" si="7"/>
        <v>-10.666666666666663</v>
      </c>
      <c r="F30" s="50"/>
      <c r="G30" s="53">
        <v>7.0730000000000004</v>
      </c>
      <c r="H30" s="53">
        <v>5.9589999999999996</v>
      </c>
      <c r="I30" s="53">
        <v>1.1140000000000008</v>
      </c>
      <c r="J30" s="54">
        <v>18</v>
      </c>
      <c r="K30" s="54">
        <v>18</v>
      </c>
      <c r="AD30" s="50"/>
      <c r="AE30" s="53">
        <v>0.75</v>
      </c>
      <c r="AF30" s="53">
        <v>0.67</v>
      </c>
      <c r="AG30" s="53">
        <v>7.999999999999996E-2</v>
      </c>
      <c r="AH30" s="54">
        <v>6</v>
      </c>
      <c r="AI30" s="54">
        <v>6</v>
      </c>
      <c r="AK30" s="68"/>
      <c r="AL30" s="68"/>
      <c r="AM30" s="68"/>
      <c r="AN30" s="68"/>
      <c r="AW30" s="13" t="s">
        <v>207</v>
      </c>
      <c r="AX30" s="14">
        <v>0.75</v>
      </c>
      <c r="AY30" s="14">
        <v>0.67</v>
      </c>
      <c r="AZ30" s="8">
        <f t="shared" ref="AZ30:AZ32" si="13">IFERROR((100*(AY30-AX30)/AX30), "")</f>
        <v>-10.666666666666663</v>
      </c>
      <c r="BJ30" s="13" t="s">
        <v>207</v>
      </c>
      <c r="BK30" s="14">
        <v>0.75</v>
      </c>
      <c r="BL30" s="14">
        <v>0.67</v>
      </c>
      <c r="BM30" s="8">
        <f t="shared" ref="BM30:BM32" si="14">IFERROR((100*(BL30-BK30)/BK30), "")</f>
        <v>-10.666666666666663</v>
      </c>
    </row>
    <row r="31" spans="1:65" x14ac:dyDescent="0.25">
      <c r="A31" s="13" t="s">
        <v>210</v>
      </c>
      <c r="B31" s="14">
        <v>2.2999999999999998</v>
      </c>
      <c r="C31" s="14">
        <v>0</v>
      </c>
      <c r="D31" s="8">
        <f t="shared" si="7"/>
        <v>-100</v>
      </c>
      <c r="F31" s="50"/>
      <c r="G31" s="53">
        <v>4.3319999999999999</v>
      </c>
      <c r="H31" s="53">
        <v>11.83</v>
      </c>
      <c r="I31" s="53">
        <v>-7.4980000000000002</v>
      </c>
      <c r="J31" s="54">
        <v>27</v>
      </c>
      <c r="K31" s="54">
        <v>-27</v>
      </c>
      <c r="AD31" s="50"/>
      <c r="AE31" s="53">
        <v>2.2999999999999998</v>
      </c>
      <c r="AF31" s="53">
        <v>0</v>
      </c>
      <c r="AG31" s="53">
        <v>2.2999999999999998</v>
      </c>
      <c r="AH31" s="54">
        <v>14</v>
      </c>
      <c r="AI31" s="54">
        <v>14</v>
      </c>
      <c r="AK31" s="68"/>
      <c r="AL31" s="68"/>
      <c r="AM31" s="68"/>
      <c r="AN31" s="68"/>
      <c r="AW31" s="13" t="s">
        <v>210</v>
      </c>
      <c r="AX31" s="14">
        <v>2.2999999999999998</v>
      </c>
      <c r="AY31" s="14">
        <v>0</v>
      </c>
      <c r="AZ31" s="8">
        <f t="shared" si="13"/>
        <v>-100</v>
      </c>
      <c r="BJ31" s="13" t="s">
        <v>210</v>
      </c>
      <c r="BK31" s="14">
        <v>2.2999999999999998</v>
      </c>
      <c r="BL31" s="14">
        <v>0</v>
      </c>
      <c r="BM31" s="8">
        <f t="shared" si="14"/>
        <v>-100</v>
      </c>
    </row>
    <row r="32" spans="1:65" x14ac:dyDescent="0.25">
      <c r="A32" s="13" t="s">
        <v>212</v>
      </c>
      <c r="B32" s="14">
        <v>1.3</v>
      </c>
      <c r="C32" s="14">
        <v>0.8</v>
      </c>
      <c r="D32" s="8">
        <f t="shared" si="7"/>
        <v>-38.46153846153846</v>
      </c>
      <c r="F32" s="50"/>
      <c r="G32" s="53">
        <v>44.3</v>
      </c>
      <c r="H32" s="53">
        <v>40.700000000000003</v>
      </c>
      <c r="I32" s="53">
        <v>3.5999999999999943</v>
      </c>
      <c r="J32" s="54">
        <v>23</v>
      </c>
      <c r="K32" s="54">
        <v>23</v>
      </c>
      <c r="AD32" s="55"/>
      <c r="AE32" s="56">
        <v>1.3</v>
      </c>
      <c r="AF32" s="56">
        <v>0.8</v>
      </c>
      <c r="AG32" s="56">
        <v>0.5</v>
      </c>
      <c r="AH32" s="57">
        <v>12</v>
      </c>
      <c r="AI32" s="57">
        <v>12</v>
      </c>
      <c r="AK32" s="68"/>
      <c r="AL32" s="68"/>
      <c r="AM32" s="68"/>
      <c r="AN32" s="68"/>
      <c r="AW32" s="13" t="s">
        <v>212</v>
      </c>
      <c r="AX32" s="14">
        <v>1.3</v>
      </c>
      <c r="AY32" s="14">
        <v>0.8</v>
      </c>
      <c r="AZ32" s="8">
        <f t="shared" si="13"/>
        <v>-38.46153846153846</v>
      </c>
      <c r="BJ32" s="13" t="s">
        <v>212</v>
      </c>
      <c r="BK32" s="14">
        <v>1.3</v>
      </c>
      <c r="BL32" s="14">
        <v>0.8</v>
      </c>
      <c r="BM32" s="8">
        <f t="shared" si="14"/>
        <v>-38.46153846153846</v>
      </c>
    </row>
    <row r="33" spans="1:65" x14ac:dyDescent="0.25">
      <c r="A33" s="38" t="s">
        <v>214</v>
      </c>
      <c r="B33" s="14">
        <v>10</v>
      </c>
      <c r="C33" s="14">
        <v>0</v>
      </c>
      <c r="D33" s="8">
        <f>IFERROR((100*(C33-B33)/B33), "")</f>
        <v>-100</v>
      </c>
      <c r="F33" s="50"/>
      <c r="G33" s="53">
        <v>3.8559000000000001</v>
      </c>
      <c r="H33" s="53">
        <v>16.941800000000001</v>
      </c>
      <c r="I33" s="53">
        <v>-13.085900000000001</v>
      </c>
      <c r="J33" s="54">
        <v>29</v>
      </c>
      <c r="K33" s="54">
        <v>-29</v>
      </c>
      <c r="AD33" s="58" t="s">
        <v>239</v>
      </c>
      <c r="AE33" s="53">
        <v>1.9</v>
      </c>
      <c r="AF33" s="53">
        <v>2.4</v>
      </c>
      <c r="AG33" s="53"/>
      <c r="AH33" s="54"/>
      <c r="AI33" s="54"/>
      <c r="AW33" s="38" t="s">
        <v>214</v>
      </c>
      <c r="AX33" s="14">
        <v>10</v>
      </c>
      <c r="AY33" s="14">
        <v>0</v>
      </c>
      <c r="AZ33" s="8">
        <f>IFERROR((100*(AY33-AX33)/AX33), "")</f>
        <v>-100</v>
      </c>
      <c r="BJ33" s="38" t="s">
        <v>214</v>
      </c>
      <c r="BK33" s="14">
        <v>10</v>
      </c>
      <c r="BL33" s="14">
        <v>0</v>
      </c>
      <c r="BM33" s="8">
        <f>IFERROR((100*(BL33-BK33)/BK33), "")</f>
        <v>-100</v>
      </c>
    </row>
    <row r="34" spans="1:65" x14ac:dyDescent="0.25">
      <c r="A34" s="38" t="s">
        <v>218</v>
      </c>
      <c r="B34" s="14">
        <v>80</v>
      </c>
      <c r="C34" s="14">
        <v>0</v>
      </c>
      <c r="D34" s="8">
        <f t="shared" ref="D34:D37" si="15">IFERROR((100*(C34-B34)/B34), "")</f>
        <v>-100</v>
      </c>
      <c r="F34" s="50"/>
      <c r="G34" s="53">
        <v>1.2350000000000001</v>
      </c>
      <c r="H34" s="53">
        <v>5.3959999999999999</v>
      </c>
      <c r="I34" s="53">
        <v>-4.1609999999999996</v>
      </c>
      <c r="J34" s="54">
        <v>24</v>
      </c>
      <c r="K34" s="54">
        <v>-24</v>
      </c>
      <c r="AD34" s="58" t="s">
        <v>240</v>
      </c>
      <c r="AE34" s="53">
        <v>735.24739999999997</v>
      </c>
      <c r="AF34" s="53">
        <v>130.51920000000001</v>
      </c>
      <c r="AG34" s="53"/>
      <c r="AH34" s="54"/>
      <c r="AI34" s="54"/>
      <c r="AW34" s="38" t="s">
        <v>218</v>
      </c>
      <c r="AX34" s="14">
        <v>80</v>
      </c>
      <c r="AY34" s="14">
        <v>0</v>
      </c>
      <c r="AZ34" s="8">
        <f t="shared" ref="AZ34:AZ37" si="16">IFERROR((100*(AY34-AX34)/AX34), "")</f>
        <v>-100</v>
      </c>
      <c r="BJ34" s="38" t="s">
        <v>218</v>
      </c>
      <c r="BK34" s="14">
        <v>80</v>
      </c>
      <c r="BL34" s="14">
        <v>0</v>
      </c>
      <c r="BM34" s="8">
        <f t="shared" ref="BM34:BM37" si="17">IFERROR((100*(BL34-BK34)/BK34), "")</f>
        <v>-100</v>
      </c>
    </row>
    <row r="35" spans="1:65" ht="30.75" thickBot="1" x14ac:dyDescent="0.3">
      <c r="A35" s="42" t="s">
        <v>225</v>
      </c>
      <c r="B35" s="44">
        <v>604.4</v>
      </c>
      <c r="C35" s="43">
        <v>0</v>
      </c>
      <c r="D35" s="8">
        <f t="shared" si="15"/>
        <v>-100</v>
      </c>
      <c r="F35" s="50"/>
      <c r="G35" s="53">
        <v>0</v>
      </c>
      <c r="H35" s="53">
        <v>2.4</v>
      </c>
      <c r="I35" s="53">
        <v>-2.4</v>
      </c>
      <c r="J35" s="54">
        <v>21</v>
      </c>
      <c r="K35" s="54">
        <v>-21</v>
      </c>
      <c r="AD35" s="59" t="s">
        <v>241</v>
      </c>
      <c r="AE35" s="60">
        <v>25</v>
      </c>
      <c r="AF35" s="60">
        <v>25</v>
      </c>
      <c r="AG35" s="60"/>
      <c r="AH35" s="60"/>
      <c r="AI35" s="60"/>
      <c r="AW35" s="42" t="s">
        <v>225</v>
      </c>
      <c r="AX35" s="44">
        <v>604.4</v>
      </c>
      <c r="AY35" s="43">
        <v>0</v>
      </c>
      <c r="AZ35" s="8">
        <f t="shared" si="16"/>
        <v>-100</v>
      </c>
      <c r="BJ35" s="42" t="s">
        <v>225</v>
      </c>
      <c r="BK35" s="44">
        <v>604.4</v>
      </c>
      <c r="BL35" s="43">
        <v>0</v>
      </c>
      <c r="BM35" s="8">
        <f t="shared" si="17"/>
        <v>-100</v>
      </c>
    </row>
    <row r="36" spans="1:65" ht="30" x14ac:dyDescent="0.25">
      <c r="A36" s="42" t="s">
        <v>227</v>
      </c>
      <c r="B36" s="44">
        <v>1058</v>
      </c>
      <c r="C36" s="43">
        <v>0</v>
      </c>
      <c r="D36" s="8">
        <f t="shared" si="15"/>
        <v>-100</v>
      </c>
      <c r="F36" s="50"/>
      <c r="G36" s="53">
        <v>0.75</v>
      </c>
      <c r="H36" s="53">
        <v>0.67</v>
      </c>
      <c r="I36" s="53">
        <v>7.999999999999996E-2</v>
      </c>
      <c r="J36" s="54">
        <v>8</v>
      </c>
      <c r="K36" s="54">
        <v>8</v>
      </c>
      <c r="AD36" s="47"/>
      <c r="AE36" s="47"/>
      <c r="AF36" s="47"/>
      <c r="AG36" s="47"/>
      <c r="AH36" s="47"/>
      <c r="AI36" s="47"/>
      <c r="AW36" s="42" t="s">
        <v>227</v>
      </c>
      <c r="AX36" s="44">
        <v>1058</v>
      </c>
      <c r="AY36" s="43">
        <v>0</v>
      </c>
      <c r="AZ36" s="8">
        <f t="shared" si="16"/>
        <v>-100</v>
      </c>
      <c r="BJ36" s="42" t="s">
        <v>227</v>
      </c>
      <c r="BK36" s="44">
        <v>1058</v>
      </c>
      <c r="BL36" s="43">
        <v>0</v>
      </c>
      <c r="BM36" s="8">
        <f t="shared" si="17"/>
        <v>-100</v>
      </c>
    </row>
    <row r="37" spans="1:65" ht="30.75" thickBot="1" x14ac:dyDescent="0.3">
      <c r="A37" s="42" t="s">
        <v>228</v>
      </c>
      <c r="B37" s="44">
        <v>471.2</v>
      </c>
      <c r="C37" s="43">
        <v>0</v>
      </c>
      <c r="D37" s="8">
        <f t="shared" si="15"/>
        <v>-100</v>
      </c>
      <c r="F37" s="50"/>
      <c r="G37" s="53">
        <v>2.2999999999999998</v>
      </c>
      <c r="H37" s="53">
        <v>0</v>
      </c>
      <c r="I37" s="53">
        <v>2.2999999999999998</v>
      </c>
      <c r="J37" s="54">
        <v>20</v>
      </c>
      <c r="K37" s="54">
        <v>20</v>
      </c>
      <c r="AD37" s="48" t="s">
        <v>242</v>
      </c>
      <c r="AE37" s="47"/>
      <c r="AF37" s="47"/>
      <c r="AG37" s="47"/>
      <c r="AH37" s="47"/>
      <c r="AI37" s="47"/>
      <c r="AW37" s="42" t="s">
        <v>228</v>
      </c>
      <c r="AX37" s="44">
        <v>471.2</v>
      </c>
      <c r="AY37" s="43">
        <v>0</v>
      </c>
      <c r="AZ37" s="8">
        <f t="shared" si="16"/>
        <v>-100</v>
      </c>
      <c r="BJ37" s="42" t="s">
        <v>228</v>
      </c>
      <c r="BK37" s="44">
        <v>471.2</v>
      </c>
      <c r="BL37" s="43">
        <v>0</v>
      </c>
      <c r="BM37" s="8">
        <f t="shared" si="17"/>
        <v>-100</v>
      </c>
    </row>
    <row r="38" spans="1:65" x14ac:dyDescent="0.25">
      <c r="F38" s="50"/>
      <c r="G38" s="53">
        <v>1.3</v>
      </c>
      <c r="H38" s="53">
        <v>0.8</v>
      </c>
      <c r="I38" s="53">
        <v>0.5</v>
      </c>
      <c r="J38" s="54">
        <v>17</v>
      </c>
      <c r="K38" s="54">
        <v>17</v>
      </c>
      <c r="AD38" s="49"/>
      <c r="AE38" s="49" t="s">
        <v>239</v>
      </c>
      <c r="AF38" s="49" t="s">
        <v>240</v>
      </c>
      <c r="AG38" s="49" t="s">
        <v>241</v>
      </c>
      <c r="AH38" s="47"/>
      <c r="AI38" s="47"/>
    </row>
    <row r="39" spans="1:65" x14ac:dyDescent="0.25">
      <c r="D39" s="8">
        <f>COUNT(D2:D37)</f>
        <v>36</v>
      </c>
      <c r="F39" s="50"/>
      <c r="G39" s="53">
        <v>10</v>
      </c>
      <c r="H39" s="53">
        <v>0</v>
      </c>
      <c r="I39" s="53">
        <v>10</v>
      </c>
      <c r="J39" s="54">
        <v>28</v>
      </c>
      <c r="K39" s="54">
        <v>28</v>
      </c>
      <c r="AD39" s="58" t="s">
        <v>243</v>
      </c>
      <c r="AE39" s="51">
        <v>12</v>
      </c>
      <c r="AF39" s="51">
        <v>192</v>
      </c>
      <c r="AG39" s="61">
        <v>15</v>
      </c>
      <c r="AH39" s="47"/>
      <c r="AI39" s="47"/>
      <c r="AZ39" s="8">
        <f>COUNT(AZ2:AZ37)</f>
        <v>36</v>
      </c>
      <c r="BM39" s="8">
        <f>COUNT(BM2:BM37)</f>
        <v>36</v>
      </c>
    </row>
    <row r="40" spans="1:65" x14ac:dyDescent="0.25">
      <c r="D40" s="33">
        <f>MEDIAN(D2:D37)</f>
        <v>-13.750849158427965</v>
      </c>
      <c r="F40" s="50"/>
      <c r="G40" s="53">
        <v>80</v>
      </c>
      <c r="H40" s="53">
        <v>0</v>
      </c>
      <c r="I40" s="53">
        <v>80</v>
      </c>
      <c r="J40" s="54">
        <v>31</v>
      </c>
      <c r="K40" s="54">
        <v>31</v>
      </c>
      <c r="AD40" s="58" t="s">
        <v>244</v>
      </c>
      <c r="AE40" s="53">
        <v>15.5</v>
      </c>
      <c r="AF40" s="53">
        <v>133</v>
      </c>
      <c r="AG40" s="62">
        <v>10</v>
      </c>
      <c r="AH40" s="47"/>
      <c r="AI40" s="47"/>
      <c r="AZ40" s="33">
        <f>MEDIAN(AZ2:AZ37)</f>
        <v>-13.750849158427965</v>
      </c>
      <c r="BM40" s="33">
        <f>MEDIAN(BM2:BM37)</f>
        <v>-13.750849158427965</v>
      </c>
    </row>
    <row r="41" spans="1:65" ht="15.75" thickBot="1" x14ac:dyDescent="0.3">
      <c r="F41" s="50"/>
      <c r="G41" s="53">
        <v>604.4</v>
      </c>
      <c r="H41" s="53">
        <v>0</v>
      </c>
      <c r="I41" s="53">
        <v>604.4</v>
      </c>
      <c r="J41" s="54">
        <v>35</v>
      </c>
      <c r="K41" s="54">
        <v>35</v>
      </c>
      <c r="AD41" s="59" t="s">
        <v>245</v>
      </c>
      <c r="AE41" s="63">
        <v>0</v>
      </c>
      <c r="AF41" s="63">
        <v>0</v>
      </c>
      <c r="AG41" s="60">
        <v>0</v>
      </c>
      <c r="AH41" s="47"/>
      <c r="AI41" s="47"/>
    </row>
    <row r="42" spans="1:65" x14ac:dyDescent="0.25">
      <c r="F42" s="50"/>
      <c r="G42" s="53">
        <v>1058</v>
      </c>
      <c r="H42" s="53">
        <v>0</v>
      </c>
      <c r="I42" s="53">
        <v>1058</v>
      </c>
      <c r="J42" s="54">
        <v>36</v>
      </c>
      <c r="K42" s="54">
        <v>36</v>
      </c>
      <c r="AD42" s="47"/>
      <c r="AE42" s="47"/>
      <c r="AF42" s="47"/>
      <c r="AG42" s="47"/>
      <c r="AH42" s="47"/>
      <c r="AI42" s="47"/>
    </row>
    <row r="43" spans="1:65" ht="15.75" thickBot="1" x14ac:dyDescent="0.3">
      <c r="F43" s="55"/>
      <c r="G43" s="56">
        <v>471.2</v>
      </c>
      <c r="H43" s="56">
        <v>0</v>
      </c>
      <c r="I43" s="56">
        <v>471.2</v>
      </c>
      <c r="J43" s="57">
        <v>34</v>
      </c>
      <c r="K43" s="57">
        <v>34</v>
      </c>
      <c r="AD43" s="48" t="s">
        <v>309</v>
      </c>
      <c r="AE43" s="47"/>
      <c r="AF43" s="47"/>
      <c r="AG43" s="47"/>
      <c r="AH43" s="47"/>
      <c r="AI43" s="47"/>
    </row>
    <row r="44" spans="1:65" x14ac:dyDescent="0.25">
      <c r="F44" s="58" t="s">
        <v>239</v>
      </c>
      <c r="G44" s="53">
        <v>1.6</v>
      </c>
      <c r="H44" s="53">
        <v>0.66700000000000004</v>
      </c>
      <c r="I44" s="53"/>
      <c r="J44" s="54"/>
      <c r="K44" s="54"/>
      <c r="AD44" s="49" t="s">
        <v>254</v>
      </c>
      <c r="AE44" s="49" t="s">
        <v>241</v>
      </c>
      <c r="AF44" s="49" t="s">
        <v>248</v>
      </c>
      <c r="AG44" s="47"/>
      <c r="AH44" s="47"/>
      <c r="AI44" s="47"/>
    </row>
    <row r="45" spans="1:65" ht="15.75" thickBot="1" x14ac:dyDescent="0.3">
      <c r="F45" s="58" t="s">
        <v>240</v>
      </c>
      <c r="G45" s="53">
        <v>2960.2174</v>
      </c>
      <c r="H45" s="53">
        <v>133.22219999999999</v>
      </c>
      <c r="I45" s="53"/>
      <c r="J45" s="54"/>
      <c r="K45" s="54"/>
      <c r="AD45" s="64">
        <v>133</v>
      </c>
      <c r="AE45" s="65">
        <v>25</v>
      </c>
      <c r="AF45" s="64">
        <v>0.2209186851978302</v>
      </c>
      <c r="AG45" s="47"/>
      <c r="AH45" s="47"/>
      <c r="AI45" s="47"/>
    </row>
    <row r="46" spans="1:65" ht="15.75" thickBot="1" x14ac:dyDescent="0.3">
      <c r="F46" s="59" t="s">
        <v>241</v>
      </c>
      <c r="G46" s="60">
        <v>36</v>
      </c>
      <c r="H46" s="60">
        <v>36</v>
      </c>
      <c r="I46" s="60"/>
      <c r="J46" s="60"/>
      <c r="K46" s="60"/>
      <c r="AD46" s="47"/>
      <c r="AE46" s="47"/>
      <c r="AF46" s="47"/>
      <c r="AG46" s="47"/>
      <c r="AH46" s="47"/>
      <c r="AI46" s="47"/>
    </row>
    <row r="47" spans="1:65" x14ac:dyDescent="0.25">
      <c r="F47" s="47"/>
      <c r="G47" s="47"/>
      <c r="H47" s="47"/>
      <c r="I47" s="47"/>
      <c r="J47" s="47"/>
      <c r="K47" s="47"/>
      <c r="AD47" s="46"/>
      <c r="AE47" s="46"/>
      <c r="AF47" s="46"/>
      <c r="AG47" s="46"/>
      <c r="AH47" s="46"/>
      <c r="AI47" s="46"/>
    </row>
    <row r="48" spans="1:65" ht="15.75" thickBot="1" x14ac:dyDescent="0.3">
      <c r="F48" s="48" t="s">
        <v>242</v>
      </c>
      <c r="G48" s="47"/>
      <c r="H48" s="47"/>
      <c r="I48" s="47"/>
      <c r="J48" s="47"/>
      <c r="K48" s="47"/>
    </row>
    <row r="49" spans="6:11" x14ac:dyDescent="0.25">
      <c r="F49" s="49"/>
      <c r="G49" s="49" t="s">
        <v>239</v>
      </c>
      <c r="H49" s="49" t="s">
        <v>240</v>
      </c>
      <c r="I49" s="49" t="s">
        <v>241</v>
      </c>
      <c r="J49" s="47"/>
      <c r="K49" s="47"/>
    </row>
    <row r="50" spans="6:11" x14ac:dyDescent="0.25">
      <c r="F50" s="58" t="s">
        <v>243</v>
      </c>
      <c r="G50" s="51">
        <v>18</v>
      </c>
      <c r="H50" s="51">
        <v>451</v>
      </c>
      <c r="I50" s="61">
        <v>23</v>
      </c>
      <c r="J50" s="47"/>
      <c r="K50" s="47"/>
    </row>
    <row r="51" spans="6:11" x14ac:dyDescent="0.25">
      <c r="F51" s="58" t="s">
        <v>244</v>
      </c>
      <c r="G51" s="53">
        <v>19</v>
      </c>
      <c r="H51" s="53">
        <v>215</v>
      </c>
      <c r="I51" s="62">
        <v>13</v>
      </c>
      <c r="J51" s="47"/>
      <c r="K51" s="47"/>
    </row>
    <row r="52" spans="6:11" ht="15.75" thickBot="1" x14ac:dyDescent="0.3">
      <c r="F52" s="59" t="s">
        <v>245</v>
      </c>
      <c r="G52" s="63">
        <v>0</v>
      </c>
      <c r="H52" s="63">
        <v>0</v>
      </c>
      <c r="I52" s="60">
        <v>0</v>
      </c>
      <c r="J52" s="47"/>
      <c r="K52" s="47"/>
    </row>
    <row r="53" spans="6:11" x14ac:dyDescent="0.25">
      <c r="F53" s="47"/>
      <c r="G53" s="47"/>
      <c r="H53" s="47"/>
      <c r="I53" s="47"/>
      <c r="J53" s="47"/>
      <c r="K53" s="47"/>
    </row>
    <row r="54" spans="6:11" ht="15.75" thickBot="1" x14ac:dyDescent="0.3">
      <c r="F54" s="48" t="s">
        <v>274</v>
      </c>
      <c r="G54" s="47"/>
      <c r="H54" s="47"/>
      <c r="I54" s="47"/>
      <c r="J54" s="47"/>
      <c r="K54" s="47"/>
    </row>
    <row r="55" spans="6:11" x14ac:dyDescent="0.25">
      <c r="F55" s="49" t="s">
        <v>254</v>
      </c>
      <c r="G55" s="49" t="s">
        <v>241</v>
      </c>
      <c r="H55" s="49" t="s">
        <v>248</v>
      </c>
      <c r="I55" s="47"/>
      <c r="J55" s="47"/>
      <c r="K55" s="47"/>
    </row>
    <row r="56" spans="6:11" ht="15.75" thickBot="1" x14ac:dyDescent="0.3">
      <c r="F56" s="64">
        <v>215</v>
      </c>
      <c r="G56" s="65">
        <v>36</v>
      </c>
      <c r="H56" s="64">
        <v>3.2211484416620806E-2</v>
      </c>
      <c r="I56" s="47"/>
      <c r="J56" s="47"/>
      <c r="K56" s="47"/>
    </row>
    <row r="57" spans="6:11" x14ac:dyDescent="0.25">
      <c r="F57" s="47"/>
      <c r="G57" s="47"/>
      <c r="H57" s="47"/>
      <c r="I57" s="47"/>
      <c r="J57" s="47"/>
      <c r="K57" s="47"/>
    </row>
    <row r="58" spans="6:11" x14ac:dyDescent="0.25">
      <c r="F58" s="46"/>
      <c r="G58" s="46"/>
      <c r="H58" s="46"/>
      <c r="I58" s="46"/>
      <c r="J58" s="46"/>
      <c r="K58" s="4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0"/>
  <sheetViews>
    <sheetView topLeftCell="A6" workbookViewId="0">
      <selection sqref="A1:D39"/>
    </sheetView>
  </sheetViews>
  <sheetFormatPr defaultRowHeight="15" x14ac:dyDescent="0.25"/>
  <sheetData>
    <row r="1" spans="1:52" ht="45" x14ac:dyDescent="0.25">
      <c r="A1" s="1" t="s">
        <v>0</v>
      </c>
      <c r="B1" s="5" t="s">
        <v>20</v>
      </c>
      <c r="C1" s="5" t="s">
        <v>21</v>
      </c>
      <c r="D1" s="5" t="s">
        <v>7</v>
      </c>
      <c r="M1" s="1" t="s">
        <v>0</v>
      </c>
      <c r="N1" s="5" t="s">
        <v>20</v>
      </c>
      <c r="O1" s="5" t="s">
        <v>21</v>
      </c>
      <c r="P1" s="5" t="s">
        <v>7</v>
      </c>
      <c r="X1" s="1" t="s">
        <v>0</v>
      </c>
      <c r="Y1" s="5" t="s">
        <v>20</v>
      </c>
      <c r="Z1" s="5" t="s">
        <v>21</v>
      </c>
      <c r="AA1" s="5" t="s">
        <v>7</v>
      </c>
      <c r="AK1" s="1" t="s">
        <v>0</v>
      </c>
      <c r="AL1" s="5" t="s">
        <v>20</v>
      </c>
      <c r="AM1" s="5" t="s">
        <v>21</v>
      </c>
      <c r="AN1" s="5" t="s">
        <v>7</v>
      </c>
      <c r="AW1" s="1" t="s">
        <v>0</v>
      </c>
      <c r="AX1" s="5" t="s">
        <v>20</v>
      </c>
      <c r="AY1" s="5" t="s">
        <v>21</v>
      </c>
      <c r="AZ1" s="5" t="s">
        <v>7</v>
      </c>
    </row>
    <row r="2" spans="1:52" x14ac:dyDescent="0.25">
      <c r="A2" t="s">
        <v>109</v>
      </c>
      <c r="B2" s="24">
        <v>1.26</v>
      </c>
      <c r="C2" s="24">
        <v>1.24</v>
      </c>
      <c r="D2" s="8">
        <f>IFERROR((100*(C2-B2)/B2), "")</f>
        <v>-1.5873015873015888</v>
      </c>
      <c r="F2" s="46" t="s">
        <v>230</v>
      </c>
      <c r="G2" s="46"/>
      <c r="H2" s="46"/>
      <c r="I2" s="46"/>
      <c r="J2" s="46"/>
      <c r="K2" s="46"/>
      <c r="M2" t="s">
        <v>109</v>
      </c>
      <c r="N2" s="24">
        <v>1.26</v>
      </c>
      <c r="O2" s="24">
        <v>1.24</v>
      </c>
      <c r="P2" s="8">
        <f>IFERROR((100*(O2-N2)/N2), "")</f>
        <v>-1.5873015873015888</v>
      </c>
      <c r="R2" s="46" t="s">
        <v>230</v>
      </c>
      <c r="S2" s="46"/>
      <c r="T2" s="46"/>
      <c r="U2" s="46"/>
      <c r="V2" s="46"/>
      <c r="W2" s="46"/>
      <c r="X2" s="21" t="s">
        <v>137</v>
      </c>
      <c r="Y2" s="20">
        <v>28.525677951235295</v>
      </c>
      <c r="Z2" s="20">
        <v>0</v>
      </c>
      <c r="AA2" s="8">
        <f t="shared" ref="AA2" si="0">IFERROR((100*(Z2-Y2)/Y2), "")</f>
        <v>-100</v>
      </c>
      <c r="AC2" s="46" t="s">
        <v>230</v>
      </c>
      <c r="AD2" s="46"/>
      <c r="AE2" s="46"/>
      <c r="AF2" s="46"/>
      <c r="AG2" s="46"/>
      <c r="AH2" s="46"/>
      <c r="AK2" s="13" t="s">
        <v>147</v>
      </c>
      <c r="AL2" s="14">
        <v>4.1000000000000005</v>
      </c>
      <c r="AM2" s="14">
        <v>5.8999999999999995</v>
      </c>
      <c r="AN2" s="8">
        <f>IFERROR((100*(AM2-AL2)/AL2), "")</f>
        <v>43.902439024390212</v>
      </c>
      <c r="AP2" s="46" t="s">
        <v>230</v>
      </c>
      <c r="AQ2" s="46"/>
      <c r="AR2" s="46"/>
      <c r="AS2" s="46"/>
      <c r="AT2" s="46"/>
      <c r="AU2" s="46"/>
      <c r="AW2" s="38" t="s">
        <v>221</v>
      </c>
      <c r="AX2" s="14">
        <v>60</v>
      </c>
      <c r="AY2" s="14">
        <v>0</v>
      </c>
      <c r="AZ2" s="8">
        <f>IFERROR((100*(AY2-AX2)/AX2), "")</f>
        <v>-100</v>
      </c>
    </row>
    <row r="3" spans="1:52" x14ac:dyDescent="0.25">
      <c r="A3" t="s">
        <v>112</v>
      </c>
      <c r="B3" s="24">
        <v>4.1100000000000003</v>
      </c>
      <c r="C3" s="24">
        <v>4.22</v>
      </c>
      <c r="D3" s="8">
        <f t="shared" ref="D3:D11" si="1">IFERROR((100*(C3-B3)/B3), "")</f>
        <v>2.6763990267639763</v>
      </c>
      <c r="F3" s="46" t="s">
        <v>376</v>
      </c>
      <c r="G3" s="46"/>
      <c r="H3" s="46"/>
      <c r="I3" s="46"/>
      <c r="J3" s="46"/>
      <c r="K3" s="46"/>
      <c r="M3" t="s">
        <v>112</v>
      </c>
      <c r="N3" s="24">
        <v>4.1100000000000003</v>
      </c>
      <c r="O3" s="24">
        <v>4.22</v>
      </c>
      <c r="P3" s="8">
        <f t="shared" ref="P3:P11" si="2">IFERROR((100*(O3-N3)/N3), "")</f>
        <v>2.6763990267639763</v>
      </c>
      <c r="R3" s="46" t="s">
        <v>378</v>
      </c>
      <c r="S3" s="46"/>
      <c r="T3" s="46"/>
      <c r="U3" s="46"/>
      <c r="V3" s="46"/>
      <c r="W3" s="46"/>
      <c r="X3" s="6" t="s">
        <v>140</v>
      </c>
      <c r="Y3" s="8">
        <v>0</v>
      </c>
      <c r="Z3" s="8">
        <v>250</v>
      </c>
      <c r="AA3" s="8">
        <v>100</v>
      </c>
      <c r="AC3" s="46" t="s">
        <v>380</v>
      </c>
      <c r="AD3" s="46"/>
      <c r="AE3" s="46"/>
      <c r="AF3" s="46"/>
      <c r="AG3" s="46"/>
      <c r="AH3" s="46"/>
      <c r="AK3" s="13" t="s">
        <v>150</v>
      </c>
      <c r="AL3" s="14">
        <v>0.122</v>
      </c>
      <c r="AM3" s="14">
        <v>8.5999999999999993E-2</v>
      </c>
      <c r="AN3" s="8">
        <f t="shared" ref="AN3:AN14" si="3">IFERROR((100*(AM3-AL3)/AL3), "")</f>
        <v>-29.508196721311482</v>
      </c>
      <c r="AP3" s="46" t="s">
        <v>382</v>
      </c>
      <c r="AQ3" s="46"/>
      <c r="AR3" s="46"/>
      <c r="AS3" s="46"/>
      <c r="AT3" s="46"/>
      <c r="AU3" s="46"/>
    </row>
    <row r="4" spans="1:52" x14ac:dyDescent="0.25">
      <c r="A4" t="s">
        <v>114</v>
      </c>
      <c r="B4" s="25">
        <v>0.23599999999999999</v>
      </c>
      <c r="C4" s="25">
        <v>0.25</v>
      </c>
      <c r="D4" s="8">
        <f t="shared" si="1"/>
        <v>5.932203389830514</v>
      </c>
      <c r="F4" s="46" t="s">
        <v>377</v>
      </c>
      <c r="G4" s="46"/>
      <c r="H4" s="46"/>
      <c r="I4" s="46"/>
      <c r="J4" s="46"/>
      <c r="K4" s="46"/>
      <c r="M4" t="s">
        <v>114</v>
      </c>
      <c r="N4" s="25">
        <v>0.23599999999999999</v>
      </c>
      <c r="O4" s="25">
        <v>0.25</v>
      </c>
      <c r="P4" s="8">
        <f t="shared" si="2"/>
        <v>5.932203389830514</v>
      </c>
      <c r="R4" s="46" t="s">
        <v>379</v>
      </c>
      <c r="S4" s="46"/>
      <c r="T4" s="46"/>
      <c r="U4" s="46"/>
      <c r="V4" s="46"/>
      <c r="W4" s="46"/>
      <c r="AC4" s="46" t="s">
        <v>381</v>
      </c>
      <c r="AD4" s="46"/>
      <c r="AE4" s="46"/>
      <c r="AF4" s="46"/>
      <c r="AG4" s="46"/>
      <c r="AH4" s="46"/>
      <c r="AK4" s="35" t="s">
        <v>154</v>
      </c>
      <c r="AL4" s="14">
        <v>0.35</v>
      </c>
      <c r="AM4" s="14">
        <v>0</v>
      </c>
      <c r="AN4" s="8">
        <f t="shared" si="3"/>
        <v>-100</v>
      </c>
      <c r="AP4" s="46" t="s">
        <v>383</v>
      </c>
      <c r="AQ4" s="46"/>
      <c r="AR4" s="46"/>
      <c r="AS4" s="46"/>
      <c r="AT4" s="46"/>
      <c r="AU4" s="46"/>
      <c r="AZ4" s="8">
        <f>COUNT(AZ2:AZ2)</f>
        <v>1</v>
      </c>
    </row>
    <row r="5" spans="1:52" x14ac:dyDescent="0.25">
      <c r="A5" t="s">
        <v>118</v>
      </c>
      <c r="B5" s="24">
        <v>1.1299999999999999</v>
      </c>
      <c r="C5" s="24">
        <v>1.1000000000000001</v>
      </c>
      <c r="D5" s="8">
        <f t="shared" si="1"/>
        <v>-2.654867256637151</v>
      </c>
      <c r="F5" s="47"/>
      <c r="G5" s="47"/>
      <c r="H5" s="47"/>
      <c r="I5" s="47"/>
      <c r="J5" s="47"/>
      <c r="K5" s="47"/>
      <c r="M5" t="s">
        <v>118</v>
      </c>
      <c r="N5" s="24">
        <v>1.1299999999999999</v>
      </c>
      <c r="O5" s="24">
        <v>1.1000000000000001</v>
      </c>
      <c r="P5" s="8">
        <f t="shared" si="2"/>
        <v>-2.654867256637151</v>
      </c>
      <c r="R5" s="47"/>
      <c r="S5" s="47"/>
      <c r="T5" s="47"/>
      <c r="U5" s="47"/>
      <c r="V5" s="47"/>
      <c r="W5" s="47"/>
      <c r="AA5" s="8">
        <f>COUNT(AA2:AA3)</f>
        <v>2</v>
      </c>
      <c r="AC5" s="47"/>
      <c r="AD5" s="47"/>
      <c r="AE5" s="47"/>
      <c r="AF5" s="47"/>
      <c r="AG5" s="47"/>
      <c r="AH5" s="47"/>
      <c r="AK5" s="13" t="s">
        <v>156</v>
      </c>
      <c r="AL5" s="14">
        <v>73.5</v>
      </c>
      <c r="AM5" s="14">
        <v>29.6</v>
      </c>
      <c r="AN5" s="8">
        <f t="shared" si="3"/>
        <v>-59.727891156462583</v>
      </c>
      <c r="AP5" s="47"/>
      <c r="AQ5" s="47"/>
      <c r="AR5" s="47"/>
      <c r="AS5" s="47"/>
      <c r="AT5" s="47"/>
      <c r="AU5" s="47"/>
      <c r="AZ5" s="33">
        <f>MEDIAN(AZ2:AZ2)</f>
        <v>-100</v>
      </c>
    </row>
    <row r="6" spans="1:52" ht="15.75" thickBot="1" x14ac:dyDescent="0.3">
      <c r="A6" t="s">
        <v>120</v>
      </c>
      <c r="B6" s="24">
        <v>1.88</v>
      </c>
      <c r="C6" s="24">
        <v>2.0699999999999998</v>
      </c>
      <c r="D6" s="8">
        <f t="shared" si="1"/>
        <v>10.106382978723401</v>
      </c>
      <c r="F6" s="48" t="s">
        <v>233</v>
      </c>
      <c r="G6" s="47"/>
      <c r="H6" s="47"/>
      <c r="I6" s="47"/>
      <c r="J6" s="47"/>
      <c r="K6" s="47"/>
      <c r="M6" t="s">
        <v>120</v>
      </c>
      <c r="N6" s="24">
        <v>1.88</v>
      </c>
      <c r="O6" s="24">
        <v>2.0699999999999998</v>
      </c>
      <c r="P6" s="8">
        <f t="shared" si="2"/>
        <v>10.106382978723401</v>
      </c>
      <c r="R6" s="48" t="s">
        <v>233</v>
      </c>
      <c r="S6" s="47"/>
      <c r="T6" s="47"/>
      <c r="U6" s="47"/>
      <c r="V6" s="47"/>
      <c r="W6" s="47"/>
      <c r="AA6" s="33">
        <f>MEDIAN(AA2:AA3)</f>
        <v>0</v>
      </c>
      <c r="AC6" s="48" t="s">
        <v>233</v>
      </c>
      <c r="AD6" s="47"/>
      <c r="AE6" s="47"/>
      <c r="AF6" s="47"/>
      <c r="AG6" s="47"/>
      <c r="AH6" s="47"/>
      <c r="AK6" s="13" t="s">
        <v>160</v>
      </c>
      <c r="AL6" s="14">
        <v>2.5100000000000001E-2</v>
      </c>
      <c r="AM6" s="14">
        <v>0.12280000000000001</v>
      </c>
      <c r="AN6" s="8">
        <f t="shared" si="3"/>
        <v>389.24302788844625</v>
      </c>
      <c r="AP6" s="48" t="s">
        <v>233</v>
      </c>
      <c r="AQ6" s="47"/>
      <c r="AR6" s="47"/>
      <c r="AS6" s="47"/>
      <c r="AT6" s="47"/>
      <c r="AU6" s="47"/>
    </row>
    <row r="7" spans="1:52" x14ac:dyDescent="0.25">
      <c r="A7" t="s">
        <v>122</v>
      </c>
      <c r="B7" s="24">
        <v>1.43</v>
      </c>
      <c r="C7" s="24">
        <v>1.43</v>
      </c>
      <c r="D7" s="8">
        <f t="shared" si="1"/>
        <v>0</v>
      </c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M7" t="s">
        <v>122</v>
      </c>
      <c r="N7" s="24">
        <v>1.43</v>
      </c>
      <c r="O7" s="24">
        <v>1.43</v>
      </c>
      <c r="P7" s="8">
        <f t="shared" si="2"/>
        <v>0</v>
      </c>
      <c r="R7" s="49"/>
      <c r="S7" s="49" t="s">
        <v>278</v>
      </c>
      <c r="T7" s="49" t="s">
        <v>304</v>
      </c>
      <c r="U7" s="49" t="s">
        <v>236</v>
      </c>
      <c r="V7" s="49" t="s">
        <v>237</v>
      </c>
      <c r="W7" s="49" t="s">
        <v>238</v>
      </c>
      <c r="AC7" s="49"/>
      <c r="AD7" s="49" t="s">
        <v>282</v>
      </c>
      <c r="AE7" s="49" t="s">
        <v>283</v>
      </c>
      <c r="AF7" s="49" t="s">
        <v>236</v>
      </c>
      <c r="AG7" s="49" t="s">
        <v>237</v>
      </c>
      <c r="AH7" s="49" t="s">
        <v>238</v>
      </c>
      <c r="AK7" s="13" t="s">
        <v>162</v>
      </c>
      <c r="AL7" s="14">
        <v>47.4</v>
      </c>
      <c r="AM7" s="14">
        <v>46.89</v>
      </c>
      <c r="AN7" s="8">
        <f t="shared" si="3"/>
        <v>-1.0759493670886033</v>
      </c>
      <c r="AP7" s="49"/>
      <c r="AQ7" s="49" t="s">
        <v>312</v>
      </c>
      <c r="AR7" s="49" t="s">
        <v>313</v>
      </c>
      <c r="AS7" s="49" t="s">
        <v>236</v>
      </c>
      <c r="AT7" s="49" t="s">
        <v>237</v>
      </c>
      <c r="AU7" s="49" t="s">
        <v>238</v>
      </c>
    </row>
    <row r="8" spans="1:52" x14ac:dyDescent="0.25">
      <c r="A8" t="s">
        <v>124</v>
      </c>
      <c r="B8" s="24">
        <v>1.25</v>
      </c>
      <c r="C8" s="24">
        <v>1.34</v>
      </c>
      <c r="D8" s="8">
        <f t="shared" si="1"/>
        <v>7.2000000000000055</v>
      </c>
      <c r="F8" s="50"/>
      <c r="G8" s="51">
        <v>1.26</v>
      </c>
      <c r="H8" s="51">
        <v>1.24</v>
      </c>
      <c r="I8" s="51">
        <v>2.0000000000000018E-2</v>
      </c>
      <c r="J8" s="52">
        <v>6</v>
      </c>
      <c r="K8" s="52">
        <v>6</v>
      </c>
      <c r="M8" t="s">
        <v>124</v>
      </c>
      <c r="N8" s="24">
        <v>1.25</v>
      </c>
      <c r="O8" s="24">
        <v>1.34</v>
      </c>
      <c r="P8" s="8">
        <f t="shared" si="2"/>
        <v>7.2000000000000055</v>
      </c>
      <c r="R8" s="50"/>
      <c r="S8" s="51">
        <v>1.26</v>
      </c>
      <c r="T8" s="51">
        <v>1.24</v>
      </c>
      <c r="U8" s="51">
        <v>2.0000000000000018E-2</v>
      </c>
      <c r="V8" s="52">
        <v>3</v>
      </c>
      <c r="W8" s="52">
        <v>3</v>
      </c>
      <c r="AC8" s="50"/>
      <c r="AD8" s="51">
        <v>28.525677951235295</v>
      </c>
      <c r="AE8" s="51">
        <v>0</v>
      </c>
      <c r="AF8" s="51">
        <v>28.525677951235295</v>
      </c>
      <c r="AG8" s="52">
        <v>1</v>
      </c>
      <c r="AH8" s="52">
        <v>1</v>
      </c>
      <c r="AK8" s="13" t="s">
        <v>165</v>
      </c>
      <c r="AL8" s="14">
        <v>10.310600000000001</v>
      </c>
      <c r="AM8" s="14">
        <v>53.9664</v>
      </c>
      <c r="AN8" s="8">
        <f t="shared" si="3"/>
        <v>423.40697922526329</v>
      </c>
      <c r="AP8" s="50"/>
      <c r="AQ8" s="51">
        <v>4.1000000000000005</v>
      </c>
      <c r="AR8" s="51">
        <v>5.8999999999999995</v>
      </c>
      <c r="AS8" s="51">
        <v>-1.7999999999999989</v>
      </c>
      <c r="AT8" s="52">
        <v>16</v>
      </c>
      <c r="AU8" s="52">
        <v>-16</v>
      </c>
    </row>
    <row r="9" spans="1:52" x14ac:dyDescent="0.25">
      <c r="A9" t="s">
        <v>126</v>
      </c>
      <c r="B9" s="24">
        <v>3.41</v>
      </c>
      <c r="C9" s="24">
        <v>3.87</v>
      </c>
      <c r="D9" s="8">
        <f t="shared" si="1"/>
        <v>13.48973607038123</v>
      </c>
      <c r="F9" s="50"/>
      <c r="G9" s="53">
        <v>4.1100000000000003</v>
      </c>
      <c r="H9" s="53">
        <v>4.22</v>
      </c>
      <c r="I9" s="53">
        <v>-0.10999999999999943</v>
      </c>
      <c r="J9" s="54">
        <v>14</v>
      </c>
      <c r="K9" s="54">
        <v>-14</v>
      </c>
      <c r="M9" t="s">
        <v>126</v>
      </c>
      <c r="N9" s="24">
        <v>3.41</v>
      </c>
      <c r="O9" s="24">
        <v>3.87</v>
      </c>
      <c r="P9" s="8">
        <f t="shared" si="2"/>
        <v>13.48973607038123</v>
      </c>
      <c r="R9" s="50"/>
      <c r="S9" s="53">
        <v>4.1100000000000003</v>
      </c>
      <c r="T9" s="53">
        <v>4.22</v>
      </c>
      <c r="U9" s="53">
        <v>-0.10999999999999943</v>
      </c>
      <c r="V9" s="54">
        <v>7</v>
      </c>
      <c r="W9" s="54">
        <v>-7</v>
      </c>
      <c r="AC9" s="55"/>
      <c r="AD9" s="56">
        <v>0</v>
      </c>
      <c r="AE9" s="56">
        <v>250</v>
      </c>
      <c r="AF9" s="56">
        <v>-250</v>
      </c>
      <c r="AG9" s="57">
        <v>2</v>
      </c>
      <c r="AH9" s="57">
        <v>-2</v>
      </c>
      <c r="AK9" s="13" t="s">
        <v>172</v>
      </c>
      <c r="AL9" s="14">
        <v>4.9099999999999998E-2</v>
      </c>
      <c r="AM9" s="14">
        <v>0.23089999999999999</v>
      </c>
      <c r="AN9" s="8">
        <f t="shared" si="3"/>
        <v>370.26476578411405</v>
      </c>
      <c r="AP9" s="50"/>
      <c r="AQ9" s="53">
        <v>0.122</v>
      </c>
      <c r="AR9" s="53">
        <v>8.5999999999999993E-2</v>
      </c>
      <c r="AS9" s="53">
        <v>3.6000000000000004E-2</v>
      </c>
      <c r="AT9" s="54">
        <v>4</v>
      </c>
      <c r="AU9" s="54">
        <v>4</v>
      </c>
    </row>
    <row r="10" spans="1:52" x14ac:dyDescent="0.25">
      <c r="A10" t="s">
        <v>128</v>
      </c>
      <c r="B10" s="26">
        <v>25.7</v>
      </c>
      <c r="C10" s="26">
        <v>28.3</v>
      </c>
      <c r="D10" s="8">
        <f t="shared" si="1"/>
        <v>10.116731517509733</v>
      </c>
      <c r="F10" s="50"/>
      <c r="G10" s="53">
        <v>0.23599999999999999</v>
      </c>
      <c r="H10" s="53">
        <v>0.25</v>
      </c>
      <c r="I10" s="53">
        <v>-1.4000000000000012E-2</v>
      </c>
      <c r="J10" s="54">
        <v>3</v>
      </c>
      <c r="K10" s="54">
        <v>-3</v>
      </c>
      <c r="M10" t="s">
        <v>128</v>
      </c>
      <c r="N10" s="26">
        <v>25.7</v>
      </c>
      <c r="O10" s="26">
        <v>28.3</v>
      </c>
      <c r="P10" s="8">
        <f t="shared" si="2"/>
        <v>10.116731517509733</v>
      </c>
      <c r="R10" s="50"/>
      <c r="S10" s="53">
        <v>0.23599999999999999</v>
      </c>
      <c r="T10" s="53">
        <v>0.25</v>
      </c>
      <c r="U10" s="53">
        <v>-1.4000000000000012E-2</v>
      </c>
      <c r="V10" s="54">
        <v>2</v>
      </c>
      <c r="W10" s="54">
        <v>-2</v>
      </c>
      <c r="AC10" s="58" t="s">
        <v>239</v>
      </c>
      <c r="AD10" s="53">
        <v>14.262838975617647</v>
      </c>
      <c r="AE10" s="53">
        <v>125</v>
      </c>
      <c r="AF10" s="53"/>
      <c r="AG10" s="54"/>
      <c r="AH10" s="54"/>
      <c r="AK10" s="13" t="s">
        <v>174</v>
      </c>
      <c r="AL10" s="14">
        <v>120.80000000000001</v>
      </c>
      <c r="AM10" s="14">
        <v>1.2</v>
      </c>
      <c r="AN10" s="8">
        <f t="shared" si="3"/>
        <v>-99.006622516556277</v>
      </c>
      <c r="AP10" s="50"/>
      <c r="AQ10" s="53">
        <v>0.35</v>
      </c>
      <c r="AR10" s="53">
        <v>0</v>
      </c>
      <c r="AS10" s="53">
        <v>0.35</v>
      </c>
      <c r="AT10" s="54">
        <v>12</v>
      </c>
      <c r="AU10" s="54">
        <v>12</v>
      </c>
    </row>
    <row r="11" spans="1:52" x14ac:dyDescent="0.25">
      <c r="A11" t="s">
        <v>130</v>
      </c>
      <c r="B11" s="25">
        <v>0.98899999999999999</v>
      </c>
      <c r="C11" s="25">
        <v>0.90700000000000003</v>
      </c>
      <c r="D11" s="8">
        <f t="shared" si="1"/>
        <v>-8.2912032355915031</v>
      </c>
      <c r="F11" s="50"/>
      <c r="G11" s="53">
        <v>1.1299999999999999</v>
      </c>
      <c r="H11" s="53">
        <v>1.1000000000000001</v>
      </c>
      <c r="I11" s="53">
        <v>2.9999999999999805E-2</v>
      </c>
      <c r="J11" s="54">
        <v>7</v>
      </c>
      <c r="K11" s="54">
        <v>7</v>
      </c>
      <c r="M11" t="s">
        <v>130</v>
      </c>
      <c r="N11" s="25">
        <v>0.98899999999999999</v>
      </c>
      <c r="O11" s="25">
        <v>0.90700000000000003</v>
      </c>
      <c r="P11" s="8">
        <f t="shared" si="2"/>
        <v>-8.2912032355915031</v>
      </c>
      <c r="R11" s="50"/>
      <c r="S11" s="53">
        <v>1.1299999999999999</v>
      </c>
      <c r="T11" s="53">
        <v>1.1000000000000001</v>
      </c>
      <c r="U11" s="53">
        <v>2.9999999999999805E-2</v>
      </c>
      <c r="V11" s="54">
        <v>4</v>
      </c>
      <c r="W11" s="54">
        <v>4</v>
      </c>
      <c r="AC11" s="58" t="s">
        <v>240</v>
      </c>
      <c r="AD11" s="53">
        <v>28.525677951235295</v>
      </c>
      <c r="AE11" s="53">
        <v>250</v>
      </c>
      <c r="AF11" s="53"/>
      <c r="AG11" s="54"/>
      <c r="AH11" s="54"/>
      <c r="AK11" s="13" t="s">
        <v>176</v>
      </c>
      <c r="AL11" s="14">
        <v>0.80999999999999994</v>
      </c>
      <c r="AM11" s="14">
        <v>9.0000000000000011E-2</v>
      </c>
      <c r="AN11" s="8">
        <f t="shared" si="3"/>
        <v>-88.8888888888889</v>
      </c>
      <c r="AP11" s="50"/>
      <c r="AQ11" s="53">
        <v>73.5</v>
      </c>
      <c r="AR11" s="53">
        <v>29.6</v>
      </c>
      <c r="AS11" s="53">
        <v>43.9</v>
      </c>
      <c r="AT11" s="54">
        <v>22</v>
      </c>
      <c r="AU11" s="54">
        <v>22</v>
      </c>
    </row>
    <row r="12" spans="1:52" ht="15.75" thickBot="1" x14ac:dyDescent="0.3">
      <c r="A12" s="21" t="s">
        <v>137</v>
      </c>
      <c r="B12" s="20">
        <v>28.525677951235295</v>
      </c>
      <c r="C12" s="20">
        <v>0</v>
      </c>
      <c r="D12" s="8">
        <f t="shared" ref="D12" si="4">IFERROR((100*(C12-B12)/B12), "")</f>
        <v>-100</v>
      </c>
      <c r="F12" s="50"/>
      <c r="G12" s="53">
        <v>1.88</v>
      </c>
      <c r="H12" s="53">
        <v>2.0699999999999998</v>
      </c>
      <c r="I12" s="53">
        <v>-0.18999999999999995</v>
      </c>
      <c r="J12" s="54">
        <v>17.5</v>
      </c>
      <c r="K12" s="54">
        <v>-17.5</v>
      </c>
      <c r="R12" s="50"/>
      <c r="S12" s="53">
        <v>1.88</v>
      </c>
      <c r="T12" s="53">
        <v>2.0699999999999998</v>
      </c>
      <c r="U12" s="53">
        <v>-0.18999999999999995</v>
      </c>
      <c r="V12" s="54">
        <v>8</v>
      </c>
      <c r="W12" s="54">
        <v>-8</v>
      </c>
      <c r="AC12" s="59" t="s">
        <v>241</v>
      </c>
      <c r="AD12" s="60">
        <v>2</v>
      </c>
      <c r="AE12" s="60">
        <v>2</v>
      </c>
      <c r="AF12" s="60"/>
      <c r="AG12" s="60"/>
      <c r="AH12" s="60"/>
      <c r="AK12" s="13" t="s">
        <v>178</v>
      </c>
      <c r="AL12" s="14">
        <v>10.64</v>
      </c>
      <c r="AM12" s="14">
        <v>10.59</v>
      </c>
      <c r="AN12" s="8">
        <f t="shared" si="3"/>
        <v>-0.46992481203008185</v>
      </c>
      <c r="AP12" s="50"/>
      <c r="AQ12" s="53">
        <v>2.5100000000000001E-2</v>
      </c>
      <c r="AR12" s="53">
        <v>0.12280000000000001</v>
      </c>
      <c r="AS12" s="53">
        <v>-9.7700000000000009E-2</v>
      </c>
      <c r="AT12" s="54">
        <v>7</v>
      </c>
      <c r="AU12" s="54">
        <v>-7</v>
      </c>
    </row>
    <row r="13" spans="1:52" x14ac:dyDescent="0.25">
      <c r="A13" s="6" t="s">
        <v>140</v>
      </c>
      <c r="B13" s="8">
        <v>0</v>
      </c>
      <c r="C13" s="8">
        <v>250</v>
      </c>
      <c r="D13" s="8">
        <v>100</v>
      </c>
      <c r="F13" s="50"/>
      <c r="G13" s="53">
        <v>1.43</v>
      </c>
      <c r="H13" s="53">
        <v>1.43</v>
      </c>
      <c r="I13" s="53">
        <v>0</v>
      </c>
      <c r="J13" s="54">
        <v>1.5</v>
      </c>
      <c r="K13" s="54">
        <v>1.5</v>
      </c>
      <c r="P13" s="8">
        <f>COUNT(P2:P11)</f>
        <v>10</v>
      </c>
      <c r="R13" s="50"/>
      <c r="S13" s="53">
        <v>1.43</v>
      </c>
      <c r="T13" s="53">
        <v>1.43</v>
      </c>
      <c r="U13" s="53">
        <v>0</v>
      </c>
      <c r="V13" s="54">
        <v>1</v>
      </c>
      <c r="W13" s="54">
        <v>1</v>
      </c>
      <c r="AC13" s="47"/>
      <c r="AD13" s="47"/>
      <c r="AE13" s="47"/>
      <c r="AF13" s="47"/>
      <c r="AG13" s="47"/>
      <c r="AH13" s="47"/>
      <c r="AK13" s="13" t="s">
        <v>180</v>
      </c>
      <c r="AL13" s="14">
        <v>1057</v>
      </c>
      <c r="AM13" s="14">
        <v>0</v>
      </c>
      <c r="AN13" s="8">
        <f t="shared" si="3"/>
        <v>-100</v>
      </c>
      <c r="AP13" s="50"/>
      <c r="AQ13" s="53">
        <v>47.4</v>
      </c>
      <c r="AR13" s="53">
        <v>46.89</v>
      </c>
      <c r="AS13" s="53">
        <v>0.50999999999999801</v>
      </c>
      <c r="AT13" s="54">
        <v>13</v>
      </c>
      <c r="AU13" s="54">
        <v>13</v>
      </c>
    </row>
    <row r="14" spans="1:52" ht="15.75" thickBot="1" x14ac:dyDescent="0.3">
      <c r="A14" s="13" t="s">
        <v>147</v>
      </c>
      <c r="B14" s="14">
        <v>4.1000000000000005</v>
      </c>
      <c r="C14" s="14">
        <v>5.8999999999999995</v>
      </c>
      <c r="D14" s="8">
        <f>IFERROR((100*(C14-B14)/B14), "")</f>
        <v>43.902439024390212</v>
      </c>
      <c r="F14" s="50"/>
      <c r="G14" s="53">
        <v>1.25</v>
      </c>
      <c r="H14" s="53">
        <v>1.34</v>
      </c>
      <c r="I14" s="53">
        <v>-9.000000000000008E-2</v>
      </c>
      <c r="J14" s="54">
        <v>12</v>
      </c>
      <c r="K14" s="54">
        <v>-12</v>
      </c>
      <c r="P14" s="33">
        <f>MEDIAN(P2:P11)</f>
        <v>4.3043012082972449</v>
      </c>
      <c r="R14" s="50"/>
      <c r="S14" s="53">
        <v>1.25</v>
      </c>
      <c r="T14" s="53">
        <v>1.34</v>
      </c>
      <c r="U14" s="53">
        <v>-9.000000000000008E-2</v>
      </c>
      <c r="V14" s="54">
        <v>6</v>
      </c>
      <c r="W14" s="54">
        <v>-6</v>
      </c>
      <c r="AC14" s="48" t="s">
        <v>242</v>
      </c>
      <c r="AD14" s="47"/>
      <c r="AE14" s="47"/>
      <c r="AF14" s="47"/>
      <c r="AG14" s="47"/>
      <c r="AH14" s="47"/>
      <c r="AK14" s="13" t="s">
        <v>184</v>
      </c>
      <c r="AL14" s="14">
        <v>0.36199999999999999</v>
      </c>
      <c r="AM14" s="14">
        <v>0.441</v>
      </c>
      <c r="AN14" s="8">
        <f t="shared" si="3"/>
        <v>21.823204419889507</v>
      </c>
      <c r="AP14" s="50"/>
      <c r="AQ14" s="53">
        <v>10.310600000000001</v>
      </c>
      <c r="AR14" s="53">
        <v>53.9664</v>
      </c>
      <c r="AS14" s="53">
        <v>-43.655799999999999</v>
      </c>
      <c r="AT14" s="54">
        <v>21</v>
      </c>
      <c r="AU14" s="54">
        <v>-21</v>
      </c>
    </row>
    <row r="15" spans="1:52" x14ac:dyDescent="0.25">
      <c r="A15" s="13" t="s">
        <v>150</v>
      </c>
      <c r="B15" s="14">
        <v>0.122</v>
      </c>
      <c r="C15" s="14">
        <v>8.5999999999999993E-2</v>
      </c>
      <c r="D15" s="8">
        <f t="shared" ref="D15:D38" si="5">IFERROR((100*(C15-B15)/B15), "")</f>
        <v>-29.508196721311482</v>
      </c>
      <c r="F15" s="50"/>
      <c r="G15" s="53">
        <v>3.41</v>
      </c>
      <c r="H15" s="53">
        <v>3.87</v>
      </c>
      <c r="I15" s="53">
        <v>-0.45999999999999996</v>
      </c>
      <c r="J15" s="54">
        <v>21</v>
      </c>
      <c r="K15" s="54">
        <v>-21</v>
      </c>
      <c r="R15" s="50"/>
      <c r="S15" s="53">
        <v>3.41</v>
      </c>
      <c r="T15" s="53">
        <v>3.87</v>
      </c>
      <c r="U15" s="53">
        <v>-0.45999999999999996</v>
      </c>
      <c r="V15" s="54">
        <v>9</v>
      </c>
      <c r="W15" s="54">
        <v>-9</v>
      </c>
      <c r="AC15" s="49"/>
      <c r="AD15" s="49" t="s">
        <v>239</v>
      </c>
      <c r="AE15" s="49" t="s">
        <v>240</v>
      </c>
      <c r="AF15" s="49" t="s">
        <v>241</v>
      </c>
      <c r="AG15" s="47"/>
      <c r="AH15" s="47"/>
      <c r="AK15" s="13" t="s">
        <v>186</v>
      </c>
      <c r="AL15" s="14">
        <v>0</v>
      </c>
      <c r="AM15" s="14">
        <v>1.7999999999999999E-2</v>
      </c>
      <c r="AN15" s="8">
        <v>100</v>
      </c>
      <c r="AP15" s="50"/>
      <c r="AQ15" s="53">
        <v>4.9099999999999998E-2</v>
      </c>
      <c r="AR15" s="53">
        <v>0.23089999999999999</v>
      </c>
      <c r="AS15" s="53">
        <v>-0.18179999999999999</v>
      </c>
      <c r="AT15" s="54">
        <v>9</v>
      </c>
      <c r="AU15" s="54">
        <v>-9</v>
      </c>
    </row>
    <row r="16" spans="1:52" x14ac:dyDescent="0.25">
      <c r="A16" s="35" t="s">
        <v>154</v>
      </c>
      <c r="B16" s="14">
        <v>0.35</v>
      </c>
      <c r="C16" s="14">
        <v>0</v>
      </c>
      <c r="D16" s="8">
        <f t="shared" si="5"/>
        <v>-100</v>
      </c>
      <c r="F16" s="50"/>
      <c r="G16" s="53">
        <v>25.7</v>
      </c>
      <c r="H16" s="53">
        <v>28.3</v>
      </c>
      <c r="I16" s="53">
        <v>-2.6000000000000014</v>
      </c>
      <c r="J16" s="54">
        <v>27</v>
      </c>
      <c r="K16" s="54">
        <v>-27</v>
      </c>
      <c r="R16" s="50"/>
      <c r="S16" s="53">
        <v>25.7</v>
      </c>
      <c r="T16" s="53">
        <v>28.3</v>
      </c>
      <c r="U16" s="53">
        <v>-2.6000000000000014</v>
      </c>
      <c r="V16" s="54">
        <v>10</v>
      </c>
      <c r="W16" s="54">
        <v>-10</v>
      </c>
      <c r="AC16" s="58" t="s">
        <v>243</v>
      </c>
      <c r="AD16" s="51">
        <v>1</v>
      </c>
      <c r="AE16" s="51">
        <v>1</v>
      </c>
      <c r="AF16" s="61">
        <v>1</v>
      </c>
      <c r="AG16" s="47"/>
      <c r="AH16" s="47"/>
      <c r="AK16" s="13" t="s">
        <v>190</v>
      </c>
      <c r="AL16" s="37">
        <v>1.5699999999999999E-2</v>
      </c>
      <c r="AM16" s="37">
        <v>0</v>
      </c>
      <c r="AN16" s="8">
        <f t="shared" ref="AN16:AN26" si="6">IFERROR((100*(AM16-AL16)/AL16), "")</f>
        <v>-100</v>
      </c>
      <c r="AP16" s="50"/>
      <c r="AQ16" s="53">
        <v>120.80000000000001</v>
      </c>
      <c r="AR16" s="53">
        <v>1.2</v>
      </c>
      <c r="AS16" s="53">
        <v>119.60000000000001</v>
      </c>
      <c r="AT16" s="54">
        <v>24</v>
      </c>
      <c r="AU16" s="54">
        <v>24</v>
      </c>
    </row>
    <row r="17" spans="1:47" x14ac:dyDescent="0.25">
      <c r="A17" s="13" t="s">
        <v>156</v>
      </c>
      <c r="B17" s="14">
        <v>73.5</v>
      </c>
      <c r="C17" s="14">
        <v>29.6</v>
      </c>
      <c r="D17" s="8">
        <f t="shared" si="5"/>
        <v>-59.727891156462583</v>
      </c>
      <c r="F17" s="50"/>
      <c r="G17" s="53">
        <v>0.98899999999999999</v>
      </c>
      <c r="H17" s="53">
        <v>0.90700000000000003</v>
      </c>
      <c r="I17" s="53">
        <v>8.1999999999999962E-2</v>
      </c>
      <c r="J17" s="54">
        <v>11</v>
      </c>
      <c r="K17" s="54">
        <v>11</v>
      </c>
      <c r="R17" s="55"/>
      <c r="S17" s="56">
        <v>0.98899999999999999</v>
      </c>
      <c r="T17" s="56">
        <v>0.90700000000000003</v>
      </c>
      <c r="U17" s="56">
        <v>8.1999999999999962E-2</v>
      </c>
      <c r="V17" s="57">
        <v>5</v>
      </c>
      <c r="W17" s="57">
        <v>5</v>
      </c>
      <c r="AC17" s="58" t="s">
        <v>244</v>
      </c>
      <c r="AD17" s="53">
        <v>2</v>
      </c>
      <c r="AE17" s="53">
        <v>2</v>
      </c>
      <c r="AF17" s="62">
        <v>1</v>
      </c>
      <c r="AG17" s="47"/>
      <c r="AH17" s="47"/>
      <c r="AK17" s="13" t="s">
        <v>192</v>
      </c>
      <c r="AL17" s="14">
        <v>1.9139999999999999</v>
      </c>
      <c r="AM17" s="14">
        <v>2.5070000000000001</v>
      </c>
      <c r="AN17" s="8">
        <f t="shared" si="6"/>
        <v>30.982236154649957</v>
      </c>
      <c r="AP17" s="50"/>
      <c r="AQ17" s="53">
        <v>0.80999999999999994</v>
      </c>
      <c r="AR17" s="53">
        <v>9.0000000000000011E-2</v>
      </c>
      <c r="AS17" s="53">
        <v>0.72</v>
      </c>
      <c r="AT17" s="54">
        <v>15</v>
      </c>
      <c r="AU17" s="54">
        <v>15</v>
      </c>
    </row>
    <row r="18" spans="1:47" ht="15.75" thickBot="1" x14ac:dyDescent="0.3">
      <c r="A18" s="13" t="s">
        <v>160</v>
      </c>
      <c r="B18" s="14">
        <v>2.5100000000000001E-2</v>
      </c>
      <c r="C18" s="14">
        <v>0.12280000000000001</v>
      </c>
      <c r="D18" s="8">
        <f t="shared" si="5"/>
        <v>389.24302788844625</v>
      </c>
      <c r="F18" s="50"/>
      <c r="G18" s="53">
        <v>28.525677951235295</v>
      </c>
      <c r="H18" s="53">
        <v>0</v>
      </c>
      <c r="I18" s="53">
        <v>28.525677951235295</v>
      </c>
      <c r="J18" s="54">
        <v>31</v>
      </c>
      <c r="K18" s="54">
        <v>31</v>
      </c>
      <c r="R18" s="58" t="s">
        <v>239</v>
      </c>
      <c r="S18" s="53">
        <v>1.345</v>
      </c>
      <c r="T18" s="53">
        <v>1.385</v>
      </c>
      <c r="U18" s="53"/>
      <c r="V18" s="54"/>
      <c r="W18" s="54"/>
      <c r="AC18" s="59" t="s">
        <v>245</v>
      </c>
      <c r="AD18" s="63">
        <v>0</v>
      </c>
      <c r="AE18" s="63">
        <v>0</v>
      </c>
      <c r="AF18" s="60">
        <v>0</v>
      </c>
      <c r="AG18" s="47"/>
      <c r="AH18" s="47"/>
      <c r="AK18" s="13" t="s">
        <v>196</v>
      </c>
      <c r="AL18" s="14">
        <v>4.12</v>
      </c>
      <c r="AM18" s="14">
        <v>3.8319999999999999</v>
      </c>
      <c r="AN18" s="8">
        <f t="shared" si="6"/>
        <v>-6.9902912621359281</v>
      </c>
      <c r="AP18" s="50"/>
      <c r="AQ18" s="53">
        <v>10.64</v>
      </c>
      <c r="AR18" s="53">
        <v>10.59</v>
      </c>
      <c r="AS18" s="53">
        <v>5.0000000000000711E-2</v>
      </c>
      <c r="AT18" s="54">
        <v>5</v>
      </c>
      <c r="AU18" s="54">
        <v>5</v>
      </c>
    </row>
    <row r="19" spans="1:47" x14ac:dyDescent="0.25">
      <c r="A19" s="13" t="s">
        <v>162</v>
      </c>
      <c r="B19" s="14">
        <v>47.4</v>
      </c>
      <c r="C19" s="14">
        <v>46.89</v>
      </c>
      <c r="D19" s="8">
        <f t="shared" si="5"/>
        <v>-1.0759493670886033</v>
      </c>
      <c r="F19" s="50"/>
      <c r="G19" s="53">
        <v>0</v>
      </c>
      <c r="H19" s="53">
        <v>250</v>
      </c>
      <c r="I19" s="53">
        <v>-250</v>
      </c>
      <c r="J19" s="54">
        <v>37</v>
      </c>
      <c r="K19" s="54">
        <v>-37</v>
      </c>
      <c r="R19" s="58" t="s">
        <v>240</v>
      </c>
      <c r="S19" s="53">
        <v>41.394999999999996</v>
      </c>
      <c r="T19" s="53">
        <v>44.727000000000004</v>
      </c>
      <c r="U19" s="53"/>
      <c r="V19" s="54"/>
      <c r="W19" s="54"/>
      <c r="AC19" s="47"/>
      <c r="AD19" s="47"/>
      <c r="AE19" s="47"/>
      <c r="AF19" s="47"/>
      <c r="AG19" s="47"/>
      <c r="AH19" s="47"/>
      <c r="AK19" s="13" t="s">
        <v>198</v>
      </c>
      <c r="AL19" s="14">
        <v>31.79</v>
      </c>
      <c r="AM19" s="14">
        <v>36</v>
      </c>
      <c r="AN19" s="8">
        <f t="shared" si="6"/>
        <v>13.243158225857192</v>
      </c>
      <c r="AP19" s="50"/>
      <c r="AQ19" s="53">
        <v>1057</v>
      </c>
      <c r="AR19" s="53">
        <v>0</v>
      </c>
      <c r="AS19" s="53">
        <v>1057</v>
      </c>
      <c r="AT19" s="54">
        <v>25</v>
      </c>
      <c r="AU19" s="54">
        <v>25</v>
      </c>
    </row>
    <row r="20" spans="1:47" ht="15.75" thickBot="1" x14ac:dyDescent="0.3">
      <c r="A20" s="13" t="s">
        <v>165</v>
      </c>
      <c r="B20" s="14">
        <v>10.310600000000001</v>
      </c>
      <c r="C20" s="14">
        <v>53.9664</v>
      </c>
      <c r="D20" s="8">
        <f t="shared" si="5"/>
        <v>423.40697922526329</v>
      </c>
      <c r="F20" s="50"/>
      <c r="G20" s="53">
        <v>4.1000000000000005</v>
      </c>
      <c r="H20" s="53">
        <v>5.8999999999999995</v>
      </c>
      <c r="I20" s="53">
        <v>-1.7999999999999989</v>
      </c>
      <c r="J20" s="54">
        <v>25</v>
      </c>
      <c r="K20" s="54">
        <v>-25</v>
      </c>
      <c r="R20" s="59" t="s">
        <v>241</v>
      </c>
      <c r="S20" s="60">
        <v>10</v>
      </c>
      <c r="T20" s="60">
        <v>10</v>
      </c>
      <c r="U20" s="60"/>
      <c r="V20" s="60"/>
      <c r="W20" s="60"/>
      <c r="AC20" s="48" t="s">
        <v>284</v>
      </c>
      <c r="AD20" s="47"/>
      <c r="AE20" s="47"/>
      <c r="AF20" s="47"/>
      <c r="AG20" s="47"/>
      <c r="AH20" s="47"/>
      <c r="AK20" s="13" t="s">
        <v>200</v>
      </c>
      <c r="AL20" s="14">
        <v>226.70000000000002</v>
      </c>
      <c r="AM20" s="14">
        <v>220.4</v>
      </c>
      <c r="AN20" s="8">
        <f t="shared" si="6"/>
        <v>-2.7790030877812133</v>
      </c>
      <c r="AP20" s="50"/>
      <c r="AQ20" s="53">
        <v>0.36199999999999999</v>
      </c>
      <c r="AR20" s="53">
        <v>0.441</v>
      </c>
      <c r="AS20" s="53">
        <v>-7.9000000000000015E-2</v>
      </c>
      <c r="AT20" s="54">
        <v>6</v>
      </c>
      <c r="AU20" s="54">
        <v>-6</v>
      </c>
    </row>
    <row r="21" spans="1:47" x14ac:dyDescent="0.25">
      <c r="A21" s="13" t="s">
        <v>172</v>
      </c>
      <c r="B21" s="14">
        <v>4.9099999999999998E-2</v>
      </c>
      <c r="C21" s="14">
        <v>0.23089999999999999</v>
      </c>
      <c r="D21" s="8">
        <f t="shared" si="5"/>
        <v>370.26476578411405</v>
      </c>
      <c r="F21" s="50"/>
      <c r="G21" s="53">
        <v>0.122</v>
      </c>
      <c r="H21" s="53">
        <v>8.5999999999999993E-2</v>
      </c>
      <c r="I21" s="53">
        <v>3.6000000000000004E-2</v>
      </c>
      <c r="J21" s="54">
        <v>8</v>
      </c>
      <c r="K21" s="54">
        <v>8</v>
      </c>
      <c r="R21" s="47"/>
      <c r="S21" s="47"/>
      <c r="T21" s="47"/>
      <c r="U21" s="47"/>
      <c r="V21" s="47"/>
      <c r="W21" s="47"/>
      <c r="AC21" s="49" t="s">
        <v>254</v>
      </c>
      <c r="AD21" s="49" t="s">
        <v>241</v>
      </c>
      <c r="AE21" s="49" t="s">
        <v>248</v>
      </c>
      <c r="AF21" s="47"/>
      <c r="AG21" s="47"/>
      <c r="AH21" s="47"/>
      <c r="AK21" s="13" t="s">
        <v>202</v>
      </c>
      <c r="AL21" s="14">
        <v>14.575799999999999</v>
      </c>
      <c r="AM21" s="14">
        <v>72.087999999999994</v>
      </c>
      <c r="AN21" s="8">
        <f t="shared" si="6"/>
        <v>394.57319666845041</v>
      </c>
      <c r="AP21" s="50"/>
      <c r="AQ21" s="53">
        <v>0</v>
      </c>
      <c r="AR21" s="53">
        <v>1.7999999999999999E-2</v>
      </c>
      <c r="AS21" s="53">
        <v>-1.7999999999999999E-2</v>
      </c>
      <c r="AT21" s="54">
        <v>3</v>
      </c>
      <c r="AU21" s="54">
        <v>-3</v>
      </c>
    </row>
    <row r="22" spans="1:47" ht="15.75" thickBot="1" x14ac:dyDescent="0.3">
      <c r="A22" s="13" t="s">
        <v>174</v>
      </c>
      <c r="B22" s="14">
        <v>120.80000000000001</v>
      </c>
      <c r="C22" s="14">
        <v>1.2</v>
      </c>
      <c r="D22" s="8">
        <f t="shared" si="5"/>
        <v>-99.006622516556277</v>
      </c>
      <c r="F22" s="50"/>
      <c r="G22" s="53">
        <v>0.35</v>
      </c>
      <c r="H22" s="53">
        <v>0</v>
      </c>
      <c r="I22" s="53">
        <v>0.35</v>
      </c>
      <c r="J22" s="54">
        <v>20</v>
      </c>
      <c r="K22" s="54">
        <v>20</v>
      </c>
      <c r="R22" s="48" t="s">
        <v>242</v>
      </c>
      <c r="S22" s="47"/>
      <c r="T22" s="47"/>
      <c r="U22" s="47"/>
      <c r="V22" s="47"/>
      <c r="W22" s="47"/>
      <c r="AC22" s="64">
        <v>2</v>
      </c>
      <c r="AD22" s="65">
        <v>2</v>
      </c>
      <c r="AE22" s="64">
        <v>0.75</v>
      </c>
      <c r="AF22" s="47"/>
      <c r="AG22" s="47"/>
      <c r="AH22" s="47"/>
      <c r="AK22" s="13" t="s">
        <v>204</v>
      </c>
      <c r="AL22" s="14">
        <v>24.51</v>
      </c>
      <c r="AM22" s="14">
        <v>24.32</v>
      </c>
      <c r="AN22" s="8">
        <f t="shared" si="6"/>
        <v>-0.77519379844961755</v>
      </c>
      <c r="AP22" s="50"/>
      <c r="AQ22" s="53">
        <v>1.5699999999999999E-2</v>
      </c>
      <c r="AR22" s="53">
        <v>0</v>
      </c>
      <c r="AS22" s="53">
        <v>1.5699999999999999E-2</v>
      </c>
      <c r="AT22" s="54">
        <v>2</v>
      </c>
      <c r="AU22" s="54">
        <v>2</v>
      </c>
    </row>
    <row r="23" spans="1:47" x14ac:dyDescent="0.25">
      <c r="A23" s="13" t="s">
        <v>176</v>
      </c>
      <c r="B23" s="14">
        <v>0.80999999999999994</v>
      </c>
      <c r="C23" s="14">
        <v>9.0000000000000011E-2</v>
      </c>
      <c r="D23" s="8">
        <f t="shared" si="5"/>
        <v>-88.8888888888889</v>
      </c>
      <c r="F23" s="50"/>
      <c r="G23" s="53">
        <v>73.5</v>
      </c>
      <c r="H23" s="53">
        <v>29.6</v>
      </c>
      <c r="I23" s="53">
        <v>43.9</v>
      </c>
      <c r="J23" s="54">
        <v>33</v>
      </c>
      <c r="K23" s="54">
        <v>33</v>
      </c>
      <c r="R23" s="49"/>
      <c r="S23" s="49" t="s">
        <v>239</v>
      </c>
      <c r="T23" s="49" t="s">
        <v>240</v>
      </c>
      <c r="U23" s="49" t="s">
        <v>241</v>
      </c>
      <c r="V23" s="47"/>
      <c r="W23" s="47"/>
      <c r="AC23" s="47"/>
      <c r="AD23" s="47"/>
      <c r="AE23" s="47"/>
      <c r="AF23" s="47"/>
      <c r="AG23" s="47"/>
      <c r="AH23" s="47"/>
      <c r="AK23" s="13" t="s">
        <v>206</v>
      </c>
      <c r="AL23" s="14">
        <v>12.4</v>
      </c>
      <c r="AM23" s="14">
        <v>8.5</v>
      </c>
      <c r="AN23" s="8">
        <f t="shared" si="6"/>
        <v>-31.451612903225811</v>
      </c>
      <c r="AP23" s="50"/>
      <c r="AQ23" s="53">
        <v>1.9139999999999999</v>
      </c>
      <c r="AR23" s="53">
        <v>2.5070000000000001</v>
      </c>
      <c r="AS23" s="53">
        <v>-0.59300000000000019</v>
      </c>
      <c r="AT23" s="54">
        <v>14</v>
      </c>
      <c r="AU23" s="54">
        <v>-14</v>
      </c>
    </row>
    <row r="24" spans="1:47" x14ac:dyDescent="0.25">
      <c r="A24" s="13" t="s">
        <v>178</v>
      </c>
      <c r="B24" s="14">
        <v>10.64</v>
      </c>
      <c r="C24" s="14">
        <v>10.59</v>
      </c>
      <c r="D24" s="8">
        <f t="shared" si="5"/>
        <v>-0.46992481203008185</v>
      </c>
      <c r="F24" s="50"/>
      <c r="G24" s="53">
        <v>2.5100000000000001E-2</v>
      </c>
      <c r="H24" s="53">
        <v>0.12280000000000001</v>
      </c>
      <c r="I24" s="53">
        <v>-9.7700000000000009E-2</v>
      </c>
      <c r="J24" s="54">
        <v>13</v>
      </c>
      <c r="K24" s="54">
        <v>-13</v>
      </c>
      <c r="R24" s="58" t="s">
        <v>243</v>
      </c>
      <c r="S24" s="51">
        <v>4</v>
      </c>
      <c r="T24" s="51">
        <v>12</v>
      </c>
      <c r="U24" s="61">
        <v>3</v>
      </c>
      <c r="V24" s="47"/>
      <c r="W24" s="47"/>
      <c r="AC24" s="46"/>
      <c r="AD24" s="46"/>
      <c r="AE24" s="46"/>
      <c r="AF24" s="46"/>
      <c r="AG24" s="46"/>
      <c r="AH24" s="46"/>
      <c r="AK24" s="13" t="s">
        <v>207</v>
      </c>
      <c r="AL24" s="14">
        <v>0.32</v>
      </c>
      <c r="AM24" s="14">
        <v>0.46</v>
      </c>
      <c r="AN24" s="8">
        <f t="shared" si="6"/>
        <v>43.750000000000007</v>
      </c>
      <c r="AP24" s="50"/>
      <c r="AQ24" s="53">
        <v>4.12</v>
      </c>
      <c r="AR24" s="53">
        <v>3.8319999999999999</v>
      </c>
      <c r="AS24" s="53">
        <v>0.28800000000000026</v>
      </c>
      <c r="AT24" s="54">
        <v>11</v>
      </c>
      <c r="AU24" s="54">
        <v>11</v>
      </c>
    </row>
    <row r="25" spans="1:47" x14ac:dyDescent="0.25">
      <c r="A25" s="13" t="s">
        <v>180</v>
      </c>
      <c r="B25" s="14">
        <v>1057</v>
      </c>
      <c r="C25" s="14">
        <v>0</v>
      </c>
      <c r="D25" s="8">
        <f t="shared" si="5"/>
        <v>-100</v>
      </c>
      <c r="F25" s="50"/>
      <c r="G25" s="53">
        <v>47.4</v>
      </c>
      <c r="H25" s="53">
        <v>46.89</v>
      </c>
      <c r="I25" s="53">
        <v>0.50999999999999801</v>
      </c>
      <c r="J25" s="54">
        <v>22</v>
      </c>
      <c r="K25" s="54">
        <v>22</v>
      </c>
      <c r="R25" s="58" t="s">
        <v>244</v>
      </c>
      <c r="S25" s="53">
        <v>7.5</v>
      </c>
      <c r="T25" s="53">
        <v>42</v>
      </c>
      <c r="U25" s="62">
        <v>6</v>
      </c>
      <c r="V25" s="47"/>
      <c r="W25" s="47"/>
      <c r="AK25" s="13" t="s">
        <v>208</v>
      </c>
      <c r="AL25" s="14">
        <v>0.05</v>
      </c>
      <c r="AM25" s="14">
        <v>0.05</v>
      </c>
      <c r="AN25" s="8">
        <f t="shared" si="6"/>
        <v>0</v>
      </c>
      <c r="AP25" s="50"/>
      <c r="AQ25" s="53">
        <v>31.79</v>
      </c>
      <c r="AR25" s="53">
        <v>36</v>
      </c>
      <c r="AS25" s="53">
        <v>-4.2100000000000009</v>
      </c>
      <c r="AT25" s="54">
        <v>19</v>
      </c>
      <c r="AU25" s="54">
        <v>-19</v>
      </c>
    </row>
    <row r="26" spans="1:47" ht="15.75" thickBot="1" x14ac:dyDescent="0.3">
      <c r="A26" s="13" t="s">
        <v>184</v>
      </c>
      <c r="B26" s="14">
        <v>0.36199999999999999</v>
      </c>
      <c r="C26" s="14">
        <v>0.441</v>
      </c>
      <c r="D26" s="8">
        <f t="shared" si="5"/>
        <v>21.823204419889507</v>
      </c>
      <c r="F26" s="50"/>
      <c r="G26" s="53">
        <v>10.310600000000001</v>
      </c>
      <c r="H26" s="53">
        <v>53.9664</v>
      </c>
      <c r="I26" s="53">
        <v>-43.655799999999999</v>
      </c>
      <c r="J26" s="54">
        <v>32</v>
      </c>
      <c r="K26" s="54">
        <v>-32</v>
      </c>
      <c r="R26" s="59" t="s">
        <v>245</v>
      </c>
      <c r="S26" s="63">
        <v>1</v>
      </c>
      <c r="T26" s="63">
        <v>1</v>
      </c>
      <c r="U26" s="60">
        <v>1</v>
      </c>
      <c r="V26" s="47"/>
      <c r="W26" s="47"/>
      <c r="AK26" s="13" t="s">
        <v>212</v>
      </c>
      <c r="AL26" s="14">
        <v>2</v>
      </c>
      <c r="AM26" s="14">
        <v>0</v>
      </c>
      <c r="AN26" s="8">
        <f t="shared" si="6"/>
        <v>-100</v>
      </c>
      <c r="AP26" s="50"/>
      <c r="AQ26" s="53">
        <v>226.70000000000002</v>
      </c>
      <c r="AR26" s="53">
        <v>220.4</v>
      </c>
      <c r="AS26" s="53">
        <v>6.3000000000000114</v>
      </c>
      <c r="AT26" s="54">
        <v>20</v>
      </c>
      <c r="AU26" s="54">
        <v>20</v>
      </c>
    </row>
    <row r="27" spans="1:47" x14ac:dyDescent="0.25">
      <c r="A27" s="13" t="s">
        <v>186</v>
      </c>
      <c r="B27" s="14">
        <v>0</v>
      </c>
      <c r="C27" s="14">
        <v>1.7999999999999999E-2</v>
      </c>
      <c r="D27" s="8">
        <v>100</v>
      </c>
      <c r="F27" s="50"/>
      <c r="G27" s="53">
        <v>4.9099999999999998E-2</v>
      </c>
      <c r="H27" s="53">
        <v>0.23089999999999999</v>
      </c>
      <c r="I27" s="53">
        <v>-0.18179999999999999</v>
      </c>
      <c r="J27" s="54">
        <v>16</v>
      </c>
      <c r="K27" s="54">
        <v>-16</v>
      </c>
      <c r="R27" s="47"/>
      <c r="S27" s="47"/>
      <c r="T27" s="47"/>
      <c r="U27" s="47"/>
      <c r="V27" s="47"/>
      <c r="W27" s="47"/>
      <c r="AK27" s="38"/>
      <c r="AL27" s="14"/>
      <c r="AM27" s="14"/>
      <c r="AN27" s="8"/>
      <c r="AP27" s="50"/>
      <c r="AQ27" s="53">
        <v>14.575799999999999</v>
      </c>
      <c r="AR27" s="53">
        <v>72.087999999999994</v>
      </c>
      <c r="AS27" s="53">
        <v>-57.512199999999993</v>
      </c>
      <c r="AT27" s="54">
        <v>23</v>
      </c>
      <c r="AU27" s="54">
        <v>-23</v>
      </c>
    </row>
    <row r="28" spans="1:47" ht="15.75" thickBot="1" x14ac:dyDescent="0.3">
      <c r="A28" s="13" t="s">
        <v>190</v>
      </c>
      <c r="B28" s="37">
        <v>1.5699999999999999E-2</v>
      </c>
      <c r="C28" s="37">
        <v>0</v>
      </c>
      <c r="D28" s="8">
        <f t="shared" si="5"/>
        <v>-100</v>
      </c>
      <c r="F28" s="50"/>
      <c r="G28" s="53">
        <v>120.80000000000001</v>
      </c>
      <c r="H28" s="53">
        <v>1.2</v>
      </c>
      <c r="I28" s="53">
        <v>119.60000000000001</v>
      </c>
      <c r="J28" s="54">
        <v>36</v>
      </c>
      <c r="K28" s="54">
        <v>36</v>
      </c>
      <c r="R28" s="48" t="s">
        <v>305</v>
      </c>
      <c r="S28" s="47"/>
      <c r="T28" s="47"/>
      <c r="U28" s="47"/>
      <c r="V28" s="47"/>
      <c r="W28" s="47"/>
      <c r="AP28" s="50"/>
      <c r="AQ28" s="53">
        <v>24.51</v>
      </c>
      <c r="AR28" s="53">
        <v>24.32</v>
      </c>
      <c r="AS28" s="53">
        <v>0.19000000000000128</v>
      </c>
      <c r="AT28" s="54">
        <v>10</v>
      </c>
      <c r="AU28" s="54">
        <v>10</v>
      </c>
    </row>
    <row r="29" spans="1:47" x14ac:dyDescent="0.25">
      <c r="A29" s="13" t="s">
        <v>192</v>
      </c>
      <c r="B29" s="14">
        <v>1.9139999999999999</v>
      </c>
      <c r="C29" s="14">
        <v>2.5070000000000001</v>
      </c>
      <c r="D29" s="8">
        <f t="shared" si="5"/>
        <v>30.982236154649957</v>
      </c>
      <c r="F29" s="50"/>
      <c r="G29" s="53">
        <v>0.80999999999999994</v>
      </c>
      <c r="H29" s="53">
        <v>9.0000000000000011E-2</v>
      </c>
      <c r="I29" s="53">
        <v>0.72</v>
      </c>
      <c r="J29" s="54">
        <v>24</v>
      </c>
      <c r="K29" s="54">
        <v>24</v>
      </c>
      <c r="R29" s="49" t="s">
        <v>254</v>
      </c>
      <c r="S29" s="49" t="s">
        <v>241</v>
      </c>
      <c r="T29" s="49" t="s">
        <v>248</v>
      </c>
      <c r="U29" s="47"/>
      <c r="V29" s="47"/>
      <c r="W29" s="47"/>
      <c r="AN29" s="8">
        <f>COUNT(AN2:AN27)</f>
        <v>25</v>
      </c>
      <c r="AP29" s="50"/>
      <c r="AQ29" s="53">
        <v>12.4</v>
      </c>
      <c r="AR29" s="53">
        <v>8.5</v>
      </c>
      <c r="AS29" s="53">
        <v>3.9000000000000004</v>
      </c>
      <c r="AT29" s="54">
        <v>18</v>
      </c>
      <c r="AU29" s="54">
        <v>18</v>
      </c>
    </row>
    <row r="30" spans="1:47" ht="15.75" thickBot="1" x14ac:dyDescent="0.3">
      <c r="A30" s="13" t="s">
        <v>196</v>
      </c>
      <c r="B30" s="14">
        <v>4.12</v>
      </c>
      <c r="C30" s="14">
        <v>3.8319999999999999</v>
      </c>
      <c r="D30" s="8">
        <f t="shared" si="5"/>
        <v>-6.9902912621359281</v>
      </c>
      <c r="F30" s="50"/>
      <c r="G30" s="53">
        <v>10.64</v>
      </c>
      <c r="H30" s="53">
        <v>10.59</v>
      </c>
      <c r="I30" s="53">
        <v>5.0000000000000711E-2</v>
      </c>
      <c r="J30" s="54">
        <v>9</v>
      </c>
      <c r="K30" s="54">
        <v>9</v>
      </c>
      <c r="R30" s="64">
        <v>42</v>
      </c>
      <c r="S30" s="65">
        <v>10</v>
      </c>
      <c r="T30" s="64">
        <v>0.94140625</v>
      </c>
      <c r="U30" s="47"/>
      <c r="V30" s="47"/>
      <c r="W30" s="47"/>
      <c r="AN30" s="33">
        <f>MEDIAN(AN2:AN27)</f>
        <v>-0.77519379844961755</v>
      </c>
      <c r="AP30" s="50"/>
      <c r="AQ30" s="53">
        <v>0.32</v>
      </c>
      <c r="AR30" s="53">
        <v>0.46</v>
      </c>
      <c r="AS30" s="53">
        <v>-0.14000000000000001</v>
      </c>
      <c r="AT30" s="54">
        <v>8</v>
      </c>
      <c r="AU30" s="54">
        <v>-8</v>
      </c>
    </row>
    <row r="31" spans="1:47" x14ac:dyDescent="0.25">
      <c r="A31" s="13" t="s">
        <v>198</v>
      </c>
      <c r="B31" s="14">
        <v>31.79</v>
      </c>
      <c r="C31" s="14">
        <v>36</v>
      </c>
      <c r="D31" s="8">
        <f t="shared" si="5"/>
        <v>13.243158225857192</v>
      </c>
      <c r="F31" s="50"/>
      <c r="G31" s="53">
        <v>1057</v>
      </c>
      <c r="H31" s="53">
        <v>0</v>
      </c>
      <c r="I31" s="53">
        <v>1057</v>
      </c>
      <c r="J31" s="54">
        <v>38</v>
      </c>
      <c r="K31" s="54">
        <v>38</v>
      </c>
      <c r="R31" s="47"/>
      <c r="S31" s="47"/>
      <c r="T31" s="47"/>
      <c r="U31" s="47"/>
      <c r="V31" s="47"/>
      <c r="W31" s="47"/>
      <c r="AP31" s="50"/>
      <c r="AQ31" s="53">
        <v>0.05</v>
      </c>
      <c r="AR31" s="53">
        <v>0.05</v>
      </c>
      <c r="AS31" s="53">
        <v>0</v>
      </c>
      <c r="AT31" s="54">
        <v>1</v>
      </c>
      <c r="AU31" s="54">
        <v>1</v>
      </c>
    </row>
    <row r="32" spans="1:47" x14ac:dyDescent="0.25">
      <c r="A32" s="13" t="s">
        <v>200</v>
      </c>
      <c r="B32" s="14">
        <v>226.70000000000002</v>
      </c>
      <c r="C32" s="14">
        <v>220.4</v>
      </c>
      <c r="D32" s="8">
        <f t="shared" si="5"/>
        <v>-2.7790030877812133</v>
      </c>
      <c r="F32" s="50"/>
      <c r="G32" s="53">
        <v>0.36199999999999999</v>
      </c>
      <c r="H32" s="53">
        <v>0.441</v>
      </c>
      <c r="I32" s="53">
        <v>-7.9000000000000015E-2</v>
      </c>
      <c r="J32" s="54">
        <v>10</v>
      </c>
      <c r="K32" s="54">
        <v>-10</v>
      </c>
      <c r="R32" s="46"/>
      <c r="S32" s="46"/>
      <c r="T32" s="46"/>
      <c r="U32" s="46"/>
      <c r="V32" s="46"/>
      <c r="W32" s="46"/>
      <c r="AP32" s="55"/>
      <c r="AQ32" s="56">
        <v>2</v>
      </c>
      <c r="AR32" s="56">
        <v>0</v>
      </c>
      <c r="AS32" s="56">
        <v>2</v>
      </c>
      <c r="AT32" s="57">
        <v>17</v>
      </c>
      <c r="AU32" s="57">
        <v>17</v>
      </c>
    </row>
    <row r="33" spans="1:47" x14ac:dyDescent="0.25">
      <c r="A33" s="13" t="s">
        <v>202</v>
      </c>
      <c r="B33" s="14">
        <v>14.575799999999999</v>
      </c>
      <c r="C33" s="14">
        <v>72.087999999999994</v>
      </c>
      <c r="D33" s="8">
        <f t="shared" si="5"/>
        <v>394.57319666845041</v>
      </c>
      <c r="F33" s="50"/>
      <c r="G33" s="53">
        <v>0</v>
      </c>
      <c r="H33" s="53">
        <v>1.7999999999999999E-2</v>
      </c>
      <c r="I33" s="53">
        <v>-1.7999999999999999E-2</v>
      </c>
      <c r="J33" s="54">
        <v>5</v>
      </c>
      <c r="K33" s="54">
        <v>-5</v>
      </c>
      <c r="AP33" s="58" t="s">
        <v>239</v>
      </c>
      <c r="AQ33" s="53">
        <v>4.1000000000000005</v>
      </c>
      <c r="AR33" s="53">
        <v>1.2</v>
      </c>
      <c r="AS33" s="53"/>
      <c r="AT33" s="54"/>
      <c r="AU33" s="54"/>
    </row>
    <row r="34" spans="1:47" x14ac:dyDescent="0.25">
      <c r="A34" s="13" t="s">
        <v>204</v>
      </c>
      <c r="B34" s="14">
        <v>24.51</v>
      </c>
      <c r="C34" s="14">
        <v>24.32</v>
      </c>
      <c r="D34" s="8">
        <f t="shared" si="5"/>
        <v>-0.77519379844961755</v>
      </c>
      <c r="F34" s="50"/>
      <c r="G34" s="53">
        <v>1.5699999999999999E-2</v>
      </c>
      <c r="H34" s="53">
        <v>0</v>
      </c>
      <c r="I34" s="53">
        <v>1.5699999999999999E-2</v>
      </c>
      <c r="J34" s="54">
        <v>4</v>
      </c>
      <c r="K34" s="54">
        <v>4</v>
      </c>
      <c r="AP34" s="58" t="s">
        <v>240</v>
      </c>
      <c r="AQ34" s="53">
        <v>1643.8643000000002</v>
      </c>
      <c r="AR34" s="53">
        <v>517.2921</v>
      </c>
      <c r="AS34" s="53"/>
      <c r="AT34" s="54"/>
      <c r="AU34" s="54"/>
    </row>
    <row r="35" spans="1:47" ht="15.75" thickBot="1" x14ac:dyDescent="0.3">
      <c r="A35" s="13" t="s">
        <v>206</v>
      </c>
      <c r="B35" s="14">
        <v>12.4</v>
      </c>
      <c r="C35" s="14">
        <v>8.5</v>
      </c>
      <c r="D35" s="8">
        <f t="shared" si="5"/>
        <v>-31.451612903225811</v>
      </c>
      <c r="F35" s="50"/>
      <c r="G35" s="53">
        <v>1.9139999999999999</v>
      </c>
      <c r="H35" s="53">
        <v>2.5070000000000001</v>
      </c>
      <c r="I35" s="53">
        <v>-0.59300000000000019</v>
      </c>
      <c r="J35" s="54">
        <v>23</v>
      </c>
      <c r="K35" s="54">
        <v>-23</v>
      </c>
      <c r="AP35" s="59" t="s">
        <v>241</v>
      </c>
      <c r="AQ35" s="60">
        <v>25</v>
      </c>
      <c r="AR35" s="60">
        <v>25</v>
      </c>
      <c r="AS35" s="60"/>
      <c r="AT35" s="60"/>
      <c r="AU35" s="60"/>
    </row>
    <row r="36" spans="1:47" x14ac:dyDescent="0.25">
      <c r="A36" s="13" t="s">
        <v>207</v>
      </c>
      <c r="B36" s="14">
        <v>0.32</v>
      </c>
      <c r="C36" s="14">
        <v>0.46</v>
      </c>
      <c r="D36" s="8">
        <f t="shared" si="5"/>
        <v>43.750000000000007</v>
      </c>
      <c r="F36" s="50"/>
      <c r="G36" s="53">
        <v>4.12</v>
      </c>
      <c r="H36" s="53">
        <v>3.8319999999999999</v>
      </c>
      <c r="I36" s="53">
        <v>0.28800000000000026</v>
      </c>
      <c r="J36" s="54">
        <v>19</v>
      </c>
      <c r="K36" s="54">
        <v>19</v>
      </c>
      <c r="AP36" s="47"/>
      <c r="AQ36" s="47"/>
      <c r="AR36" s="47"/>
      <c r="AS36" s="47"/>
      <c r="AT36" s="47"/>
      <c r="AU36" s="47"/>
    </row>
    <row r="37" spans="1:47" ht="15.75" thickBot="1" x14ac:dyDescent="0.3">
      <c r="A37" s="13" t="s">
        <v>208</v>
      </c>
      <c r="B37" s="14">
        <v>0.05</v>
      </c>
      <c r="C37" s="14">
        <v>0.05</v>
      </c>
      <c r="D37" s="8">
        <f t="shared" si="5"/>
        <v>0</v>
      </c>
      <c r="F37" s="50"/>
      <c r="G37" s="53">
        <v>31.79</v>
      </c>
      <c r="H37" s="53">
        <v>36</v>
      </c>
      <c r="I37" s="53">
        <v>-4.2100000000000009</v>
      </c>
      <c r="J37" s="54">
        <v>29</v>
      </c>
      <c r="K37" s="54">
        <v>-29</v>
      </c>
      <c r="AP37" s="48" t="s">
        <v>242</v>
      </c>
      <c r="AQ37" s="47"/>
      <c r="AR37" s="47"/>
      <c r="AS37" s="47"/>
      <c r="AT37" s="47"/>
      <c r="AU37" s="47"/>
    </row>
    <row r="38" spans="1:47" x14ac:dyDescent="0.25">
      <c r="A38" s="13" t="s">
        <v>212</v>
      </c>
      <c r="B38" s="14">
        <v>2</v>
      </c>
      <c r="C38" s="14">
        <v>0</v>
      </c>
      <c r="D38" s="8">
        <f t="shared" si="5"/>
        <v>-100</v>
      </c>
      <c r="F38" s="50"/>
      <c r="G38" s="53">
        <v>226.70000000000002</v>
      </c>
      <c r="H38" s="53">
        <v>220.4</v>
      </c>
      <c r="I38" s="53">
        <v>6.3000000000000114</v>
      </c>
      <c r="J38" s="54">
        <v>30</v>
      </c>
      <c r="K38" s="54">
        <v>30</v>
      </c>
      <c r="AP38" s="49"/>
      <c r="AQ38" s="49" t="s">
        <v>239</v>
      </c>
      <c r="AR38" s="49" t="s">
        <v>240</v>
      </c>
      <c r="AS38" s="49" t="s">
        <v>241</v>
      </c>
      <c r="AT38" s="47"/>
      <c r="AU38" s="47"/>
    </row>
    <row r="39" spans="1:47" x14ac:dyDescent="0.25">
      <c r="A39" s="38" t="s">
        <v>221</v>
      </c>
      <c r="B39" s="14">
        <v>60</v>
      </c>
      <c r="C39" s="14">
        <v>0</v>
      </c>
      <c r="D39" s="8">
        <f>IFERROR((100*(C39-B39)/B39), "")</f>
        <v>-100</v>
      </c>
      <c r="F39" s="50"/>
      <c r="G39" s="53">
        <v>14.575799999999999</v>
      </c>
      <c r="H39" s="53">
        <v>72.087999999999994</v>
      </c>
      <c r="I39" s="53">
        <v>-57.512199999999993</v>
      </c>
      <c r="J39" s="54">
        <v>34</v>
      </c>
      <c r="K39" s="54">
        <v>-34</v>
      </c>
      <c r="AP39" s="58" t="s">
        <v>243</v>
      </c>
      <c r="AQ39" s="51">
        <v>14</v>
      </c>
      <c r="AR39" s="51">
        <v>198</v>
      </c>
      <c r="AS39" s="61">
        <v>14</v>
      </c>
      <c r="AT39" s="47"/>
      <c r="AU39" s="47"/>
    </row>
    <row r="40" spans="1:47" x14ac:dyDescent="0.25">
      <c r="F40" s="50"/>
      <c r="G40" s="53">
        <v>24.51</v>
      </c>
      <c r="H40" s="53">
        <v>24.32</v>
      </c>
      <c r="I40" s="53">
        <v>0.19000000000000128</v>
      </c>
      <c r="J40" s="54">
        <v>17.5</v>
      </c>
      <c r="K40" s="54">
        <v>17.5</v>
      </c>
      <c r="AP40" s="58" t="s">
        <v>244</v>
      </c>
      <c r="AQ40" s="53">
        <v>11.5</v>
      </c>
      <c r="AR40" s="53">
        <v>126</v>
      </c>
      <c r="AS40" s="62">
        <v>10</v>
      </c>
      <c r="AT40" s="47"/>
      <c r="AU40" s="47"/>
    </row>
    <row r="41" spans="1:47" ht="15.75" thickBot="1" x14ac:dyDescent="0.3">
      <c r="D41" s="8">
        <f>COUNT(D2:D39)</f>
        <v>38</v>
      </c>
      <c r="F41" s="50"/>
      <c r="G41" s="53">
        <v>12.4</v>
      </c>
      <c r="H41" s="53">
        <v>8.5</v>
      </c>
      <c r="I41" s="53">
        <v>3.9000000000000004</v>
      </c>
      <c r="J41" s="54">
        <v>28</v>
      </c>
      <c r="K41" s="54">
        <v>28</v>
      </c>
      <c r="AP41" s="59" t="s">
        <v>245</v>
      </c>
      <c r="AQ41" s="63">
        <v>1</v>
      </c>
      <c r="AR41" s="63">
        <v>1</v>
      </c>
      <c r="AS41" s="60">
        <v>1</v>
      </c>
      <c r="AT41" s="47"/>
      <c r="AU41" s="47"/>
    </row>
    <row r="42" spans="1:47" x14ac:dyDescent="0.25">
      <c r="D42" s="33">
        <f>MEDIAN(D2:D39)</f>
        <v>-0.23496240601504093</v>
      </c>
      <c r="F42" s="50"/>
      <c r="G42" s="53">
        <v>0.32</v>
      </c>
      <c r="H42" s="53">
        <v>0.46</v>
      </c>
      <c r="I42" s="53">
        <v>-0.14000000000000001</v>
      </c>
      <c r="J42" s="54">
        <v>15</v>
      </c>
      <c r="K42" s="54">
        <v>-15</v>
      </c>
      <c r="AP42" s="47"/>
      <c r="AQ42" s="47"/>
      <c r="AR42" s="47"/>
      <c r="AS42" s="47"/>
      <c r="AT42" s="47"/>
      <c r="AU42" s="47"/>
    </row>
    <row r="43" spans="1:47" ht="15.75" thickBot="1" x14ac:dyDescent="0.3">
      <c r="F43" s="50"/>
      <c r="G43" s="53">
        <v>0.05</v>
      </c>
      <c r="H43" s="53">
        <v>0.05</v>
      </c>
      <c r="I43" s="53">
        <v>0</v>
      </c>
      <c r="J43" s="54">
        <v>1.5</v>
      </c>
      <c r="K43" s="54">
        <v>1.5</v>
      </c>
      <c r="AP43" s="48" t="s">
        <v>314</v>
      </c>
      <c r="AQ43" s="47"/>
      <c r="AR43" s="47"/>
      <c r="AS43" s="47"/>
      <c r="AT43" s="47"/>
      <c r="AU43" s="47"/>
    </row>
    <row r="44" spans="1:47" x14ac:dyDescent="0.25">
      <c r="F44" s="50"/>
      <c r="G44" s="53">
        <v>2</v>
      </c>
      <c r="H44" s="53">
        <v>0</v>
      </c>
      <c r="I44" s="53">
        <v>2</v>
      </c>
      <c r="J44" s="54">
        <v>26</v>
      </c>
      <c r="K44" s="54">
        <v>26</v>
      </c>
      <c r="AP44" s="49" t="s">
        <v>254</v>
      </c>
      <c r="AQ44" s="49" t="s">
        <v>241</v>
      </c>
      <c r="AR44" s="49" t="s">
        <v>248</v>
      </c>
      <c r="AS44" s="47"/>
      <c r="AT44" s="47"/>
      <c r="AU44" s="47"/>
    </row>
    <row r="45" spans="1:47" ht="15.75" thickBot="1" x14ac:dyDescent="0.3">
      <c r="F45" s="55"/>
      <c r="G45" s="56">
        <v>60</v>
      </c>
      <c r="H45" s="56">
        <v>0</v>
      </c>
      <c r="I45" s="56">
        <v>60</v>
      </c>
      <c r="J45" s="57">
        <v>35</v>
      </c>
      <c r="K45" s="57">
        <v>35</v>
      </c>
      <c r="AP45" s="64">
        <v>126</v>
      </c>
      <c r="AQ45" s="65">
        <v>25</v>
      </c>
      <c r="AR45" s="64">
        <v>0.17278498411178589</v>
      </c>
      <c r="AS45" s="47"/>
      <c r="AT45" s="47"/>
      <c r="AU45" s="47"/>
    </row>
    <row r="46" spans="1:47" x14ac:dyDescent="0.25">
      <c r="F46" s="58" t="s">
        <v>239</v>
      </c>
      <c r="G46" s="53">
        <v>1.9569999999999999</v>
      </c>
      <c r="H46" s="53">
        <v>1.29</v>
      </c>
      <c r="I46" s="53"/>
      <c r="J46" s="54"/>
      <c r="K46" s="54"/>
      <c r="AP46" s="47"/>
      <c r="AQ46" s="47"/>
      <c r="AR46" s="47"/>
      <c r="AS46" s="47"/>
      <c r="AT46" s="47"/>
      <c r="AU46" s="47"/>
    </row>
    <row r="47" spans="1:47" x14ac:dyDescent="0.25">
      <c r="F47" s="58" t="s">
        <v>240</v>
      </c>
      <c r="G47" s="53">
        <v>1773.7849779512353</v>
      </c>
      <c r="H47" s="53">
        <v>812.01909999999998</v>
      </c>
      <c r="I47" s="53"/>
      <c r="J47" s="54"/>
      <c r="K47" s="54"/>
      <c r="AP47" s="46"/>
      <c r="AQ47" s="46"/>
      <c r="AR47" s="46"/>
      <c r="AS47" s="46"/>
      <c r="AT47" s="46"/>
      <c r="AU47" s="46"/>
    </row>
    <row r="48" spans="1:47" ht="15.75" thickBot="1" x14ac:dyDescent="0.3">
      <c r="F48" s="59" t="s">
        <v>241</v>
      </c>
      <c r="G48" s="60">
        <v>38</v>
      </c>
      <c r="H48" s="60">
        <v>38</v>
      </c>
      <c r="I48" s="60"/>
      <c r="J48" s="60"/>
      <c r="K48" s="60"/>
    </row>
    <row r="49" spans="6:11" x14ac:dyDescent="0.25">
      <c r="F49" s="47"/>
      <c r="G49" s="47"/>
      <c r="H49" s="47"/>
      <c r="I49" s="47"/>
      <c r="J49" s="47"/>
      <c r="K49" s="47"/>
    </row>
    <row r="50" spans="6:11" ht="15.75" thickBot="1" x14ac:dyDescent="0.3">
      <c r="F50" s="48" t="s">
        <v>242</v>
      </c>
      <c r="G50" s="47"/>
      <c r="H50" s="47"/>
      <c r="I50" s="47"/>
      <c r="J50" s="47"/>
      <c r="K50" s="47"/>
    </row>
    <row r="51" spans="6:11" x14ac:dyDescent="0.25">
      <c r="F51" s="49"/>
      <c r="G51" s="49" t="s">
        <v>239</v>
      </c>
      <c r="H51" s="49" t="s">
        <v>240</v>
      </c>
      <c r="I51" s="49" t="s">
        <v>241</v>
      </c>
      <c r="J51" s="47"/>
      <c r="K51" s="47"/>
    </row>
    <row r="52" spans="6:11" x14ac:dyDescent="0.25">
      <c r="F52" s="58" t="s">
        <v>243</v>
      </c>
      <c r="G52" s="51">
        <v>22</v>
      </c>
      <c r="H52" s="51">
        <v>404.5</v>
      </c>
      <c r="I52" s="61">
        <v>19</v>
      </c>
      <c r="J52" s="47"/>
      <c r="K52" s="47"/>
    </row>
    <row r="53" spans="6:11" x14ac:dyDescent="0.25">
      <c r="F53" s="58" t="s">
        <v>244</v>
      </c>
      <c r="G53" s="53">
        <v>17.5</v>
      </c>
      <c r="H53" s="53">
        <v>333.5</v>
      </c>
      <c r="I53" s="62">
        <v>17</v>
      </c>
      <c r="J53" s="47"/>
      <c r="K53" s="47"/>
    </row>
    <row r="54" spans="6:11" ht="15.75" thickBot="1" x14ac:dyDescent="0.3">
      <c r="F54" s="59" t="s">
        <v>245</v>
      </c>
      <c r="G54" s="63">
        <v>1.5</v>
      </c>
      <c r="H54" s="63">
        <v>3</v>
      </c>
      <c r="I54" s="60">
        <v>2</v>
      </c>
      <c r="J54" s="47"/>
      <c r="K54" s="47"/>
    </row>
    <row r="55" spans="6:11" x14ac:dyDescent="0.25">
      <c r="F55" s="47"/>
      <c r="G55" s="47"/>
      <c r="H55" s="47"/>
      <c r="I55" s="47"/>
      <c r="J55" s="47"/>
      <c r="K55" s="47"/>
    </row>
    <row r="56" spans="6:11" ht="15.75" thickBot="1" x14ac:dyDescent="0.3">
      <c r="F56" s="48" t="s">
        <v>274</v>
      </c>
      <c r="G56" s="47"/>
      <c r="H56" s="47"/>
      <c r="I56" s="47"/>
      <c r="J56" s="47"/>
      <c r="K56" s="47"/>
    </row>
    <row r="57" spans="6:11" x14ac:dyDescent="0.25">
      <c r="F57" s="49" t="s">
        <v>254</v>
      </c>
      <c r="G57" s="49" t="s">
        <v>241</v>
      </c>
      <c r="H57" s="49" t="s">
        <v>248</v>
      </c>
      <c r="I57" s="47"/>
      <c r="J57" s="47"/>
      <c r="K57" s="47"/>
    </row>
    <row r="58" spans="6:11" ht="15.75" thickBot="1" x14ac:dyDescent="0.3">
      <c r="F58" s="64">
        <v>333.5</v>
      </c>
      <c r="G58" s="65">
        <v>38</v>
      </c>
      <c r="H58" s="64">
        <v>0.3065247089107288</v>
      </c>
      <c r="I58" s="47"/>
      <c r="J58" s="47"/>
      <c r="K58" s="47"/>
    </row>
    <row r="59" spans="6:11" x14ac:dyDescent="0.25">
      <c r="F59" s="47"/>
      <c r="G59" s="47"/>
      <c r="H59" s="47"/>
      <c r="I59" s="47"/>
      <c r="J59" s="47"/>
      <c r="K59" s="47"/>
    </row>
    <row r="60" spans="6:11" x14ac:dyDescent="0.25">
      <c r="F60" s="46"/>
      <c r="G60" s="46"/>
      <c r="H60" s="46"/>
      <c r="I60" s="46"/>
      <c r="J60" s="46"/>
      <c r="K60" s="4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6"/>
  <sheetViews>
    <sheetView topLeftCell="A2" workbookViewId="0">
      <selection sqref="A1:D35"/>
    </sheetView>
  </sheetViews>
  <sheetFormatPr defaultRowHeight="15" x14ac:dyDescent="0.25"/>
  <sheetData>
    <row r="1" spans="1:47" ht="45" x14ac:dyDescent="0.25">
      <c r="A1" s="1" t="s">
        <v>0</v>
      </c>
      <c r="B1" s="5" t="s">
        <v>22</v>
      </c>
      <c r="C1" s="5" t="s">
        <v>23</v>
      </c>
      <c r="D1" s="5" t="s">
        <v>7</v>
      </c>
      <c r="M1" s="1" t="s">
        <v>0</v>
      </c>
      <c r="N1" s="5" t="s">
        <v>22</v>
      </c>
      <c r="O1" s="5" t="s">
        <v>23</v>
      </c>
      <c r="P1" s="5" t="s">
        <v>7</v>
      </c>
      <c r="Y1" s="1" t="s">
        <v>0</v>
      </c>
      <c r="Z1" s="5" t="s">
        <v>22</v>
      </c>
      <c r="AA1" s="5" t="s">
        <v>23</v>
      </c>
      <c r="AB1" s="5" t="s">
        <v>7</v>
      </c>
      <c r="AK1" s="1" t="s">
        <v>0</v>
      </c>
      <c r="AL1" s="5" t="s">
        <v>22</v>
      </c>
      <c r="AM1" s="5" t="s">
        <v>23</v>
      </c>
      <c r="AN1" s="5" t="s">
        <v>7</v>
      </c>
    </row>
    <row r="2" spans="1:47" x14ac:dyDescent="0.25">
      <c r="A2" s="13" t="s">
        <v>90</v>
      </c>
      <c r="B2" s="14">
        <v>0</v>
      </c>
      <c r="C2" s="14">
        <v>2.2000000000000002</v>
      </c>
      <c r="D2" s="8">
        <v>100</v>
      </c>
      <c r="F2" s="46" t="s">
        <v>230</v>
      </c>
      <c r="G2" s="46"/>
      <c r="H2" s="46"/>
      <c r="I2" s="46"/>
      <c r="J2" s="46"/>
      <c r="K2" s="46"/>
      <c r="M2" s="13" t="s">
        <v>90</v>
      </c>
      <c r="N2" s="14">
        <v>0</v>
      </c>
      <c r="O2" s="14">
        <v>2.2000000000000002</v>
      </c>
      <c r="P2" s="8">
        <v>100</v>
      </c>
      <c r="R2" s="46" t="s">
        <v>230</v>
      </c>
      <c r="S2" s="46"/>
      <c r="T2" s="46"/>
      <c r="U2" s="46"/>
      <c r="V2" s="46"/>
      <c r="W2" s="46"/>
      <c r="Y2" t="s">
        <v>109</v>
      </c>
      <c r="Z2" s="25">
        <v>0.10299999999999999</v>
      </c>
      <c r="AA2" s="25">
        <v>9.9900000000000003E-2</v>
      </c>
      <c r="AB2" s="8">
        <f>IFERROR((100*(AA2-Z2)/Z2), "")</f>
        <v>-3.0097087378640697</v>
      </c>
      <c r="AD2" s="46" t="s">
        <v>230</v>
      </c>
      <c r="AE2" s="46"/>
      <c r="AF2" s="46"/>
      <c r="AG2" s="46"/>
      <c r="AH2" s="46"/>
      <c r="AI2" s="46"/>
      <c r="AK2" s="13" t="s">
        <v>147</v>
      </c>
      <c r="AL2" s="14">
        <v>21.2</v>
      </c>
      <c r="AM2" s="14">
        <v>24.7</v>
      </c>
      <c r="AN2" s="8">
        <f>IFERROR((100*(AM2-AL2)/AL2), "")</f>
        <v>16.509433962264151</v>
      </c>
      <c r="AP2" s="46" t="s">
        <v>230</v>
      </c>
      <c r="AQ2" s="46"/>
      <c r="AR2" s="46"/>
      <c r="AS2" s="46"/>
      <c r="AT2" s="46"/>
      <c r="AU2" s="46"/>
    </row>
    <row r="3" spans="1:47" x14ac:dyDescent="0.25">
      <c r="A3" s="13" t="s">
        <v>106</v>
      </c>
      <c r="B3" s="14">
        <v>5.5</v>
      </c>
      <c r="C3" s="14">
        <v>0</v>
      </c>
      <c r="D3" s="8">
        <f t="shared" ref="D3" si="0">IFERROR((100*(C3-B3)/B3), "")</f>
        <v>-100</v>
      </c>
      <c r="F3" s="46" t="s">
        <v>384</v>
      </c>
      <c r="G3" s="46"/>
      <c r="H3" s="46"/>
      <c r="I3" s="46"/>
      <c r="J3" s="46"/>
      <c r="K3" s="46"/>
      <c r="M3" s="13" t="s">
        <v>106</v>
      </c>
      <c r="N3" s="14">
        <v>5.5</v>
      </c>
      <c r="O3" s="14">
        <v>0</v>
      </c>
      <c r="P3" s="8">
        <f t="shared" ref="P3" si="1">IFERROR((100*(O3-N3)/N3), "")</f>
        <v>-100</v>
      </c>
      <c r="R3" s="46" t="s">
        <v>386</v>
      </c>
      <c r="S3" s="46"/>
      <c r="T3" s="46"/>
      <c r="U3" s="46"/>
      <c r="V3" s="46"/>
      <c r="W3" s="46"/>
      <c r="Y3" t="s">
        <v>112</v>
      </c>
      <c r="Z3" s="25">
        <v>0.57499999999999996</v>
      </c>
      <c r="AA3" s="25">
        <v>0</v>
      </c>
      <c r="AB3" s="8">
        <f t="shared" ref="AB3:AB10" si="2">IFERROR((100*(AA3-Z3)/Z3), "")</f>
        <v>-100</v>
      </c>
      <c r="AD3" s="46" t="s">
        <v>388</v>
      </c>
      <c r="AE3" s="46"/>
      <c r="AF3" s="46"/>
      <c r="AG3" s="46"/>
      <c r="AH3" s="46"/>
      <c r="AI3" s="46"/>
      <c r="AK3" s="13" t="s">
        <v>150</v>
      </c>
      <c r="AL3" s="14">
        <v>0</v>
      </c>
      <c r="AM3" s="14">
        <v>7.4999999999999997E-2</v>
      </c>
      <c r="AN3" s="8">
        <v>100</v>
      </c>
      <c r="AP3" s="46" t="s">
        <v>390</v>
      </c>
      <c r="AQ3" s="46"/>
      <c r="AR3" s="46"/>
      <c r="AS3" s="46"/>
      <c r="AT3" s="46"/>
      <c r="AU3" s="46"/>
    </row>
    <row r="4" spans="1:47" x14ac:dyDescent="0.25">
      <c r="A4" t="s">
        <v>109</v>
      </c>
      <c r="B4" s="25">
        <v>0.10299999999999999</v>
      </c>
      <c r="C4" s="25">
        <v>9.9900000000000003E-2</v>
      </c>
      <c r="D4" s="8">
        <f>IFERROR((100*(C4-B4)/B4), "")</f>
        <v>-3.0097087378640697</v>
      </c>
      <c r="F4" s="46" t="s">
        <v>385</v>
      </c>
      <c r="G4" s="46"/>
      <c r="H4" s="46"/>
      <c r="I4" s="46"/>
      <c r="J4" s="46"/>
      <c r="K4" s="46"/>
      <c r="R4" s="46" t="s">
        <v>387</v>
      </c>
      <c r="S4" s="46"/>
      <c r="T4" s="46"/>
      <c r="U4" s="46"/>
      <c r="V4" s="46"/>
      <c r="W4" s="46"/>
      <c r="Y4" t="s">
        <v>118</v>
      </c>
      <c r="Z4" s="25">
        <v>0.23400000000000001</v>
      </c>
      <c r="AA4" s="25">
        <v>0.25800000000000001</v>
      </c>
      <c r="AB4" s="8">
        <f t="shared" si="2"/>
        <v>10.256410256410254</v>
      </c>
      <c r="AD4" s="46" t="s">
        <v>389</v>
      </c>
      <c r="AE4" s="46"/>
      <c r="AF4" s="46"/>
      <c r="AG4" s="46"/>
      <c r="AH4" s="46"/>
      <c r="AI4" s="46"/>
      <c r="AK4" s="35" t="s">
        <v>154</v>
      </c>
      <c r="AL4" s="14">
        <v>0</v>
      </c>
      <c r="AM4" s="14">
        <v>0.39</v>
      </c>
      <c r="AN4" s="8">
        <v>100</v>
      </c>
      <c r="AP4" s="46" t="s">
        <v>391</v>
      </c>
      <c r="AQ4" s="46"/>
      <c r="AR4" s="46"/>
      <c r="AS4" s="46"/>
      <c r="AT4" s="46"/>
      <c r="AU4" s="46"/>
    </row>
    <row r="5" spans="1:47" x14ac:dyDescent="0.25">
      <c r="A5" t="s">
        <v>112</v>
      </c>
      <c r="B5" s="25">
        <v>0.57499999999999996</v>
      </c>
      <c r="C5" s="25">
        <v>0</v>
      </c>
      <c r="D5" s="8">
        <f t="shared" ref="D5:D12" si="3">IFERROR((100*(C5-B5)/B5), "")</f>
        <v>-100</v>
      </c>
      <c r="F5" s="47"/>
      <c r="G5" s="47"/>
      <c r="H5" s="47"/>
      <c r="I5" s="47"/>
      <c r="J5" s="47"/>
      <c r="K5" s="47"/>
      <c r="P5" s="8">
        <f>COUNT(P2:P3)</f>
        <v>2</v>
      </c>
      <c r="R5" s="47"/>
      <c r="S5" s="47"/>
      <c r="T5" s="47"/>
      <c r="U5" s="47"/>
      <c r="V5" s="47"/>
      <c r="W5" s="47"/>
      <c r="Y5" t="s">
        <v>120</v>
      </c>
      <c r="Z5" s="25">
        <v>0.255</v>
      </c>
      <c r="AA5" s="25">
        <v>0.28899999999999998</v>
      </c>
      <c r="AB5" s="8">
        <f t="shared" si="2"/>
        <v>13.333333333333323</v>
      </c>
      <c r="AD5" s="47"/>
      <c r="AE5" s="47"/>
      <c r="AF5" s="47"/>
      <c r="AG5" s="47"/>
      <c r="AH5" s="47"/>
      <c r="AI5" s="47"/>
      <c r="AK5" s="13" t="s">
        <v>156</v>
      </c>
      <c r="AL5" s="14">
        <v>21.2</v>
      </c>
      <c r="AM5" s="14">
        <v>21.6</v>
      </c>
      <c r="AN5" s="8">
        <f t="shared" ref="AN5:AN7" si="4">IFERROR((100*(AM5-AL5)/AL5), "")</f>
        <v>1.8867924528301987</v>
      </c>
      <c r="AP5" s="47"/>
      <c r="AQ5" s="47"/>
      <c r="AR5" s="47"/>
      <c r="AS5" s="47"/>
      <c r="AT5" s="47"/>
      <c r="AU5" s="47"/>
    </row>
    <row r="6" spans="1:47" ht="15.75" thickBot="1" x14ac:dyDescent="0.3">
      <c r="A6" t="s">
        <v>118</v>
      </c>
      <c r="B6" s="25">
        <v>0.23400000000000001</v>
      </c>
      <c r="C6" s="25">
        <v>0.25800000000000001</v>
      </c>
      <c r="D6" s="8">
        <f t="shared" si="3"/>
        <v>10.256410256410254</v>
      </c>
      <c r="F6" s="48" t="s">
        <v>233</v>
      </c>
      <c r="G6" s="47"/>
      <c r="H6" s="47"/>
      <c r="I6" s="47"/>
      <c r="J6" s="47"/>
      <c r="K6" s="47"/>
      <c r="P6" s="33">
        <f>MEDIAN(P2:P3)</f>
        <v>0</v>
      </c>
      <c r="R6" s="48" t="s">
        <v>233</v>
      </c>
      <c r="S6" s="47"/>
      <c r="T6" s="47"/>
      <c r="U6" s="47"/>
      <c r="V6" s="47"/>
      <c r="W6" s="47"/>
      <c r="Y6" t="s">
        <v>122</v>
      </c>
      <c r="Z6" s="25">
        <v>0.29699999999999999</v>
      </c>
      <c r="AA6" s="25">
        <v>0.32500000000000001</v>
      </c>
      <c r="AB6" s="8">
        <f t="shared" si="2"/>
        <v>9.4276094276094362</v>
      </c>
      <c r="AD6" s="48" t="s">
        <v>233</v>
      </c>
      <c r="AE6" s="47"/>
      <c r="AF6" s="47"/>
      <c r="AG6" s="47"/>
      <c r="AH6" s="47"/>
      <c r="AI6" s="47"/>
      <c r="AK6" s="13" t="s">
        <v>162</v>
      </c>
      <c r="AL6" s="14">
        <v>5.359</v>
      </c>
      <c r="AM6" s="14">
        <v>5.2990000000000004</v>
      </c>
      <c r="AN6" s="8">
        <f t="shared" si="4"/>
        <v>-1.1196118678857923</v>
      </c>
      <c r="AP6" s="48" t="s">
        <v>233</v>
      </c>
      <c r="AQ6" s="47"/>
      <c r="AR6" s="47"/>
      <c r="AS6" s="47"/>
      <c r="AT6" s="47"/>
      <c r="AU6" s="47"/>
    </row>
    <row r="7" spans="1:47" x14ac:dyDescent="0.25">
      <c r="A7" t="s">
        <v>120</v>
      </c>
      <c r="B7" s="25">
        <v>0.255</v>
      </c>
      <c r="C7" s="25">
        <v>0.28899999999999998</v>
      </c>
      <c r="D7" s="8">
        <f t="shared" si="3"/>
        <v>13.333333333333323</v>
      </c>
      <c r="F7" s="49"/>
      <c r="G7" s="49" t="s">
        <v>272</v>
      </c>
      <c r="H7" s="49" t="s">
        <v>273</v>
      </c>
      <c r="I7" s="49" t="s">
        <v>236</v>
      </c>
      <c r="J7" s="49" t="s">
        <v>237</v>
      </c>
      <c r="K7" s="49" t="s">
        <v>238</v>
      </c>
      <c r="R7" s="49"/>
      <c r="S7" s="49" t="s">
        <v>278</v>
      </c>
      <c r="T7" s="49" t="s">
        <v>304</v>
      </c>
      <c r="U7" s="49" t="s">
        <v>236</v>
      </c>
      <c r="V7" s="49" t="s">
        <v>237</v>
      </c>
      <c r="W7" s="49" t="s">
        <v>238</v>
      </c>
      <c r="Y7" t="s">
        <v>124</v>
      </c>
      <c r="Z7" s="25">
        <v>0.22600000000000001</v>
      </c>
      <c r="AA7" s="25">
        <v>0.26</v>
      </c>
      <c r="AB7" s="8">
        <f t="shared" si="2"/>
        <v>15.044247787610621</v>
      </c>
      <c r="AD7" s="49"/>
      <c r="AE7" s="49" t="s">
        <v>283</v>
      </c>
      <c r="AF7" s="49" t="s">
        <v>308</v>
      </c>
      <c r="AG7" s="49" t="s">
        <v>236</v>
      </c>
      <c r="AH7" s="49" t="s">
        <v>237</v>
      </c>
      <c r="AI7" s="49" t="s">
        <v>238</v>
      </c>
      <c r="AK7" s="13" t="s">
        <v>165</v>
      </c>
      <c r="AL7" s="14">
        <v>12.58</v>
      </c>
      <c r="AM7" s="14">
        <v>13.71</v>
      </c>
      <c r="AN7" s="8">
        <f t="shared" si="4"/>
        <v>8.982511923688401</v>
      </c>
      <c r="AP7" s="49"/>
      <c r="AQ7" s="49" t="s">
        <v>312</v>
      </c>
      <c r="AR7" s="49" t="s">
        <v>313</v>
      </c>
      <c r="AS7" s="49" t="s">
        <v>236</v>
      </c>
      <c r="AT7" s="49" t="s">
        <v>237</v>
      </c>
      <c r="AU7" s="49" t="s">
        <v>238</v>
      </c>
    </row>
    <row r="8" spans="1:47" x14ac:dyDescent="0.25">
      <c r="A8" t="s">
        <v>122</v>
      </c>
      <c r="B8" s="25">
        <v>0.29699999999999999</v>
      </c>
      <c r="C8" s="25">
        <v>0.32500000000000001</v>
      </c>
      <c r="D8" s="8">
        <f t="shared" si="3"/>
        <v>9.4276094276094362</v>
      </c>
      <c r="F8" s="50"/>
      <c r="G8" s="51">
        <v>0</v>
      </c>
      <c r="H8" s="51">
        <v>2.2000000000000002</v>
      </c>
      <c r="I8" s="51">
        <v>-2.2000000000000002</v>
      </c>
      <c r="J8" s="52">
        <v>28</v>
      </c>
      <c r="K8" s="52">
        <v>-28</v>
      </c>
      <c r="R8" s="50"/>
      <c r="S8" s="51">
        <v>0</v>
      </c>
      <c r="T8" s="51">
        <v>2.2000000000000002</v>
      </c>
      <c r="U8" s="51">
        <v>-2.2000000000000002</v>
      </c>
      <c r="V8" s="52">
        <v>1</v>
      </c>
      <c r="W8" s="52">
        <v>-1</v>
      </c>
      <c r="Y8" t="s">
        <v>126</v>
      </c>
      <c r="Z8" s="25">
        <v>0.41399999999999998</v>
      </c>
      <c r="AA8" s="25">
        <v>0.45100000000000001</v>
      </c>
      <c r="AB8" s="8">
        <f t="shared" si="2"/>
        <v>8.937198067632858</v>
      </c>
      <c r="AD8" s="50"/>
      <c r="AE8" s="51">
        <v>0.10299999999999999</v>
      </c>
      <c r="AF8" s="51">
        <v>9.9900000000000003E-2</v>
      </c>
      <c r="AG8" s="51">
        <v>3.0999999999999917E-3</v>
      </c>
      <c r="AH8" s="52">
        <v>2</v>
      </c>
      <c r="AI8" s="52">
        <v>2</v>
      </c>
      <c r="AK8" s="13" t="s">
        <v>170</v>
      </c>
      <c r="AL8" s="14">
        <v>0</v>
      </c>
      <c r="AM8" s="14">
        <v>30.4</v>
      </c>
      <c r="AN8" s="8">
        <v>100</v>
      </c>
      <c r="AP8" s="50"/>
      <c r="AQ8" s="51">
        <v>21.2</v>
      </c>
      <c r="AR8" s="51">
        <v>24.7</v>
      </c>
      <c r="AS8" s="51">
        <v>-3.5</v>
      </c>
      <c r="AT8" s="52">
        <v>20</v>
      </c>
      <c r="AU8" s="52">
        <v>-20</v>
      </c>
    </row>
    <row r="9" spans="1:47" x14ac:dyDescent="0.25">
      <c r="A9" t="s">
        <v>124</v>
      </c>
      <c r="B9" s="25">
        <v>0.22600000000000001</v>
      </c>
      <c r="C9" s="25">
        <v>0.26</v>
      </c>
      <c r="D9" s="8">
        <f t="shared" si="3"/>
        <v>15.044247787610621</v>
      </c>
      <c r="F9" s="50"/>
      <c r="G9" s="53">
        <v>5.5</v>
      </c>
      <c r="H9" s="53">
        <v>0</v>
      </c>
      <c r="I9" s="53">
        <v>5.5</v>
      </c>
      <c r="J9" s="54">
        <v>32</v>
      </c>
      <c r="K9" s="54">
        <v>32</v>
      </c>
      <c r="R9" s="55"/>
      <c r="S9" s="56">
        <v>5.5</v>
      </c>
      <c r="T9" s="56">
        <v>0</v>
      </c>
      <c r="U9" s="56">
        <v>5.5</v>
      </c>
      <c r="V9" s="57">
        <v>2</v>
      </c>
      <c r="W9" s="57">
        <v>2</v>
      </c>
      <c r="Y9" t="s">
        <v>128</v>
      </c>
      <c r="Z9" s="25">
        <v>0.83699999999999997</v>
      </c>
      <c r="AA9" s="25">
        <v>0.91</v>
      </c>
      <c r="AB9" s="8">
        <f t="shared" si="2"/>
        <v>8.7216248506571166</v>
      </c>
      <c r="AD9" s="50"/>
      <c r="AE9" s="53">
        <v>0.57499999999999996</v>
      </c>
      <c r="AF9" s="53">
        <v>0</v>
      </c>
      <c r="AG9" s="53">
        <v>0.57499999999999996</v>
      </c>
      <c r="AH9" s="54">
        <v>9</v>
      </c>
      <c r="AI9" s="54">
        <v>9</v>
      </c>
      <c r="AK9" s="13" t="s">
        <v>172</v>
      </c>
      <c r="AL9" s="14">
        <v>0.04</v>
      </c>
      <c r="AM9" s="14">
        <v>1.1299999999999999</v>
      </c>
      <c r="AN9" s="8">
        <f t="shared" ref="AN9:AN10" si="5">IFERROR((100*(AM9-AL9)/AL9), "")</f>
        <v>2724.9999999999995</v>
      </c>
      <c r="AP9" s="50"/>
      <c r="AQ9" s="53">
        <v>0</v>
      </c>
      <c r="AR9" s="53">
        <v>7.4999999999999997E-2</v>
      </c>
      <c r="AS9" s="53">
        <v>-7.4999999999999997E-2</v>
      </c>
      <c r="AT9" s="54">
        <v>8</v>
      </c>
      <c r="AU9" s="54">
        <v>-8</v>
      </c>
    </row>
    <row r="10" spans="1:47" x14ac:dyDescent="0.25">
      <c r="A10" t="s">
        <v>126</v>
      </c>
      <c r="B10" s="25">
        <v>0.41399999999999998</v>
      </c>
      <c r="C10" s="25">
        <v>0.45100000000000001</v>
      </c>
      <c r="D10" s="8">
        <f t="shared" si="3"/>
        <v>8.937198067632858</v>
      </c>
      <c r="F10" s="50"/>
      <c r="G10" s="53">
        <v>0.10299999999999999</v>
      </c>
      <c r="H10" s="53">
        <v>9.9900000000000003E-2</v>
      </c>
      <c r="I10" s="53">
        <v>3.0999999999999917E-3</v>
      </c>
      <c r="J10" s="54">
        <v>3</v>
      </c>
      <c r="K10" s="54">
        <v>3</v>
      </c>
      <c r="R10" s="58" t="s">
        <v>239</v>
      </c>
      <c r="S10" s="53">
        <v>2.75</v>
      </c>
      <c r="T10" s="53">
        <v>1.1000000000000001</v>
      </c>
      <c r="U10" s="53"/>
      <c r="V10" s="54"/>
      <c r="W10" s="54"/>
      <c r="Y10" t="s">
        <v>130</v>
      </c>
      <c r="Z10" s="25">
        <v>0.311</v>
      </c>
      <c r="AA10" s="25">
        <v>0.314</v>
      </c>
      <c r="AB10" s="8">
        <f t="shared" si="2"/>
        <v>0.96463022508038676</v>
      </c>
      <c r="AD10" s="50"/>
      <c r="AE10" s="53">
        <v>0.23400000000000001</v>
      </c>
      <c r="AF10" s="53">
        <v>0.25800000000000001</v>
      </c>
      <c r="AG10" s="53">
        <v>-2.3999999999999994E-2</v>
      </c>
      <c r="AH10" s="54">
        <v>3</v>
      </c>
      <c r="AI10" s="54">
        <v>-3</v>
      </c>
      <c r="AK10" s="13" t="s">
        <v>174</v>
      </c>
      <c r="AL10" s="14">
        <v>22.5</v>
      </c>
      <c r="AM10" s="14">
        <v>25.3</v>
      </c>
      <c r="AN10" s="8">
        <f t="shared" si="5"/>
        <v>12.444444444444446</v>
      </c>
      <c r="AP10" s="50"/>
      <c r="AQ10" s="53">
        <v>0</v>
      </c>
      <c r="AR10" s="53">
        <v>0.39</v>
      </c>
      <c r="AS10" s="53">
        <v>-0.39</v>
      </c>
      <c r="AT10" s="54">
        <v>13</v>
      </c>
      <c r="AU10" s="54">
        <v>-13</v>
      </c>
    </row>
    <row r="11" spans="1:47" x14ac:dyDescent="0.25">
      <c r="A11" t="s">
        <v>128</v>
      </c>
      <c r="B11" s="25">
        <v>0.83699999999999997</v>
      </c>
      <c r="C11" s="25">
        <v>0.91</v>
      </c>
      <c r="D11" s="8">
        <f t="shared" si="3"/>
        <v>8.7216248506571166</v>
      </c>
      <c r="F11" s="50"/>
      <c r="G11" s="53">
        <v>0.57499999999999996</v>
      </c>
      <c r="H11" s="53">
        <v>0</v>
      </c>
      <c r="I11" s="53">
        <v>0.57499999999999996</v>
      </c>
      <c r="J11" s="54">
        <v>23</v>
      </c>
      <c r="K11" s="54">
        <v>23</v>
      </c>
      <c r="R11" s="58" t="s">
        <v>240</v>
      </c>
      <c r="S11" s="53">
        <v>5.5</v>
      </c>
      <c r="T11" s="53">
        <v>2.2000000000000002</v>
      </c>
      <c r="U11" s="53"/>
      <c r="V11" s="54"/>
      <c r="W11" s="54"/>
      <c r="AD11" s="50"/>
      <c r="AE11" s="53">
        <v>0.255</v>
      </c>
      <c r="AF11" s="53">
        <v>0.28899999999999998</v>
      </c>
      <c r="AG11" s="53">
        <v>-3.3999999999999975E-2</v>
      </c>
      <c r="AH11" s="54">
        <v>5.5</v>
      </c>
      <c r="AI11" s="54">
        <v>-5.5</v>
      </c>
      <c r="AK11" s="13" t="s">
        <v>176</v>
      </c>
      <c r="AL11" s="14">
        <v>0</v>
      </c>
      <c r="AM11" s="14">
        <v>0.11</v>
      </c>
      <c r="AN11" s="8">
        <v>100</v>
      </c>
      <c r="AP11" s="50"/>
      <c r="AQ11" s="53">
        <v>21.2</v>
      </c>
      <c r="AR11" s="53">
        <v>21.6</v>
      </c>
      <c r="AS11" s="53">
        <v>-0.40000000000000213</v>
      </c>
      <c r="AT11" s="54">
        <v>14</v>
      </c>
      <c r="AU11" s="54">
        <v>-14</v>
      </c>
    </row>
    <row r="12" spans="1:47" ht="15.75" thickBot="1" x14ac:dyDescent="0.3">
      <c r="A12" t="s">
        <v>130</v>
      </c>
      <c r="B12" s="25">
        <v>0.311</v>
      </c>
      <c r="C12" s="25">
        <v>0.314</v>
      </c>
      <c r="D12" s="8">
        <f t="shared" si="3"/>
        <v>0.96463022508038676</v>
      </c>
      <c r="F12" s="50"/>
      <c r="G12" s="53">
        <v>0.23400000000000001</v>
      </c>
      <c r="H12" s="53">
        <v>0.25800000000000001</v>
      </c>
      <c r="I12" s="53">
        <v>-2.3999999999999994E-2</v>
      </c>
      <c r="J12" s="54">
        <v>7</v>
      </c>
      <c r="K12" s="54">
        <v>-7</v>
      </c>
      <c r="R12" s="59" t="s">
        <v>241</v>
      </c>
      <c r="S12" s="60">
        <v>2</v>
      </c>
      <c r="T12" s="60">
        <v>2</v>
      </c>
      <c r="U12" s="60"/>
      <c r="V12" s="60"/>
      <c r="W12" s="60"/>
      <c r="AB12" s="8">
        <f>COUNT(AB2:AB10)</f>
        <v>9</v>
      </c>
      <c r="AD12" s="50"/>
      <c r="AE12" s="53">
        <v>0.29699999999999999</v>
      </c>
      <c r="AF12" s="53">
        <v>0.32500000000000001</v>
      </c>
      <c r="AG12" s="53">
        <v>-2.8000000000000025E-2</v>
      </c>
      <c r="AH12" s="54">
        <v>4</v>
      </c>
      <c r="AI12" s="54">
        <v>-4</v>
      </c>
      <c r="AK12" s="13" t="s">
        <v>178</v>
      </c>
      <c r="AL12" s="14">
        <v>1.3919999999999999</v>
      </c>
      <c r="AM12" s="14">
        <v>1.371</v>
      </c>
      <c r="AN12" s="8">
        <f t="shared" ref="AN12:AN14" si="6">IFERROR((100*(AM12-AL12)/AL12), "")</f>
        <v>-1.5086206896551659</v>
      </c>
      <c r="AP12" s="50"/>
      <c r="AQ12" s="53">
        <v>5.359</v>
      </c>
      <c r="AR12" s="53">
        <v>5.2990000000000004</v>
      </c>
      <c r="AS12" s="53">
        <v>5.9999999999999609E-2</v>
      </c>
      <c r="AT12" s="54">
        <v>7</v>
      </c>
      <c r="AU12" s="54">
        <v>7</v>
      </c>
    </row>
    <row r="13" spans="1:47" x14ac:dyDescent="0.25">
      <c r="A13" s="13" t="s">
        <v>147</v>
      </c>
      <c r="B13" s="14">
        <v>21.2</v>
      </c>
      <c r="C13" s="14">
        <v>24.7</v>
      </c>
      <c r="D13" s="8">
        <f>IFERROR((100*(C13-B13)/B13), "")</f>
        <v>16.509433962264151</v>
      </c>
      <c r="F13" s="50"/>
      <c r="G13" s="53">
        <v>0.255</v>
      </c>
      <c r="H13" s="53">
        <v>0.28899999999999998</v>
      </c>
      <c r="I13" s="53">
        <v>-3.3999999999999975E-2</v>
      </c>
      <c r="J13" s="54">
        <v>11</v>
      </c>
      <c r="K13" s="54">
        <v>-11</v>
      </c>
      <c r="R13" s="47"/>
      <c r="S13" s="47"/>
      <c r="T13" s="47"/>
      <c r="U13" s="47"/>
      <c r="V13" s="47"/>
      <c r="W13" s="47"/>
      <c r="AB13" s="33">
        <f>MEDIAN(AB2:AB10)</f>
        <v>8.937198067632858</v>
      </c>
      <c r="AD13" s="50"/>
      <c r="AE13" s="53">
        <v>0.22600000000000001</v>
      </c>
      <c r="AF13" s="53">
        <v>0.26</v>
      </c>
      <c r="AG13" s="53">
        <v>-3.4000000000000002E-2</v>
      </c>
      <c r="AH13" s="54">
        <v>5.5</v>
      </c>
      <c r="AI13" s="54">
        <v>-5.5</v>
      </c>
      <c r="AK13" s="13" t="s">
        <v>180</v>
      </c>
      <c r="AL13" s="14">
        <v>9.6</v>
      </c>
      <c r="AM13" s="14">
        <v>8.6999999999999993</v>
      </c>
      <c r="AN13" s="8">
        <f t="shared" si="6"/>
        <v>-9.3750000000000036</v>
      </c>
      <c r="AP13" s="50"/>
      <c r="AQ13" s="53">
        <v>12.58</v>
      </c>
      <c r="AR13" s="53">
        <v>13.71</v>
      </c>
      <c r="AS13" s="53">
        <v>-1.1300000000000008</v>
      </c>
      <c r="AT13" s="54">
        <v>17</v>
      </c>
      <c r="AU13" s="54">
        <v>-17</v>
      </c>
    </row>
    <row r="14" spans="1:47" ht="15.75" thickBot="1" x14ac:dyDescent="0.3">
      <c r="A14" s="13" t="s">
        <v>150</v>
      </c>
      <c r="B14" s="14">
        <v>0</v>
      </c>
      <c r="C14" s="14">
        <v>7.4999999999999997E-2</v>
      </c>
      <c r="D14" s="8">
        <v>100</v>
      </c>
      <c r="F14" s="50"/>
      <c r="G14" s="53">
        <v>0.29699999999999999</v>
      </c>
      <c r="H14" s="53">
        <v>0.32500000000000001</v>
      </c>
      <c r="I14" s="53">
        <v>-2.8000000000000025E-2</v>
      </c>
      <c r="J14" s="54">
        <v>9</v>
      </c>
      <c r="K14" s="54">
        <v>-9</v>
      </c>
      <c r="R14" s="48" t="s">
        <v>242</v>
      </c>
      <c r="S14" s="47"/>
      <c r="T14" s="47"/>
      <c r="U14" s="47"/>
      <c r="V14" s="47"/>
      <c r="W14" s="47"/>
      <c r="AD14" s="50"/>
      <c r="AE14" s="53">
        <v>0.41399999999999998</v>
      </c>
      <c r="AF14" s="53">
        <v>0.45100000000000001</v>
      </c>
      <c r="AG14" s="53">
        <v>-3.7000000000000033E-2</v>
      </c>
      <c r="AH14" s="54">
        <v>7</v>
      </c>
      <c r="AI14" s="54">
        <v>-7</v>
      </c>
      <c r="AK14" s="13" t="s">
        <v>184</v>
      </c>
      <c r="AL14" s="14">
        <v>0.14899999999999999</v>
      </c>
      <c r="AM14" s="14">
        <v>0.155</v>
      </c>
      <c r="AN14" s="8">
        <f t="shared" si="6"/>
        <v>4.0268456375838966</v>
      </c>
      <c r="AP14" s="50"/>
      <c r="AQ14" s="53">
        <v>0</v>
      </c>
      <c r="AR14" s="53">
        <v>30.4</v>
      </c>
      <c r="AS14" s="53">
        <v>-30.4</v>
      </c>
      <c r="AT14" s="54">
        <v>22</v>
      </c>
      <c r="AU14" s="54">
        <v>-22</v>
      </c>
    </row>
    <row r="15" spans="1:47" x14ac:dyDescent="0.25">
      <c r="A15" s="35" t="s">
        <v>154</v>
      </c>
      <c r="B15" s="14">
        <v>0</v>
      </c>
      <c r="C15" s="14">
        <v>0.39</v>
      </c>
      <c r="D15" s="8">
        <v>100</v>
      </c>
      <c r="F15" s="50"/>
      <c r="G15" s="53">
        <v>0.22600000000000001</v>
      </c>
      <c r="H15" s="53">
        <v>0.26</v>
      </c>
      <c r="I15" s="53">
        <v>-3.4000000000000002E-2</v>
      </c>
      <c r="J15" s="54">
        <v>11</v>
      </c>
      <c r="K15" s="54">
        <v>-11</v>
      </c>
      <c r="R15" s="49"/>
      <c r="S15" s="49" t="s">
        <v>239</v>
      </c>
      <c r="T15" s="49" t="s">
        <v>240</v>
      </c>
      <c r="U15" s="49" t="s">
        <v>241</v>
      </c>
      <c r="V15" s="47"/>
      <c r="W15" s="47"/>
      <c r="AD15" s="50"/>
      <c r="AE15" s="53">
        <v>0.83699999999999997</v>
      </c>
      <c r="AF15" s="53">
        <v>0.91</v>
      </c>
      <c r="AG15" s="53">
        <v>-7.3000000000000065E-2</v>
      </c>
      <c r="AH15" s="54">
        <v>8</v>
      </c>
      <c r="AI15" s="54">
        <v>-8</v>
      </c>
      <c r="AK15" s="13" t="s">
        <v>188</v>
      </c>
      <c r="AL15" s="14">
        <v>0</v>
      </c>
      <c r="AM15" s="14">
        <v>2.5000000000000001E-2</v>
      </c>
      <c r="AN15" s="8">
        <v>100</v>
      </c>
      <c r="AP15" s="50"/>
      <c r="AQ15" s="53">
        <v>0.04</v>
      </c>
      <c r="AR15" s="53">
        <v>1.1299999999999999</v>
      </c>
      <c r="AS15" s="53">
        <v>-1.0899999999999999</v>
      </c>
      <c r="AT15" s="54">
        <v>16</v>
      </c>
      <c r="AU15" s="54">
        <v>-16</v>
      </c>
    </row>
    <row r="16" spans="1:47" x14ac:dyDescent="0.25">
      <c r="A16" s="13" t="s">
        <v>156</v>
      </c>
      <c r="B16" s="14">
        <v>21.2</v>
      </c>
      <c r="C16" s="14">
        <v>21.6</v>
      </c>
      <c r="D16" s="8">
        <f t="shared" ref="D16:D35" si="7">IFERROR((100*(C16-B16)/B16), "")</f>
        <v>1.8867924528301987</v>
      </c>
      <c r="F16" s="50"/>
      <c r="G16" s="53">
        <v>0.41399999999999998</v>
      </c>
      <c r="H16" s="53">
        <v>0.45100000000000001</v>
      </c>
      <c r="I16" s="53">
        <v>-3.7000000000000033E-2</v>
      </c>
      <c r="J16" s="54">
        <v>13</v>
      </c>
      <c r="K16" s="54">
        <v>-13</v>
      </c>
      <c r="R16" s="58" t="s">
        <v>243</v>
      </c>
      <c r="S16" s="51">
        <v>2</v>
      </c>
      <c r="T16" s="51">
        <v>2</v>
      </c>
      <c r="U16" s="61">
        <v>1</v>
      </c>
      <c r="V16" s="47"/>
      <c r="W16" s="47"/>
      <c r="AD16" s="55"/>
      <c r="AE16" s="56">
        <v>0.311</v>
      </c>
      <c r="AF16" s="56">
        <v>0.314</v>
      </c>
      <c r="AG16" s="56">
        <v>-3.0000000000000027E-3</v>
      </c>
      <c r="AH16" s="57">
        <v>1</v>
      </c>
      <c r="AI16" s="57">
        <v>-1</v>
      </c>
      <c r="AK16" s="13" t="s">
        <v>192</v>
      </c>
      <c r="AL16" s="14">
        <v>0.54630000000000001</v>
      </c>
      <c r="AM16" s="14">
        <v>0.56089999999999995</v>
      </c>
      <c r="AN16" s="8">
        <f t="shared" ref="AN16:AN24" si="8">IFERROR((100*(AM16-AL16)/AL16), "")</f>
        <v>2.6725242540728438</v>
      </c>
      <c r="AP16" s="50"/>
      <c r="AQ16" s="53">
        <v>22.5</v>
      </c>
      <c r="AR16" s="53">
        <v>25.3</v>
      </c>
      <c r="AS16" s="53">
        <v>-2.8000000000000007</v>
      </c>
      <c r="AT16" s="54">
        <v>19</v>
      </c>
      <c r="AU16" s="54">
        <v>-19</v>
      </c>
    </row>
    <row r="17" spans="1:47" x14ac:dyDescent="0.25">
      <c r="A17" s="13" t="s">
        <v>162</v>
      </c>
      <c r="B17" s="14">
        <v>5.359</v>
      </c>
      <c r="C17" s="14">
        <v>5.2990000000000004</v>
      </c>
      <c r="D17" s="8">
        <f t="shared" si="7"/>
        <v>-1.1196118678857923</v>
      </c>
      <c r="F17" s="50"/>
      <c r="G17" s="53">
        <v>0.83699999999999997</v>
      </c>
      <c r="H17" s="53">
        <v>0.91</v>
      </c>
      <c r="I17" s="53">
        <v>-7.3000000000000065E-2</v>
      </c>
      <c r="J17" s="54">
        <v>15</v>
      </c>
      <c r="K17" s="54">
        <v>-15</v>
      </c>
      <c r="R17" s="58" t="s">
        <v>244</v>
      </c>
      <c r="S17" s="53">
        <v>1</v>
      </c>
      <c r="T17" s="53">
        <v>1</v>
      </c>
      <c r="U17" s="62">
        <v>1</v>
      </c>
      <c r="V17" s="47"/>
      <c r="W17" s="47"/>
      <c r="AD17" s="58" t="s">
        <v>239</v>
      </c>
      <c r="AE17" s="53">
        <v>0.29699999999999999</v>
      </c>
      <c r="AF17" s="53">
        <v>0.28899999999999998</v>
      </c>
      <c r="AG17" s="53"/>
      <c r="AH17" s="54"/>
      <c r="AI17" s="54"/>
      <c r="AK17" s="13" t="s">
        <v>196</v>
      </c>
      <c r="AL17" s="14">
        <v>0.96340000000000003</v>
      </c>
      <c r="AM17" s="14">
        <v>1.323</v>
      </c>
      <c r="AN17" s="8">
        <f t="shared" si="8"/>
        <v>37.326136599543275</v>
      </c>
      <c r="AP17" s="50"/>
      <c r="AQ17" s="53">
        <v>0</v>
      </c>
      <c r="AR17" s="53">
        <v>0.11</v>
      </c>
      <c r="AS17" s="53">
        <v>-0.11</v>
      </c>
      <c r="AT17" s="54">
        <v>9</v>
      </c>
      <c r="AU17" s="54">
        <v>-9</v>
      </c>
    </row>
    <row r="18" spans="1:47" ht="15.75" thickBot="1" x14ac:dyDescent="0.3">
      <c r="A18" s="13" t="s">
        <v>165</v>
      </c>
      <c r="B18" s="14">
        <v>12.58</v>
      </c>
      <c r="C18" s="14">
        <v>13.71</v>
      </c>
      <c r="D18" s="8">
        <f t="shared" si="7"/>
        <v>8.982511923688401</v>
      </c>
      <c r="F18" s="50"/>
      <c r="G18" s="53">
        <v>0.311</v>
      </c>
      <c r="H18" s="53">
        <v>0.314</v>
      </c>
      <c r="I18" s="53">
        <v>-3.0000000000000027E-3</v>
      </c>
      <c r="J18" s="54">
        <v>2</v>
      </c>
      <c r="K18" s="54">
        <v>-2</v>
      </c>
      <c r="R18" s="59" t="s">
        <v>245</v>
      </c>
      <c r="S18" s="63">
        <v>0</v>
      </c>
      <c r="T18" s="63">
        <v>0</v>
      </c>
      <c r="U18" s="60">
        <v>0</v>
      </c>
      <c r="V18" s="47"/>
      <c r="W18" s="47"/>
      <c r="AD18" s="58" t="s">
        <v>240</v>
      </c>
      <c r="AE18" s="53">
        <v>3.2519999999999998</v>
      </c>
      <c r="AF18" s="53">
        <v>2.9069000000000003</v>
      </c>
      <c r="AG18" s="53"/>
      <c r="AH18" s="54"/>
      <c r="AI18" s="54"/>
      <c r="AK18" s="13" t="s">
        <v>198</v>
      </c>
      <c r="AL18" s="14">
        <v>7.0579999999999998</v>
      </c>
      <c r="AM18" s="14">
        <v>6.9379999999999997</v>
      </c>
      <c r="AN18" s="8">
        <f t="shared" si="8"/>
        <v>-1.7001983564749237</v>
      </c>
      <c r="AP18" s="50"/>
      <c r="AQ18" s="53">
        <v>1.3919999999999999</v>
      </c>
      <c r="AR18" s="53">
        <v>1.371</v>
      </c>
      <c r="AS18" s="53">
        <v>2.0999999999999908E-2</v>
      </c>
      <c r="AT18" s="54">
        <v>4</v>
      </c>
      <c r="AU18" s="54">
        <v>4</v>
      </c>
    </row>
    <row r="19" spans="1:47" ht="15.75" thickBot="1" x14ac:dyDescent="0.3">
      <c r="A19" s="13" t="s">
        <v>170</v>
      </c>
      <c r="B19" s="14">
        <v>0</v>
      </c>
      <c r="C19" s="14">
        <v>30.4</v>
      </c>
      <c r="D19" s="8">
        <v>100</v>
      </c>
      <c r="F19" s="50"/>
      <c r="G19" s="53">
        <v>21.2</v>
      </c>
      <c r="H19" s="53">
        <v>24.7</v>
      </c>
      <c r="I19" s="53">
        <v>-3.5</v>
      </c>
      <c r="J19" s="54">
        <v>30</v>
      </c>
      <c r="K19" s="54">
        <v>-30</v>
      </c>
      <c r="R19" s="47"/>
      <c r="S19" s="47"/>
      <c r="T19" s="47"/>
      <c r="U19" s="47"/>
      <c r="V19" s="47"/>
      <c r="W19" s="47"/>
      <c r="AD19" s="59" t="s">
        <v>241</v>
      </c>
      <c r="AE19" s="60">
        <v>9</v>
      </c>
      <c r="AF19" s="60">
        <v>9</v>
      </c>
      <c r="AG19" s="60"/>
      <c r="AH19" s="60"/>
      <c r="AI19" s="60"/>
      <c r="AK19" s="13" t="s">
        <v>200</v>
      </c>
      <c r="AL19" s="14">
        <v>19.7</v>
      </c>
      <c r="AM19" s="14">
        <v>19.400000000000002</v>
      </c>
      <c r="AN19" s="8">
        <f t="shared" si="8"/>
        <v>-1.5228426395938943</v>
      </c>
      <c r="AP19" s="50"/>
      <c r="AQ19" s="53">
        <v>9.6</v>
      </c>
      <c r="AR19" s="53">
        <v>8.6999999999999993</v>
      </c>
      <c r="AS19" s="53">
        <v>0.90000000000000036</v>
      </c>
      <c r="AT19" s="54">
        <v>15</v>
      </c>
      <c r="AU19" s="54">
        <v>15</v>
      </c>
    </row>
    <row r="20" spans="1:47" ht="15.75" thickBot="1" x14ac:dyDescent="0.3">
      <c r="A20" s="13" t="s">
        <v>172</v>
      </c>
      <c r="B20" s="14">
        <v>0.04</v>
      </c>
      <c r="C20" s="14">
        <v>1.1299999999999999</v>
      </c>
      <c r="D20" s="8">
        <f t="shared" si="7"/>
        <v>2724.9999999999995</v>
      </c>
      <c r="F20" s="50"/>
      <c r="G20" s="53">
        <v>0</v>
      </c>
      <c r="H20" s="53">
        <v>7.4999999999999997E-2</v>
      </c>
      <c r="I20" s="53">
        <v>-7.4999999999999997E-2</v>
      </c>
      <c r="J20" s="54">
        <v>16</v>
      </c>
      <c r="K20" s="54">
        <v>-16</v>
      </c>
      <c r="R20" s="48" t="s">
        <v>305</v>
      </c>
      <c r="S20" s="47"/>
      <c r="T20" s="47"/>
      <c r="U20" s="47"/>
      <c r="V20" s="47"/>
      <c r="W20" s="47"/>
      <c r="AD20" s="47"/>
      <c r="AE20" s="47"/>
      <c r="AF20" s="47"/>
      <c r="AG20" s="47"/>
      <c r="AH20" s="47"/>
      <c r="AI20" s="47"/>
      <c r="AK20" s="13" t="s">
        <v>202</v>
      </c>
      <c r="AL20" s="14">
        <v>5.55</v>
      </c>
      <c r="AM20" s="14">
        <v>36.020000000000003</v>
      </c>
      <c r="AN20" s="8">
        <f t="shared" si="8"/>
        <v>549.00900900900911</v>
      </c>
      <c r="AP20" s="50"/>
      <c r="AQ20" s="53">
        <v>0.14899999999999999</v>
      </c>
      <c r="AR20" s="53">
        <v>0.155</v>
      </c>
      <c r="AS20" s="53">
        <v>-6.0000000000000053E-3</v>
      </c>
      <c r="AT20" s="54">
        <v>2</v>
      </c>
      <c r="AU20" s="54">
        <v>-2</v>
      </c>
    </row>
    <row r="21" spans="1:47" ht="15.75" thickBot="1" x14ac:dyDescent="0.3">
      <c r="A21" s="13" t="s">
        <v>174</v>
      </c>
      <c r="B21" s="14">
        <v>22.5</v>
      </c>
      <c r="C21" s="14">
        <v>25.3</v>
      </c>
      <c r="D21" s="8">
        <f t="shared" si="7"/>
        <v>12.444444444444446</v>
      </c>
      <c r="F21" s="50"/>
      <c r="G21" s="53">
        <v>0</v>
      </c>
      <c r="H21" s="53">
        <v>0.39</v>
      </c>
      <c r="I21" s="53">
        <v>-0.39</v>
      </c>
      <c r="J21" s="54">
        <v>21</v>
      </c>
      <c r="K21" s="54">
        <v>-21</v>
      </c>
      <c r="R21" s="49" t="s">
        <v>254</v>
      </c>
      <c r="S21" s="49" t="s">
        <v>241</v>
      </c>
      <c r="T21" s="49" t="s">
        <v>248</v>
      </c>
      <c r="U21" s="47"/>
      <c r="V21" s="47"/>
      <c r="W21" s="47"/>
      <c r="AD21" s="48" t="s">
        <v>242</v>
      </c>
      <c r="AE21" s="47"/>
      <c r="AF21" s="47"/>
      <c r="AG21" s="47"/>
      <c r="AH21" s="47"/>
      <c r="AI21" s="47"/>
      <c r="AK21" s="13" t="s">
        <v>204</v>
      </c>
      <c r="AL21" s="14">
        <v>1.9950000000000001</v>
      </c>
      <c r="AM21" s="14">
        <v>1.9610000000000001</v>
      </c>
      <c r="AN21" s="8">
        <f t="shared" si="8"/>
        <v>-1.7042606516290741</v>
      </c>
      <c r="AP21" s="50"/>
      <c r="AQ21" s="53">
        <v>0</v>
      </c>
      <c r="AR21" s="53">
        <v>2.5000000000000001E-2</v>
      </c>
      <c r="AS21" s="53">
        <v>-2.5000000000000001E-2</v>
      </c>
      <c r="AT21" s="54">
        <v>5</v>
      </c>
      <c r="AU21" s="54">
        <v>-5</v>
      </c>
    </row>
    <row r="22" spans="1:47" ht="15.75" thickBot="1" x14ac:dyDescent="0.3">
      <c r="A22" s="13" t="s">
        <v>176</v>
      </c>
      <c r="B22" s="14">
        <v>0</v>
      </c>
      <c r="C22" s="14">
        <v>0.11</v>
      </c>
      <c r="D22" s="8">
        <v>100</v>
      </c>
      <c r="F22" s="50"/>
      <c r="G22" s="53">
        <v>21.2</v>
      </c>
      <c r="H22" s="53">
        <v>21.6</v>
      </c>
      <c r="I22" s="53">
        <v>-0.40000000000000213</v>
      </c>
      <c r="J22" s="54">
        <v>22</v>
      </c>
      <c r="K22" s="54">
        <v>-22</v>
      </c>
      <c r="R22" s="64">
        <v>1</v>
      </c>
      <c r="S22" s="65">
        <v>2</v>
      </c>
      <c r="T22" s="64">
        <v>0.5</v>
      </c>
      <c r="U22" s="47"/>
      <c r="V22" s="47"/>
      <c r="W22" s="47"/>
      <c r="AD22" s="49"/>
      <c r="AE22" s="49" t="s">
        <v>239</v>
      </c>
      <c r="AF22" s="49" t="s">
        <v>240</v>
      </c>
      <c r="AG22" s="49" t="s">
        <v>241</v>
      </c>
      <c r="AH22" s="47"/>
      <c r="AI22" s="47"/>
      <c r="AK22" s="13" t="s">
        <v>206</v>
      </c>
      <c r="AL22" s="14">
        <v>3.4</v>
      </c>
      <c r="AM22" s="14">
        <v>1.5</v>
      </c>
      <c r="AN22" s="8">
        <f t="shared" si="8"/>
        <v>-55.882352941176471</v>
      </c>
      <c r="AP22" s="50"/>
      <c r="AQ22" s="53">
        <v>0.54630000000000001</v>
      </c>
      <c r="AR22" s="53">
        <v>0.56089999999999995</v>
      </c>
      <c r="AS22" s="53">
        <v>-1.4599999999999946E-2</v>
      </c>
      <c r="AT22" s="54">
        <v>3</v>
      </c>
      <c r="AU22" s="54">
        <v>-3</v>
      </c>
    </row>
    <row r="23" spans="1:47" x14ac:dyDescent="0.25">
      <c r="A23" s="13" t="s">
        <v>178</v>
      </c>
      <c r="B23" s="14">
        <v>1.3919999999999999</v>
      </c>
      <c r="C23" s="14">
        <v>1.371</v>
      </c>
      <c r="D23" s="8">
        <f t="shared" si="7"/>
        <v>-1.5086206896551659</v>
      </c>
      <c r="F23" s="50"/>
      <c r="G23" s="53">
        <v>5.359</v>
      </c>
      <c r="H23" s="53">
        <v>5.2990000000000004</v>
      </c>
      <c r="I23" s="53">
        <v>5.9999999999999609E-2</v>
      </c>
      <c r="J23" s="54">
        <v>14</v>
      </c>
      <c r="K23" s="54">
        <v>14</v>
      </c>
      <c r="R23" s="47"/>
      <c r="S23" s="47"/>
      <c r="T23" s="47"/>
      <c r="U23" s="47"/>
      <c r="V23" s="47"/>
      <c r="W23" s="47"/>
      <c r="AD23" s="58" t="s">
        <v>243</v>
      </c>
      <c r="AE23" s="51">
        <v>5.5</v>
      </c>
      <c r="AF23" s="51">
        <v>11</v>
      </c>
      <c r="AG23" s="61">
        <v>2</v>
      </c>
      <c r="AH23" s="47"/>
      <c r="AI23" s="47"/>
      <c r="AK23" s="13" t="s">
        <v>207</v>
      </c>
      <c r="AL23" s="14">
        <v>0.24</v>
      </c>
      <c r="AM23" s="14">
        <v>0.24</v>
      </c>
      <c r="AN23" s="8">
        <f t="shared" si="8"/>
        <v>0</v>
      </c>
      <c r="AP23" s="50"/>
      <c r="AQ23" s="53">
        <v>0.96340000000000003</v>
      </c>
      <c r="AR23" s="53">
        <v>1.323</v>
      </c>
      <c r="AS23" s="53">
        <v>-0.35959999999999992</v>
      </c>
      <c r="AT23" s="54">
        <v>12</v>
      </c>
      <c r="AU23" s="54">
        <v>-12</v>
      </c>
    </row>
    <row r="24" spans="1:47" x14ac:dyDescent="0.25">
      <c r="A24" s="13" t="s">
        <v>180</v>
      </c>
      <c r="B24" s="14">
        <v>9.6</v>
      </c>
      <c r="C24" s="14">
        <v>8.6999999999999993</v>
      </c>
      <c r="D24" s="8">
        <f t="shared" si="7"/>
        <v>-9.3750000000000036</v>
      </c>
      <c r="F24" s="50"/>
      <c r="G24" s="53">
        <v>12.58</v>
      </c>
      <c r="H24" s="53">
        <v>13.71</v>
      </c>
      <c r="I24" s="53">
        <v>-1.1300000000000008</v>
      </c>
      <c r="J24" s="54">
        <v>26</v>
      </c>
      <c r="K24" s="54">
        <v>-26</v>
      </c>
      <c r="R24" s="46"/>
      <c r="S24" s="46"/>
      <c r="T24" s="46"/>
      <c r="U24" s="46"/>
      <c r="V24" s="46"/>
      <c r="W24" s="46"/>
      <c r="AD24" s="58" t="s">
        <v>244</v>
      </c>
      <c r="AE24" s="53">
        <v>5.5</v>
      </c>
      <c r="AF24" s="53">
        <v>34</v>
      </c>
      <c r="AG24" s="62">
        <v>7</v>
      </c>
      <c r="AH24" s="47"/>
      <c r="AI24" s="47"/>
      <c r="AK24" s="13" t="s">
        <v>212</v>
      </c>
      <c r="AL24" s="14">
        <v>0.6</v>
      </c>
      <c r="AM24" s="14">
        <v>5.4</v>
      </c>
      <c r="AN24" s="8">
        <f t="shared" si="8"/>
        <v>800.00000000000011</v>
      </c>
      <c r="AP24" s="50"/>
      <c r="AQ24" s="53">
        <v>7.0579999999999998</v>
      </c>
      <c r="AR24" s="53">
        <v>6.9379999999999997</v>
      </c>
      <c r="AS24" s="53">
        <v>0.12000000000000011</v>
      </c>
      <c r="AT24" s="54">
        <v>10</v>
      </c>
      <c r="AU24" s="54">
        <v>10</v>
      </c>
    </row>
    <row r="25" spans="1:47" ht="15.75" thickBot="1" x14ac:dyDescent="0.3">
      <c r="A25" s="13" t="s">
        <v>184</v>
      </c>
      <c r="B25" s="14">
        <v>0.14899999999999999</v>
      </c>
      <c r="C25" s="14">
        <v>0.155</v>
      </c>
      <c r="D25" s="8">
        <f t="shared" si="7"/>
        <v>4.0268456375838966</v>
      </c>
      <c r="F25" s="50"/>
      <c r="G25" s="53">
        <v>0</v>
      </c>
      <c r="H25" s="53">
        <v>30.4</v>
      </c>
      <c r="I25" s="53">
        <v>-30.4</v>
      </c>
      <c r="J25" s="54">
        <v>33</v>
      </c>
      <c r="K25" s="54">
        <v>-33</v>
      </c>
      <c r="AD25" s="59" t="s">
        <v>245</v>
      </c>
      <c r="AE25" s="63">
        <v>0</v>
      </c>
      <c r="AF25" s="63">
        <v>0</v>
      </c>
      <c r="AG25" s="60">
        <v>0</v>
      </c>
      <c r="AH25" s="47"/>
      <c r="AI25" s="47"/>
      <c r="AP25" s="50"/>
      <c r="AQ25" s="53">
        <v>19.7</v>
      </c>
      <c r="AR25" s="53">
        <v>19.400000000000002</v>
      </c>
      <c r="AS25" s="53">
        <v>0.29999999999999716</v>
      </c>
      <c r="AT25" s="54">
        <v>11</v>
      </c>
      <c r="AU25" s="54">
        <v>11</v>
      </c>
    </row>
    <row r="26" spans="1:47" x14ac:dyDescent="0.25">
      <c r="A26" s="13" t="s">
        <v>188</v>
      </c>
      <c r="B26" s="14">
        <v>0</v>
      </c>
      <c r="C26" s="14">
        <v>2.5000000000000001E-2</v>
      </c>
      <c r="D26" s="8">
        <v>100</v>
      </c>
      <c r="F26" s="50"/>
      <c r="G26" s="53">
        <v>0.04</v>
      </c>
      <c r="H26" s="53">
        <v>1.1299999999999999</v>
      </c>
      <c r="I26" s="53">
        <v>-1.0899999999999999</v>
      </c>
      <c r="J26" s="54">
        <v>25</v>
      </c>
      <c r="K26" s="54">
        <v>-25</v>
      </c>
      <c r="AD26" s="47"/>
      <c r="AE26" s="47"/>
      <c r="AF26" s="47"/>
      <c r="AG26" s="47"/>
      <c r="AH26" s="47"/>
      <c r="AI26" s="47"/>
      <c r="AN26" s="8">
        <f>COUNT(AN2:AN24)</f>
        <v>23</v>
      </c>
      <c r="AP26" s="50"/>
      <c r="AQ26" s="53">
        <v>5.55</v>
      </c>
      <c r="AR26" s="53">
        <v>36.020000000000003</v>
      </c>
      <c r="AS26" s="53">
        <v>-30.470000000000002</v>
      </c>
      <c r="AT26" s="54">
        <v>23</v>
      </c>
      <c r="AU26" s="54">
        <v>-23</v>
      </c>
    </row>
    <row r="27" spans="1:47" ht="15.75" thickBot="1" x14ac:dyDescent="0.3">
      <c r="A27" s="13" t="s">
        <v>192</v>
      </c>
      <c r="B27" s="14">
        <v>0.54630000000000001</v>
      </c>
      <c r="C27" s="14">
        <v>0.56089999999999995</v>
      </c>
      <c r="D27" s="8">
        <f t="shared" si="7"/>
        <v>2.6725242540728438</v>
      </c>
      <c r="F27" s="50"/>
      <c r="G27" s="53">
        <v>22.5</v>
      </c>
      <c r="H27" s="53">
        <v>25.3</v>
      </c>
      <c r="I27" s="53">
        <v>-2.8000000000000007</v>
      </c>
      <c r="J27" s="54">
        <v>29</v>
      </c>
      <c r="K27" s="54">
        <v>-29</v>
      </c>
      <c r="AD27" s="48" t="s">
        <v>309</v>
      </c>
      <c r="AE27" s="47"/>
      <c r="AF27" s="47"/>
      <c r="AG27" s="47"/>
      <c r="AH27" s="47"/>
      <c r="AI27" s="47"/>
      <c r="AN27" s="33">
        <f>MEDIAN(AN2:AN24)</f>
        <v>8.982511923688401</v>
      </c>
      <c r="AP27" s="50"/>
      <c r="AQ27" s="53">
        <v>1.9950000000000001</v>
      </c>
      <c r="AR27" s="53">
        <v>1.9610000000000001</v>
      </c>
      <c r="AS27" s="53">
        <v>3.400000000000003E-2</v>
      </c>
      <c r="AT27" s="54">
        <v>6</v>
      </c>
      <c r="AU27" s="54">
        <v>6</v>
      </c>
    </row>
    <row r="28" spans="1:47" x14ac:dyDescent="0.25">
      <c r="A28" s="13" t="s">
        <v>196</v>
      </c>
      <c r="B28" s="14">
        <v>0.96340000000000003</v>
      </c>
      <c r="C28" s="14">
        <v>1.323</v>
      </c>
      <c r="D28" s="8">
        <f t="shared" si="7"/>
        <v>37.326136599543275</v>
      </c>
      <c r="F28" s="50"/>
      <c r="G28" s="53">
        <v>0</v>
      </c>
      <c r="H28" s="53">
        <v>0.11</v>
      </c>
      <c r="I28" s="53">
        <v>-0.11</v>
      </c>
      <c r="J28" s="54">
        <v>17</v>
      </c>
      <c r="K28" s="54">
        <v>-17</v>
      </c>
      <c r="AD28" s="49" t="s">
        <v>254</v>
      </c>
      <c r="AE28" s="49" t="s">
        <v>241</v>
      </c>
      <c r="AF28" s="49" t="s">
        <v>248</v>
      </c>
      <c r="AG28" s="47"/>
      <c r="AH28" s="47"/>
      <c r="AI28" s="47"/>
      <c r="AP28" s="50"/>
      <c r="AQ28" s="53">
        <v>3.4</v>
      </c>
      <c r="AR28" s="53">
        <v>1.5</v>
      </c>
      <c r="AS28" s="53">
        <v>1.9</v>
      </c>
      <c r="AT28" s="54">
        <v>18</v>
      </c>
      <c r="AU28" s="54">
        <v>18</v>
      </c>
    </row>
    <row r="29" spans="1:47" ht="15.75" thickBot="1" x14ac:dyDescent="0.3">
      <c r="A29" s="13" t="s">
        <v>198</v>
      </c>
      <c r="B29" s="14">
        <v>7.0579999999999998</v>
      </c>
      <c r="C29" s="14">
        <v>6.9379999999999997</v>
      </c>
      <c r="D29" s="8">
        <f t="shared" si="7"/>
        <v>-1.7001983564749237</v>
      </c>
      <c r="F29" s="50"/>
      <c r="G29" s="53">
        <v>1.3919999999999999</v>
      </c>
      <c r="H29" s="53">
        <v>1.371</v>
      </c>
      <c r="I29" s="53">
        <v>2.0999999999999908E-2</v>
      </c>
      <c r="J29" s="54">
        <v>6</v>
      </c>
      <c r="K29" s="54">
        <v>6</v>
      </c>
      <c r="AD29" s="64">
        <v>34</v>
      </c>
      <c r="AE29" s="65">
        <v>9</v>
      </c>
      <c r="AF29" s="64">
        <v>0.9140625</v>
      </c>
      <c r="AG29" s="47"/>
      <c r="AH29" s="47"/>
      <c r="AI29" s="47"/>
      <c r="AP29" s="50"/>
      <c r="AQ29" s="53">
        <v>0.24</v>
      </c>
      <c r="AR29" s="53">
        <v>0.24</v>
      </c>
      <c r="AS29" s="53">
        <v>0</v>
      </c>
      <c r="AT29" s="54">
        <v>1</v>
      </c>
      <c r="AU29" s="54">
        <v>1</v>
      </c>
    </row>
    <row r="30" spans="1:47" x14ac:dyDescent="0.25">
      <c r="A30" s="13" t="s">
        <v>200</v>
      </c>
      <c r="B30" s="14">
        <v>19.7</v>
      </c>
      <c r="C30" s="14">
        <v>19.400000000000002</v>
      </c>
      <c r="D30" s="8">
        <f t="shared" si="7"/>
        <v>-1.5228426395938943</v>
      </c>
      <c r="F30" s="50"/>
      <c r="G30" s="53">
        <v>9.6</v>
      </c>
      <c r="H30" s="53">
        <v>8.6999999999999993</v>
      </c>
      <c r="I30" s="53">
        <v>0.90000000000000036</v>
      </c>
      <c r="J30" s="54">
        <v>24</v>
      </c>
      <c r="K30" s="54">
        <v>24</v>
      </c>
      <c r="AD30" s="47"/>
      <c r="AE30" s="47"/>
      <c r="AF30" s="47"/>
      <c r="AG30" s="47"/>
      <c r="AH30" s="47"/>
      <c r="AI30" s="47"/>
      <c r="AP30" s="55"/>
      <c r="AQ30" s="56">
        <v>0.6</v>
      </c>
      <c r="AR30" s="56">
        <v>5.4</v>
      </c>
      <c r="AS30" s="56">
        <v>-4.8000000000000007</v>
      </c>
      <c r="AT30" s="57">
        <v>21</v>
      </c>
      <c r="AU30" s="57">
        <v>-21</v>
      </c>
    </row>
    <row r="31" spans="1:47" x14ac:dyDescent="0.25">
      <c r="A31" s="13" t="s">
        <v>202</v>
      </c>
      <c r="B31" s="14">
        <v>5.55</v>
      </c>
      <c r="C31" s="14">
        <v>36.020000000000003</v>
      </c>
      <c r="D31" s="8">
        <f t="shared" si="7"/>
        <v>549.00900900900911</v>
      </c>
      <c r="F31" s="50"/>
      <c r="G31" s="53">
        <v>0.14899999999999999</v>
      </c>
      <c r="H31" s="53">
        <v>0.155</v>
      </c>
      <c r="I31" s="53">
        <v>-6.0000000000000053E-3</v>
      </c>
      <c r="J31" s="54">
        <v>4</v>
      </c>
      <c r="K31" s="54">
        <v>-4</v>
      </c>
      <c r="AD31" s="46"/>
      <c r="AE31" s="46"/>
      <c r="AF31" s="46"/>
      <c r="AG31" s="46"/>
      <c r="AH31" s="46"/>
      <c r="AI31" s="46"/>
      <c r="AP31" s="58" t="s">
        <v>239</v>
      </c>
      <c r="AQ31" s="53">
        <v>1.3919999999999999</v>
      </c>
      <c r="AR31" s="53">
        <v>1.9610000000000001</v>
      </c>
      <c r="AS31" s="53"/>
      <c r="AT31" s="54"/>
      <c r="AU31" s="54"/>
    </row>
    <row r="32" spans="1:47" x14ac:dyDescent="0.25">
      <c r="A32" s="13" t="s">
        <v>204</v>
      </c>
      <c r="B32" s="14">
        <v>1.9950000000000001</v>
      </c>
      <c r="C32" s="14">
        <v>1.9610000000000001</v>
      </c>
      <c r="D32" s="8">
        <f t="shared" si="7"/>
        <v>-1.7042606516290741</v>
      </c>
      <c r="F32" s="50"/>
      <c r="G32" s="53">
        <v>0</v>
      </c>
      <c r="H32" s="53">
        <v>2.5000000000000001E-2</v>
      </c>
      <c r="I32" s="53">
        <v>-2.5000000000000001E-2</v>
      </c>
      <c r="J32" s="54">
        <v>8</v>
      </c>
      <c r="K32" s="54">
        <v>-8</v>
      </c>
      <c r="AP32" s="58" t="s">
        <v>240</v>
      </c>
      <c r="AQ32" s="53">
        <v>134.0727</v>
      </c>
      <c r="AR32" s="53">
        <v>206.30790000000002</v>
      </c>
      <c r="AS32" s="53"/>
      <c r="AT32" s="54"/>
      <c r="AU32" s="54"/>
    </row>
    <row r="33" spans="1:47" ht="15.75" thickBot="1" x14ac:dyDescent="0.3">
      <c r="A33" s="13" t="s">
        <v>206</v>
      </c>
      <c r="B33" s="14">
        <v>3.4</v>
      </c>
      <c r="C33" s="14">
        <v>1.5</v>
      </c>
      <c r="D33" s="8">
        <f t="shared" si="7"/>
        <v>-55.882352941176471</v>
      </c>
      <c r="F33" s="50"/>
      <c r="G33" s="53">
        <v>0.54630000000000001</v>
      </c>
      <c r="H33" s="53">
        <v>0.56089999999999995</v>
      </c>
      <c r="I33" s="53">
        <v>-1.4599999999999946E-2</v>
      </c>
      <c r="J33" s="54">
        <v>5</v>
      </c>
      <c r="K33" s="54">
        <v>-5</v>
      </c>
      <c r="AP33" s="59" t="s">
        <v>241</v>
      </c>
      <c r="AQ33" s="60">
        <v>23</v>
      </c>
      <c r="AR33" s="60">
        <v>23</v>
      </c>
      <c r="AS33" s="60"/>
      <c r="AT33" s="60"/>
      <c r="AU33" s="60"/>
    </row>
    <row r="34" spans="1:47" x14ac:dyDescent="0.25">
      <c r="A34" s="13" t="s">
        <v>207</v>
      </c>
      <c r="B34" s="14">
        <v>0.24</v>
      </c>
      <c r="C34" s="14">
        <v>0.24</v>
      </c>
      <c r="D34" s="8">
        <f t="shared" si="7"/>
        <v>0</v>
      </c>
      <c r="F34" s="50"/>
      <c r="G34" s="53">
        <v>0.96340000000000003</v>
      </c>
      <c r="H34" s="53">
        <v>1.323</v>
      </c>
      <c r="I34" s="53">
        <v>-0.35959999999999992</v>
      </c>
      <c r="J34" s="54">
        <v>20</v>
      </c>
      <c r="K34" s="54">
        <v>-20</v>
      </c>
      <c r="AP34" s="47"/>
      <c r="AQ34" s="47"/>
      <c r="AR34" s="47"/>
      <c r="AS34" s="47"/>
      <c r="AT34" s="47"/>
      <c r="AU34" s="47"/>
    </row>
    <row r="35" spans="1:47" ht="15.75" thickBot="1" x14ac:dyDescent="0.3">
      <c r="A35" s="13" t="s">
        <v>212</v>
      </c>
      <c r="B35" s="14">
        <v>0.6</v>
      </c>
      <c r="C35" s="14">
        <v>5.4</v>
      </c>
      <c r="D35" s="8">
        <f t="shared" si="7"/>
        <v>800.00000000000011</v>
      </c>
      <c r="F35" s="50"/>
      <c r="G35" s="53">
        <v>7.0579999999999998</v>
      </c>
      <c r="H35" s="53">
        <v>6.9379999999999997</v>
      </c>
      <c r="I35" s="53">
        <v>0.12000000000000011</v>
      </c>
      <c r="J35" s="54">
        <v>18</v>
      </c>
      <c r="K35" s="54">
        <v>18</v>
      </c>
      <c r="AP35" s="48" t="s">
        <v>242</v>
      </c>
      <c r="AQ35" s="47"/>
      <c r="AR35" s="47"/>
      <c r="AS35" s="47"/>
      <c r="AT35" s="47"/>
      <c r="AU35" s="47"/>
    </row>
    <row r="36" spans="1:47" x14ac:dyDescent="0.25">
      <c r="F36" s="50"/>
      <c r="G36" s="53">
        <v>19.7</v>
      </c>
      <c r="H36" s="53">
        <v>19.400000000000002</v>
      </c>
      <c r="I36" s="53">
        <v>0.29999999999999716</v>
      </c>
      <c r="J36" s="54">
        <v>19</v>
      </c>
      <c r="K36" s="54">
        <v>19</v>
      </c>
      <c r="AP36" s="49"/>
      <c r="AQ36" s="49" t="s">
        <v>239</v>
      </c>
      <c r="AR36" s="49" t="s">
        <v>240</v>
      </c>
      <c r="AS36" s="49" t="s">
        <v>241</v>
      </c>
      <c r="AT36" s="47"/>
      <c r="AU36" s="47"/>
    </row>
    <row r="37" spans="1:47" x14ac:dyDescent="0.25">
      <c r="D37" s="8">
        <f>COUNT(D2:D35)</f>
        <v>34</v>
      </c>
      <c r="F37" s="50"/>
      <c r="G37" s="53">
        <v>5.55</v>
      </c>
      <c r="H37" s="53">
        <v>36.020000000000003</v>
      </c>
      <c r="I37" s="53">
        <v>-30.470000000000002</v>
      </c>
      <c r="J37" s="54">
        <v>34</v>
      </c>
      <c r="K37" s="54">
        <v>-34</v>
      </c>
      <c r="AP37" s="58" t="s">
        <v>243</v>
      </c>
      <c r="AQ37" s="51">
        <v>10</v>
      </c>
      <c r="AR37" s="51">
        <v>71</v>
      </c>
      <c r="AS37" s="61">
        <v>7</v>
      </c>
      <c r="AT37" s="47"/>
      <c r="AU37" s="47"/>
    </row>
    <row r="38" spans="1:47" x14ac:dyDescent="0.25">
      <c r="D38" s="33">
        <f>MEDIAN(D2:D35)</f>
        <v>8.9598549956606295</v>
      </c>
      <c r="F38" s="50"/>
      <c r="G38" s="53">
        <v>1.9950000000000001</v>
      </c>
      <c r="H38" s="53">
        <v>1.9610000000000001</v>
      </c>
      <c r="I38" s="53">
        <v>3.400000000000003E-2</v>
      </c>
      <c r="J38" s="54">
        <v>11</v>
      </c>
      <c r="K38" s="54">
        <v>11</v>
      </c>
      <c r="AP38" s="58" t="s">
        <v>244</v>
      </c>
      <c r="AQ38" s="53">
        <v>14</v>
      </c>
      <c r="AR38" s="53">
        <v>204</v>
      </c>
      <c r="AS38" s="62">
        <v>15</v>
      </c>
      <c r="AT38" s="47"/>
      <c r="AU38" s="47"/>
    </row>
    <row r="39" spans="1:47" ht="15.75" thickBot="1" x14ac:dyDescent="0.3">
      <c r="F39" s="50"/>
      <c r="G39" s="53">
        <v>3.4</v>
      </c>
      <c r="H39" s="53">
        <v>1.5</v>
      </c>
      <c r="I39" s="53">
        <v>1.9</v>
      </c>
      <c r="J39" s="54">
        <v>27</v>
      </c>
      <c r="K39" s="54">
        <v>27</v>
      </c>
      <c r="AP39" s="59" t="s">
        <v>245</v>
      </c>
      <c r="AQ39" s="63">
        <v>1</v>
      </c>
      <c r="AR39" s="63">
        <v>1</v>
      </c>
      <c r="AS39" s="60">
        <v>1</v>
      </c>
      <c r="AT39" s="47"/>
      <c r="AU39" s="47"/>
    </row>
    <row r="40" spans="1:47" x14ac:dyDescent="0.25">
      <c r="F40" s="50"/>
      <c r="G40" s="53">
        <v>0.24</v>
      </c>
      <c r="H40" s="53">
        <v>0.24</v>
      </c>
      <c r="I40" s="53">
        <v>0</v>
      </c>
      <c r="J40" s="54">
        <v>1</v>
      </c>
      <c r="K40" s="54">
        <v>1</v>
      </c>
      <c r="AP40" s="47"/>
      <c r="AQ40" s="47"/>
      <c r="AR40" s="47"/>
      <c r="AS40" s="47"/>
      <c r="AT40" s="47"/>
      <c r="AU40" s="47"/>
    </row>
    <row r="41" spans="1:47" ht="15.75" thickBot="1" x14ac:dyDescent="0.3">
      <c r="F41" s="55"/>
      <c r="G41" s="56">
        <v>0.6</v>
      </c>
      <c r="H41" s="56">
        <v>5.4</v>
      </c>
      <c r="I41" s="56">
        <v>-4.8000000000000007</v>
      </c>
      <c r="J41" s="57">
        <v>31</v>
      </c>
      <c r="K41" s="57">
        <v>-31</v>
      </c>
      <c r="AP41" s="48" t="s">
        <v>314</v>
      </c>
      <c r="AQ41" s="47"/>
      <c r="AR41" s="47"/>
      <c r="AS41" s="47"/>
      <c r="AT41" s="47"/>
      <c r="AU41" s="47"/>
    </row>
    <row r="42" spans="1:47" x14ac:dyDescent="0.25">
      <c r="F42" s="58" t="s">
        <v>239</v>
      </c>
      <c r="G42" s="53">
        <v>0.56064999999999998</v>
      </c>
      <c r="H42" s="53">
        <v>1.02</v>
      </c>
      <c r="I42" s="53"/>
      <c r="J42" s="54"/>
      <c r="K42" s="54"/>
      <c r="AP42" s="49" t="s">
        <v>254</v>
      </c>
      <c r="AQ42" s="49" t="s">
        <v>241</v>
      </c>
      <c r="AR42" s="49" t="s">
        <v>248</v>
      </c>
      <c r="AS42" s="47"/>
      <c r="AT42" s="47"/>
      <c r="AU42" s="47"/>
    </row>
    <row r="43" spans="1:47" ht="15.75" thickBot="1" x14ac:dyDescent="0.3">
      <c r="F43" s="58" t="s">
        <v>240</v>
      </c>
      <c r="G43" s="53">
        <v>142.82470000000001</v>
      </c>
      <c r="H43" s="53">
        <v>211.41480000000001</v>
      </c>
      <c r="I43" s="53"/>
      <c r="J43" s="54"/>
      <c r="K43" s="54"/>
      <c r="AP43" s="64">
        <v>204</v>
      </c>
      <c r="AQ43" s="65">
        <v>23</v>
      </c>
      <c r="AR43" s="64">
        <v>0.98004889488220215</v>
      </c>
      <c r="AS43" s="47"/>
      <c r="AT43" s="47"/>
      <c r="AU43" s="47"/>
    </row>
    <row r="44" spans="1:47" ht="15.75" thickBot="1" x14ac:dyDescent="0.3">
      <c r="F44" s="59" t="s">
        <v>241</v>
      </c>
      <c r="G44" s="60">
        <v>34</v>
      </c>
      <c r="H44" s="60">
        <v>34</v>
      </c>
      <c r="I44" s="60"/>
      <c r="J44" s="60"/>
      <c r="K44" s="60"/>
      <c r="AP44" s="47"/>
      <c r="AQ44" s="47"/>
      <c r="AR44" s="47"/>
      <c r="AS44" s="47"/>
      <c r="AT44" s="47"/>
      <c r="AU44" s="47"/>
    </row>
    <row r="45" spans="1:47" x14ac:dyDescent="0.25">
      <c r="F45" s="47"/>
      <c r="G45" s="47"/>
      <c r="H45" s="47"/>
      <c r="I45" s="47"/>
      <c r="J45" s="47"/>
      <c r="K45" s="47"/>
      <c r="AP45" s="46"/>
      <c r="AQ45" s="46"/>
      <c r="AR45" s="46"/>
      <c r="AS45" s="46"/>
      <c r="AT45" s="46"/>
      <c r="AU45" s="46"/>
    </row>
    <row r="46" spans="1:47" ht="15.75" thickBot="1" x14ac:dyDescent="0.3">
      <c r="F46" s="48" t="s">
        <v>242</v>
      </c>
      <c r="G46" s="47"/>
      <c r="H46" s="47"/>
      <c r="I46" s="47"/>
      <c r="J46" s="47"/>
      <c r="K46" s="47"/>
    </row>
    <row r="47" spans="1:47" x14ac:dyDescent="0.25">
      <c r="F47" s="49"/>
      <c r="G47" s="49" t="s">
        <v>239</v>
      </c>
      <c r="H47" s="49" t="s">
        <v>240</v>
      </c>
      <c r="I47" s="49" t="s">
        <v>241</v>
      </c>
      <c r="J47" s="47"/>
      <c r="K47" s="47"/>
    </row>
    <row r="48" spans="1:47" x14ac:dyDescent="0.25">
      <c r="F48" s="58" t="s">
        <v>243</v>
      </c>
      <c r="G48" s="51">
        <v>18.5</v>
      </c>
      <c r="H48" s="51">
        <v>177</v>
      </c>
      <c r="I48" s="61">
        <v>10</v>
      </c>
      <c r="J48" s="47"/>
      <c r="K48" s="47"/>
    </row>
    <row r="49" spans="6:11" x14ac:dyDescent="0.25">
      <c r="F49" s="58" t="s">
        <v>244</v>
      </c>
      <c r="G49" s="53">
        <v>17</v>
      </c>
      <c r="H49" s="53">
        <v>417</v>
      </c>
      <c r="I49" s="62">
        <v>23</v>
      </c>
      <c r="J49" s="47"/>
      <c r="K49" s="47"/>
    </row>
    <row r="50" spans="6:11" ht="15.75" thickBot="1" x14ac:dyDescent="0.3">
      <c r="F50" s="59" t="s">
        <v>245</v>
      </c>
      <c r="G50" s="63">
        <v>1</v>
      </c>
      <c r="H50" s="63">
        <v>1</v>
      </c>
      <c r="I50" s="60">
        <v>1</v>
      </c>
      <c r="J50" s="47"/>
      <c r="K50" s="47"/>
    </row>
    <row r="51" spans="6:11" x14ac:dyDescent="0.25">
      <c r="F51" s="47"/>
      <c r="G51" s="47"/>
      <c r="H51" s="47"/>
      <c r="I51" s="47"/>
      <c r="J51" s="47"/>
      <c r="K51" s="47"/>
    </row>
    <row r="52" spans="6:11" ht="15.75" thickBot="1" x14ac:dyDescent="0.3">
      <c r="F52" s="48" t="s">
        <v>274</v>
      </c>
      <c r="G52" s="47"/>
      <c r="H52" s="47"/>
      <c r="I52" s="47"/>
      <c r="J52" s="47"/>
      <c r="K52" s="47"/>
    </row>
    <row r="53" spans="6:11" x14ac:dyDescent="0.25">
      <c r="F53" s="49" t="s">
        <v>254</v>
      </c>
      <c r="G53" s="49" t="s">
        <v>241</v>
      </c>
      <c r="H53" s="49" t="s">
        <v>248</v>
      </c>
      <c r="I53" s="47"/>
      <c r="J53" s="47"/>
      <c r="K53" s="47"/>
    </row>
    <row r="54" spans="6:11" ht="15.75" thickBot="1" x14ac:dyDescent="0.3">
      <c r="F54" s="64">
        <v>417</v>
      </c>
      <c r="G54" s="65">
        <v>34</v>
      </c>
      <c r="H54" s="64">
        <v>0.98088415514212102</v>
      </c>
      <c r="I54" s="47"/>
      <c r="J54" s="47"/>
      <c r="K54" s="47"/>
    </row>
    <row r="55" spans="6:11" x14ac:dyDescent="0.25">
      <c r="F55" s="47"/>
      <c r="G55" s="47"/>
      <c r="H55" s="47"/>
      <c r="I55" s="47"/>
      <c r="J55" s="47"/>
      <c r="K55" s="47"/>
    </row>
    <row r="56" spans="6:11" x14ac:dyDescent="0.25">
      <c r="F56" s="46"/>
      <c r="G56" s="46"/>
      <c r="H56" s="46"/>
      <c r="I56" s="46"/>
      <c r="J56" s="46"/>
      <c r="K56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DWTP 1</vt:lpstr>
      <vt:lpstr>DWTP 2</vt:lpstr>
      <vt:lpstr>DWTP 3</vt:lpstr>
      <vt:lpstr>DWTP 4</vt:lpstr>
      <vt:lpstr>DWTP 5</vt:lpstr>
      <vt:lpstr>DWTP 10</vt:lpstr>
      <vt:lpstr>DWTP 11</vt:lpstr>
      <vt:lpstr>DWTP 12</vt:lpstr>
      <vt:lpstr>DWTP 13</vt:lpstr>
      <vt:lpstr>DWTP 14</vt:lpstr>
      <vt:lpstr>DWTP 15</vt:lpstr>
      <vt:lpstr>DWTP 16</vt:lpstr>
      <vt:lpstr>DWTP 17</vt:lpstr>
      <vt:lpstr>DWTP 18</vt:lpstr>
      <vt:lpstr>DWTP 19</vt:lpstr>
      <vt:lpstr>DWTP 20</vt:lpstr>
      <vt:lpstr>DWTP 21</vt:lpstr>
      <vt:lpstr>DWTP 22</vt:lpstr>
      <vt:lpstr>DWTP 23</vt:lpstr>
      <vt:lpstr>DWTP 24</vt:lpstr>
      <vt:lpstr>DWTP 25</vt:lpstr>
      <vt:lpstr>DWTP 26</vt:lpstr>
      <vt:lpstr>DWTP 27</vt:lpstr>
      <vt:lpstr>DWTP 28</vt:lpstr>
      <vt:lpstr>DWTP 29</vt:lpstr>
      <vt:lpstr>all detects, n too large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Glassmeyer</dc:creator>
  <cp:lastModifiedBy>Susan Glassmeyer</cp:lastModifiedBy>
  <dcterms:created xsi:type="dcterms:W3CDTF">2016-06-02T01:37:57Z</dcterms:created>
  <dcterms:modified xsi:type="dcterms:W3CDTF">2016-09-05T02:19:05Z</dcterms:modified>
</cp:coreProperties>
</file>