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\Cin\NERL\PattyCarol\Patty Rice 4-17-13\Patty Final\Submission to EHP\Response from EHP 2 on 1-11-16\Figures &amp; Tables\"/>
    </mc:Choice>
  </mc:AlternateContent>
  <bookViews>
    <workbookView xWindow="720" yWindow="300" windowWidth="13035" windowHeight="6915"/>
  </bookViews>
  <sheets>
    <sheet name="Patty 5-6-13" sheetId="1" r:id="rId1"/>
    <sheet name="Figure 3" sheetId="2" r:id="rId2"/>
    <sheet name="Figure 3 color" sheetId="3" r:id="rId3"/>
  </sheets>
  <calcPr calcId="152511"/>
</workbook>
</file>

<file path=xl/calcChain.xml><?xml version="1.0" encoding="utf-8"?>
<calcChain xmlns="http://schemas.openxmlformats.org/spreadsheetml/2006/main">
  <c r="J62" i="1" l="1"/>
  <c r="J58" i="1"/>
  <c r="J54" i="1"/>
  <c r="J50" i="1"/>
  <c r="J46" i="1"/>
  <c r="J42" i="1"/>
  <c r="J38" i="1"/>
  <c r="J34" i="1"/>
  <c r="J30" i="1"/>
  <c r="J26" i="1"/>
  <c r="J22" i="1"/>
  <c r="J18" i="1"/>
  <c r="J14" i="1"/>
  <c r="I21" i="1"/>
  <c r="I61" i="1"/>
  <c r="I57" i="1"/>
  <c r="I53" i="1"/>
  <c r="I29" i="1"/>
  <c r="I37" i="1"/>
  <c r="I45" i="1"/>
  <c r="I49" i="1"/>
  <c r="I41" i="1"/>
  <c r="I33" i="1"/>
  <c r="I25" i="1"/>
  <c r="I17" i="1"/>
  <c r="I13" i="1"/>
  <c r="H114" i="1" l="1"/>
  <c r="G113" i="1"/>
  <c r="F112" i="1"/>
  <c r="D111" i="1"/>
  <c r="H110" i="1"/>
  <c r="G109" i="1"/>
  <c r="F108" i="1"/>
  <c r="D107" i="1"/>
  <c r="H106" i="1"/>
  <c r="G105" i="1"/>
  <c r="F104" i="1"/>
  <c r="AL64" i="1"/>
  <c r="AK63" i="1"/>
  <c r="AJ62" i="1"/>
  <c r="AH61" i="1"/>
  <c r="AL60" i="1"/>
  <c r="AK59" i="1"/>
  <c r="AJ58" i="1"/>
  <c r="AH57" i="1"/>
  <c r="AL56" i="1"/>
  <c r="AK55" i="1"/>
  <c r="AJ54" i="1"/>
  <c r="AH53" i="1"/>
  <c r="AF52" i="1"/>
  <c r="AE51" i="1"/>
  <c r="AD50" i="1"/>
  <c r="AB49" i="1"/>
  <c r="AF48" i="1"/>
  <c r="AE47" i="1"/>
  <c r="AD46" i="1"/>
  <c r="AB45" i="1"/>
  <c r="AF44" i="1"/>
  <c r="AE43" i="1"/>
  <c r="AD42" i="1"/>
  <c r="AB41" i="1"/>
  <c r="AF40" i="1"/>
  <c r="AE39" i="1"/>
  <c r="AD38" i="1"/>
  <c r="AB37" i="1"/>
  <c r="AF36" i="1"/>
  <c r="AE35" i="1"/>
  <c r="AD34" i="1"/>
  <c r="AB33" i="1"/>
  <c r="AF32" i="1"/>
  <c r="AE31" i="1"/>
  <c r="AD30" i="1"/>
  <c r="AB29" i="1"/>
  <c r="AF28" i="1"/>
  <c r="AE27" i="1"/>
  <c r="AD26" i="1"/>
  <c r="AB25" i="1"/>
  <c r="AF24" i="1"/>
  <c r="AE23" i="1"/>
  <c r="AD22" i="1"/>
  <c r="AB21" i="1"/>
  <c r="AF20" i="1"/>
  <c r="AE19" i="1"/>
  <c r="AD18" i="1"/>
  <c r="AB17" i="1"/>
  <c r="AF16" i="1"/>
  <c r="AE15" i="1"/>
  <c r="AD14" i="1"/>
  <c r="AB13" i="1"/>
  <c r="H91" i="1"/>
  <c r="G90" i="1"/>
  <c r="F89" i="1"/>
  <c r="D88" i="1"/>
  <c r="H87" i="1"/>
  <c r="G86" i="1"/>
  <c r="F85" i="1"/>
  <c r="D84" i="1"/>
  <c r="H83" i="1"/>
  <c r="G82" i="1"/>
  <c r="F81" i="1"/>
  <c r="D80" i="1"/>
  <c r="H79" i="1"/>
  <c r="G78" i="1"/>
  <c r="F77" i="1"/>
  <c r="D76" i="1"/>
  <c r="H75" i="1"/>
  <c r="G74" i="1"/>
  <c r="F73" i="1"/>
  <c r="D72" i="1"/>
  <c r="H64" i="1"/>
  <c r="G63" i="1"/>
  <c r="F62" i="1"/>
  <c r="D61" i="1"/>
  <c r="H60" i="1"/>
  <c r="G59" i="1"/>
  <c r="F58" i="1"/>
  <c r="D57" i="1"/>
  <c r="H56" i="1"/>
  <c r="G55" i="1"/>
  <c r="F54" i="1"/>
  <c r="D53" i="1"/>
  <c r="H52" i="1"/>
  <c r="G51" i="1"/>
  <c r="F50" i="1"/>
  <c r="D49" i="1"/>
  <c r="H48" i="1"/>
  <c r="G47" i="1"/>
  <c r="F46" i="1"/>
  <c r="D45" i="1"/>
  <c r="H44" i="1"/>
  <c r="G43" i="1"/>
  <c r="F42" i="1"/>
  <c r="D41" i="1"/>
  <c r="H40" i="1"/>
  <c r="G39" i="1"/>
  <c r="F38" i="1"/>
  <c r="D37" i="1"/>
  <c r="H36" i="1"/>
  <c r="G35" i="1"/>
  <c r="F34" i="1"/>
  <c r="D33" i="1"/>
  <c r="H32" i="1"/>
  <c r="G31" i="1"/>
  <c r="F30" i="1"/>
  <c r="D29" i="1"/>
  <c r="H28" i="1"/>
  <c r="G27" i="1"/>
  <c r="F26" i="1"/>
  <c r="D25" i="1"/>
  <c r="H24" i="1"/>
  <c r="G23" i="1"/>
  <c r="F22" i="1"/>
  <c r="D21" i="1"/>
  <c r="H20" i="1"/>
  <c r="G19" i="1"/>
  <c r="F18" i="1"/>
  <c r="D17" i="1"/>
  <c r="H16" i="1"/>
  <c r="G15" i="1"/>
  <c r="F14" i="1"/>
  <c r="D13" i="1"/>
</calcChain>
</file>

<file path=xl/sharedStrings.xml><?xml version="1.0" encoding="utf-8"?>
<sst xmlns="http://schemas.openxmlformats.org/spreadsheetml/2006/main" count="126" uniqueCount="80">
  <si>
    <t>Below is all the values used and the location you can find the value</t>
  </si>
  <si>
    <t>Mean US water =</t>
  </si>
  <si>
    <t>mL/day</t>
  </si>
  <si>
    <t>L:\Priv\Cin\NERL\PattyCarol\Patty Rice 4-17-13\Patty Final\Jim Xue\Email from 4-5-13\z_i_water_ml_01 on tab: water_md_day</t>
  </si>
  <si>
    <t xml:space="preserve">95th US Water = </t>
  </si>
  <si>
    <t>mean US rice =</t>
  </si>
  <si>
    <t>g/day</t>
  </si>
  <si>
    <t>L:\Priv\Cin\NERL\PattyCarol\Papers in progress\Finished papers\heather bioaccessibility of rice\Submission to JESEE 6-15-11\12-5-11 2nd reviewer responses\supporting information_Creed_rice_JESEE_2011.pdf it is figure S3A</t>
  </si>
  <si>
    <t xml:space="preserve">95th US rice = </t>
  </si>
  <si>
    <t>mean DNAS, US rice=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</si>
  <si>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</t>
    </r>
  </si>
  <si>
    <t>L:\Priv\Cin\NERL\PattyCarol\Patty Rice 4-17-13\Patty Final\Jim Xue\Email from 4-1-13\z_i_rice_Ias_gplot on tab:  tab_rice</t>
  </si>
  <si>
    <t>95th DNAS, US rice=</t>
  </si>
  <si>
    <t>Drinking Water concentration (ng/g)</t>
  </si>
  <si>
    <r>
      <t>Mean, DNAS, US Rice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</si>
  <si>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r>
      <t>Mean, DNAS, Water from Rice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</si>
  <si>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r>
      <t>95th% , DNAS, US Rice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</si>
  <si>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r>
      <t>95th% , DNAS, Water from Rice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</si>
  <si>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r>
      <t>Mean, US Drinking Water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</si>
  <si>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r>
      <t>95th%, US Drinking Water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</si>
  <si>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r>
      <t>&gt;0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1</t>
    </r>
  </si>
  <si>
    <r>
      <t>&gt;6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7</t>
    </r>
  </si>
  <si>
    <r>
      <t>&gt;4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5</t>
    </r>
  </si>
  <si>
    <r>
      <t>&gt;2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3</t>
    </r>
  </si>
  <si>
    <r>
      <t xml:space="preserve">     &gt;9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10</t>
    </r>
  </si>
  <si>
    <t>Water Concentration Range</t>
  </si>
  <si>
    <r>
      <t>0&lt;x</t>
    </r>
    <r>
      <rPr>
        <sz val="11"/>
        <color theme="1"/>
        <rFont val="Calibri"/>
        <family val="2"/>
      </rPr>
      <t>≤1</t>
    </r>
  </si>
  <si>
    <r>
      <t>1&lt;x</t>
    </r>
    <r>
      <rPr>
        <sz val="11"/>
        <color theme="1"/>
        <rFont val="Calibri"/>
        <family val="2"/>
      </rPr>
      <t>≤2</t>
    </r>
  </si>
  <si>
    <r>
      <t>2&lt;x</t>
    </r>
    <r>
      <rPr>
        <sz val="11"/>
        <color theme="1"/>
        <rFont val="Calibri"/>
        <family val="2"/>
      </rPr>
      <t>≤3</t>
    </r>
  </si>
  <si>
    <r>
      <t>3&lt;x</t>
    </r>
    <r>
      <rPr>
        <sz val="11"/>
        <color theme="1"/>
        <rFont val="Calibri"/>
        <family val="2"/>
      </rPr>
      <t>≤4</t>
    </r>
  </si>
  <si>
    <r>
      <t>4&lt;x</t>
    </r>
    <r>
      <rPr>
        <sz val="11"/>
        <color theme="1"/>
        <rFont val="Calibri"/>
        <family val="2"/>
      </rPr>
      <t>≤5</t>
    </r>
  </si>
  <si>
    <r>
      <t>5&lt;x</t>
    </r>
    <r>
      <rPr>
        <sz val="11"/>
        <color theme="1"/>
        <rFont val="Calibri"/>
        <family val="2"/>
      </rPr>
      <t>≤6</t>
    </r>
  </si>
  <si>
    <r>
      <t>6&lt;x</t>
    </r>
    <r>
      <rPr>
        <sz val="11"/>
        <color theme="1"/>
        <rFont val="Calibri"/>
        <family val="2"/>
      </rPr>
      <t>≤7</t>
    </r>
  </si>
  <si>
    <r>
      <t>7&lt;x</t>
    </r>
    <r>
      <rPr>
        <sz val="11"/>
        <color theme="1"/>
        <rFont val="Calibri"/>
        <family val="2"/>
      </rPr>
      <t>≤8</t>
    </r>
  </si>
  <si>
    <r>
      <t>8&lt;x</t>
    </r>
    <r>
      <rPr>
        <sz val="11"/>
        <color theme="1"/>
        <rFont val="Calibri"/>
        <family val="2"/>
      </rPr>
      <t>≤9</t>
    </r>
  </si>
  <si>
    <r>
      <t>9&lt;x</t>
    </r>
    <r>
      <rPr>
        <sz val="11"/>
        <color theme="1"/>
        <rFont val="Calibri"/>
        <family val="2"/>
      </rPr>
      <t>≤10</t>
    </r>
  </si>
  <si>
    <r>
      <t>10&lt;x</t>
    </r>
    <r>
      <rPr>
        <sz val="11"/>
        <color theme="1"/>
        <rFont val="Calibri"/>
        <family val="2"/>
      </rPr>
      <t>≤20</t>
    </r>
  </si>
  <si>
    <r>
      <t>20&lt;x</t>
    </r>
    <r>
      <rPr>
        <sz val="11"/>
        <color theme="1"/>
        <rFont val="Calibri"/>
        <family val="2"/>
      </rPr>
      <t>≤30</t>
    </r>
  </si>
  <si>
    <r>
      <t>30&lt;x</t>
    </r>
    <r>
      <rPr>
        <sz val="11"/>
        <color theme="1"/>
        <rFont val="Calibri"/>
        <family val="2"/>
      </rPr>
      <t>≤40</t>
    </r>
  </si>
  <si>
    <t>Population in Millions</t>
  </si>
  <si>
    <t>Population data came from Adam's summary of the access database</t>
  </si>
  <si>
    <r>
      <t>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g/day)</t>
    </r>
  </si>
  <si>
    <t>Mean, DNAS, US Rice</t>
  </si>
  <si>
    <t>Mean, DNAS, Water from Rice</t>
  </si>
  <si>
    <t>95th% , DNAS, US Rice</t>
  </si>
  <si>
    <t>95th% , DNAS, Water from Rice</t>
  </si>
  <si>
    <t>Mean, US Drinking Water</t>
  </si>
  <si>
    <t>95th%, US Drinking Water</t>
  </si>
  <si>
    <r>
      <t>&gt;1x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2</t>
    </r>
  </si>
  <si>
    <r>
      <t>&gt;2x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3</t>
    </r>
  </si>
  <si>
    <r>
      <t>&gt;3x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4</t>
    </r>
  </si>
  <si>
    <r>
      <t>&gt;4x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5</t>
    </r>
  </si>
  <si>
    <r>
      <t>&gt;5x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6</t>
    </r>
  </si>
  <si>
    <r>
      <t>&gt;6x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7</t>
    </r>
  </si>
  <si>
    <r>
      <t>&gt;7x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8</t>
    </r>
  </si>
  <si>
    <r>
      <t>&gt;8x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9</t>
    </r>
  </si>
  <si>
    <r>
      <t>&gt;9x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10</t>
    </r>
  </si>
  <si>
    <r>
      <t>&gt;10x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20</t>
    </r>
  </si>
  <si>
    <r>
      <t>&gt;20x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30</t>
    </r>
  </si>
  <si>
    <r>
      <t>&gt;30x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40</t>
    </r>
  </si>
  <si>
    <r>
      <t>&gt;0x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1 (90.1 million)</t>
    </r>
  </si>
  <si>
    <r>
      <t xml:space="preserve">     &gt;0x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1</t>
    </r>
  </si>
  <si>
    <t>Figure 3</t>
  </si>
  <si>
    <r>
      <t xml:space="preserve">         &gt;10x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20</t>
    </r>
  </si>
  <si>
    <r>
      <t xml:space="preserve">            &gt;20x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30</t>
    </r>
  </si>
  <si>
    <r>
      <t xml:space="preserve">             &gt;30x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40</t>
    </r>
  </si>
  <si>
    <r>
      <t xml:space="preserve">     &gt;1x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2</t>
    </r>
  </si>
  <si>
    <r>
      <t xml:space="preserve">     &gt;2x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3</t>
    </r>
  </si>
  <si>
    <r>
      <t xml:space="preserve">     &gt;3x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4</t>
    </r>
  </si>
  <si>
    <r>
      <t xml:space="preserve">     &gt;4x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5</t>
    </r>
  </si>
  <si>
    <r>
      <t xml:space="preserve">      &gt;5x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6</t>
    </r>
  </si>
  <si>
    <r>
      <t xml:space="preserve">     &gt;6x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7</t>
    </r>
  </si>
  <si>
    <r>
      <t xml:space="preserve">      &gt;7x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8</t>
    </r>
  </si>
  <si>
    <r>
      <t xml:space="preserve">      &gt;8x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9</t>
    </r>
  </si>
  <si>
    <r>
      <t xml:space="preserve">     &gt;9x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10</t>
    </r>
  </si>
  <si>
    <r>
      <t xml:space="preserve">     &gt;10x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20</t>
    </r>
  </si>
  <si>
    <r>
      <t xml:space="preserve">     &gt;20x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30</t>
    </r>
  </si>
  <si>
    <r>
      <t xml:space="preserve">     &gt;30x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40</t>
    </r>
  </si>
  <si>
    <t>Mean Rice + water from food prep</t>
  </si>
  <si>
    <t>95th% Rice + water from food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</si>
</sst>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" fontId="0" fillId="2" borderId="0" xfId="0" quotePrefix="1" applyNumberFormat="1" applyFill="1"/>
    <xf numFmtId="1" fontId="0" fillId="0" borderId="0" xfId="0" quotePrefix="1" applyNumberFormat="1"/>
    <xf numFmtId="1" fontId="0" fillId="2" borderId="0" xfId="0" applyNumberFormat="1" applyFill="1"/>
    <xf numFmtId="1" fontId="0" fillId="0" borderId="0" xfId="0" applyNumberForma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165" fontId="0" fillId="2" borderId="0" xfId="0" applyNumberFormat="1" applyFill="1"/>
    <xf numFmtId="165" fontId="0" fillId="2" borderId="0" xfId="0" quotePrefix="1" applyNumberFormat="1" applyFill="1"/>
    <xf numFmtId="16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404040"/>
      <color rgb="FF7F7F7F"/>
      <color rgb="FFBFBFBF"/>
      <color rgb="FF96969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noFill/>
            <a:ln w="12700" cmpd="dbl">
              <a:solidFill>
                <a:schemeClr val="tx1"/>
              </a:solidFill>
            </a:ln>
          </c:spPr>
          <c:invertIfNegative val="0"/>
          <c:cat>
            <c:strRef>
              <c:f>'Patty 5-6-13'!$A$13:$A$64</c:f>
              <c:strCache>
                <c:ptCount val="50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  <c:pt idx="41">
                  <c:v>     &gt;10x&lt;20</c:v>
                </c:pt>
                <c:pt idx="45">
                  <c:v>     &gt;20x&lt;30</c:v>
                </c:pt>
                <c:pt idx="49">
                  <c:v>     &gt;30x&lt;40</c:v>
                </c:pt>
              </c:strCache>
            </c:strRef>
          </c:cat>
          <c:val>
            <c:numRef>
              <c:f>'Patty 5-6-13'!$C$13:$C$64</c:f>
              <c:numCache>
                <c:formatCode>General</c:formatCode>
                <c:ptCount val="52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  <c:pt idx="20">
                  <c:v>1.37</c:v>
                </c:pt>
                <c:pt idx="24">
                  <c:v>1.37</c:v>
                </c:pt>
                <c:pt idx="28">
                  <c:v>1.37</c:v>
                </c:pt>
                <c:pt idx="32">
                  <c:v>1.37</c:v>
                </c:pt>
                <c:pt idx="36">
                  <c:v>1.37</c:v>
                </c:pt>
                <c:pt idx="40">
                  <c:v>1.37</c:v>
                </c:pt>
                <c:pt idx="44">
                  <c:v>1.37</c:v>
                </c:pt>
                <c:pt idx="48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5-6-13'!$A$13:$A$64</c:f>
              <c:strCache>
                <c:ptCount val="50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  <c:pt idx="41">
                  <c:v>     &gt;10x&lt;20</c:v>
                </c:pt>
                <c:pt idx="45">
                  <c:v>     &gt;20x&lt;30</c:v>
                </c:pt>
                <c:pt idx="49">
                  <c:v>     &gt;30x&lt;40</c:v>
                </c:pt>
              </c:strCache>
            </c:strRef>
          </c:cat>
          <c:val>
            <c:numRef>
              <c:f>'Patty 5-6-13'!$D$13:$D$64</c:f>
              <c:numCache>
                <c:formatCode>0.000</c:formatCode>
                <c:ptCount val="52"/>
                <c:pt idx="0">
                  <c:v>1.5699999999999999E-2</c:v>
                </c:pt>
                <c:pt idx="4">
                  <c:v>4.7099999999999996E-2</c:v>
                </c:pt>
                <c:pt idx="8">
                  <c:v>7.85E-2</c:v>
                </c:pt>
                <c:pt idx="12">
                  <c:v>0.1099</c:v>
                </c:pt>
                <c:pt idx="16">
                  <c:v>0.14129999999999998</c:v>
                </c:pt>
                <c:pt idx="20">
                  <c:v>0.17269999999999999</c:v>
                </c:pt>
                <c:pt idx="24">
                  <c:v>0.2041</c:v>
                </c:pt>
                <c:pt idx="28">
                  <c:v>0.23549999999999999</c:v>
                </c:pt>
                <c:pt idx="32">
                  <c:v>0.26689999999999997</c:v>
                </c:pt>
                <c:pt idx="36">
                  <c:v>0.30772000000000005</c:v>
                </c:pt>
                <c:pt idx="40">
                  <c:v>0.47099999999999997</c:v>
                </c:pt>
                <c:pt idx="44">
                  <c:v>0.78500000000000003</c:v>
                </c:pt>
                <c:pt idx="48">
                  <c:v>1.099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27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cat>
            <c:strRef>
              <c:f>'Patty 5-6-13'!$A$13:$A$64</c:f>
              <c:strCache>
                <c:ptCount val="50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  <c:pt idx="41">
                  <c:v>     &gt;10x&lt;20</c:v>
                </c:pt>
                <c:pt idx="45">
                  <c:v>     &gt;20x&lt;30</c:v>
                </c:pt>
                <c:pt idx="49">
                  <c:v>     &gt;30x&lt;40</c:v>
                </c:pt>
              </c:strCache>
            </c:strRef>
          </c:cat>
          <c:val>
            <c:numRef>
              <c:f>'Patty 5-6-13'!$E$13:$E$64</c:f>
              <c:numCache>
                <c:formatCode>General</c:formatCode>
                <c:ptCount val="52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  <c:pt idx="21">
                  <c:v>7.23</c:v>
                </c:pt>
                <c:pt idx="25">
                  <c:v>7.23</c:v>
                </c:pt>
                <c:pt idx="29">
                  <c:v>7.23</c:v>
                </c:pt>
                <c:pt idx="33">
                  <c:v>7.23</c:v>
                </c:pt>
                <c:pt idx="37">
                  <c:v>7.23</c:v>
                </c:pt>
                <c:pt idx="41">
                  <c:v>7.23</c:v>
                </c:pt>
                <c:pt idx="45">
                  <c:v>7.23</c:v>
                </c:pt>
                <c:pt idx="49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'Patty 5-6-13'!$A$13:$A$64</c:f>
              <c:strCache>
                <c:ptCount val="50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  <c:pt idx="41">
                  <c:v>     &gt;10x&lt;20</c:v>
                </c:pt>
                <c:pt idx="45">
                  <c:v>     &gt;20x&lt;30</c:v>
                </c:pt>
                <c:pt idx="49">
                  <c:v>     &gt;30x&lt;40</c:v>
                </c:pt>
              </c:strCache>
            </c:strRef>
          </c:cat>
          <c:val>
            <c:numRef>
              <c:f>'Patty 5-6-13'!$F$13:$F$64</c:f>
              <c:numCache>
                <c:formatCode>0.000</c:formatCode>
                <c:ptCount val="52"/>
                <c:pt idx="1">
                  <c:v>8.4599999999999995E-2</c:v>
                </c:pt>
                <c:pt idx="5">
                  <c:v>0.25379999999999997</c:v>
                </c:pt>
                <c:pt idx="9">
                  <c:v>0.42299999999999999</c:v>
                </c:pt>
                <c:pt idx="13">
                  <c:v>0.59219999999999995</c:v>
                </c:pt>
                <c:pt idx="17">
                  <c:v>0.76139999999999997</c:v>
                </c:pt>
                <c:pt idx="21">
                  <c:v>0.93059999999999987</c:v>
                </c:pt>
                <c:pt idx="25">
                  <c:v>1.0997999999999999</c:v>
                </c:pt>
                <c:pt idx="29">
                  <c:v>1.2689999999999999</c:v>
                </c:pt>
                <c:pt idx="33">
                  <c:v>1.4381999999999999</c:v>
                </c:pt>
                <c:pt idx="37">
                  <c:v>1.6581600000000001</c:v>
                </c:pt>
                <c:pt idx="41">
                  <c:v>2.5379999999999998</c:v>
                </c:pt>
                <c:pt idx="45">
                  <c:v>4.2300000000000004</c:v>
                </c:pt>
                <c:pt idx="49">
                  <c:v>5.9219999999999997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'Patty 5-6-13'!$A$13:$A$64</c:f>
              <c:strCache>
                <c:ptCount val="50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  <c:pt idx="41">
                  <c:v>     &gt;10x&lt;20</c:v>
                </c:pt>
                <c:pt idx="45">
                  <c:v>     &gt;20x&lt;30</c:v>
                </c:pt>
                <c:pt idx="49">
                  <c:v>     &gt;30x&lt;40</c:v>
                </c:pt>
              </c:strCache>
            </c:strRef>
          </c:cat>
          <c:val>
            <c:numRef>
              <c:f>'Patty 5-6-13'!$G$13:$G$64</c:f>
              <c:numCache>
                <c:formatCode>General</c:formatCode>
                <c:ptCount val="52"/>
                <c:pt idx="2" formatCode="0.000">
                  <c:v>0.77</c:v>
                </c:pt>
                <c:pt idx="6" formatCode="0.000">
                  <c:v>2.31</c:v>
                </c:pt>
                <c:pt idx="10" formatCode="0.000">
                  <c:v>3.85</c:v>
                </c:pt>
                <c:pt idx="14" formatCode="0.000">
                  <c:v>5.39</c:v>
                </c:pt>
                <c:pt idx="18" formatCode="0.000">
                  <c:v>6.93</c:v>
                </c:pt>
                <c:pt idx="22" formatCode="0.000">
                  <c:v>8.4700000000000006</c:v>
                </c:pt>
                <c:pt idx="26" formatCode="0.000">
                  <c:v>10.01</c:v>
                </c:pt>
                <c:pt idx="30" formatCode="0.000">
                  <c:v>11.55</c:v>
                </c:pt>
                <c:pt idx="34" formatCode="0.000">
                  <c:v>13.09</c:v>
                </c:pt>
                <c:pt idx="38" formatCode="0.000">
                  <c:v>15.092000000000002</c:v>
                </c:pt>
                <c:pt idx="42" formatCode="0.000">
                  <c:v>23.1</c:v>
                </c:pt>
                <c:pt idx="46" formatCode="0.000">
                  <c:v>38.5</c:v>
                </c:pt>
                <c:pt idx="50" formatCode="0.000">
                  <c:v>53.9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'Patty 5-6-13'!$A$13:$A$64</c:f>
              <c:strCache>
                <c:ptCount val="50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  <c:pt idx="41">
                  <c:v>     &gt;10x&lt;20</c:v>
                </c:pt>
                <c:pt idx="45">
                  <c:v>     &gt;20x&lt;30</c:v>
                </c:pt>
                <c:pt idx="49">
                  <c:v>     &gt;30x&lt;40</c:v>
                </c:pt>
              </c:strCache>
            </c:strRef>
          </c:cat>
          <c:val>
            <c:numRef>
              <c:f>'Patty 5-6-13'!$H$13:$H$64</c:f>
              <c:numCache>
                <c:formatCode>General</c:formatCode>
                <c:ptCount val="52"/>
                <c:pt idx="3" formatCode="0.000">
                  <c:v>1.992</c:v>
                </c:pt>
                <c:pt idx="7" formatCode="0.000">
                  <c:v>5.976</c:v>
                </c:pt>
                <c:pt idx="11" formatCode="0.000">
                  <c:v>9.9600000000000009</c:v>
                </c:pt>
                <c:pt idx="15" formatCode="0.000">
                  <c:v>13.944000000000001</c:v>
                </c:pt>
                <c:pt idx="19" formatCode="0.000">
                  <c:v>17.928000000000001</c:v>
                </c:pt>
                <c:pt idx="23" formatCode="0.000">
                  <c:v>21.911999999999999</c:v>
                </c:pt>
                <c:pt idx="27" formatCode="0.000">
                  <c:v>25.896000000000001</c:v>
                </c:pt>
                <c:pt idx="31" formatCode="0.000">
                  <c:v>29.88</c:v>
                </c:pt>
                <c:pt idx="35" formatCode="0.000">
                  <c:v>33.863999999999997</c:v>
                </c:pt>
                <c:pt idx="39" formatCode="0.000">
                  <c:v>39.043200000000006</c:v>
                </c:pt>
                <c:pt idx="43" formatCode="0.000">
                  <c:v>59.76</c:v>
                </c:pt>
                <c:pt idx="47" formatCode="0.000">
                  <c:v>99.6</c:v>
                </c:pt>
                <c:pt idx="51" formatCode="0.000">
                  <c:v>139.44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8897520"/>
        <c:axId val="287900696"/>
      </c:barChart>
      <c:catAx>
        <c:axId val="28889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7900696"/>
        <c:crosses val="autoZero"/>
        <c:auto val="1"/>
        <c:lblAlgn val="ctr"/>
        <c:lblOffset val="100"/>
        <c:tickMarkSkip val="4"/>
        <c:noMultiLvlLbl val="0"/>
      </c:catAx>
      <c:valAx>
        <c:axId val="287900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889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17464888770526"/>
          <c:y val="0.37011807152424553"/>
          <c:w val="0.4810463174132833"/>
          <c:h val="0.336395295720778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solidFill>
              <a:schemeClr val="accent6"/>
            </a:solidFill>
            <a:ln w="12700" cmpd="dbl">
              <a:solidFill>
                <a:schemeClr val="accent6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5-6-13'!$C$53:$C$64</c:f>
              <c:numCache>
                <c:formatCode>General</c:formatCode>
                <c:ptCount val="12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5-6-13'!$D$53:$D$64</c:f>
              <c:numCache>
                <c:formatCode>0.000</c:formatCode>
                <c:ptCount val="12"/>
                <c:pt idx="0">
                  <c:v>0.47099999999999997</c:v>
                </c:pt>
                <c:pt idx="4">
                  <c:v>0.78500000000000003</c:v>
                </c:pt>
                <c:pt idx="8">
                  <c:v>1.099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5-6-13'!$E$53:$E$64</c:f>
              <c:numCache>
                <c:formatCode>General</c:formatCode>
                <c:ptCount val="12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5-6-13'!$F$53:$F$64</c:f>
              <c:numCache>
                <c:formatCode>0.000</c:formatCode>
                <c:ptCount val="12"/>
                <c:pt idx="1">
                  <c:v>2.5379999999999998</c:v>
                </c:pt>
                <c:pt idx="5">
                  <c:v>4.2300000000000004</c:v>
                </c:pt>
                <c:pt idx="9">
                  <c:v>5.9219999999999997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5-6-13'!$G$53:$G$64</c:f>
              <c:numCache>
                <c:formatCode>General</c:formatCode>
                <c:ptCount val="12"/>
                <c:pt idx="2" formatCode="0.000">
                  <c:v>23.1</c:v>
                </c:pt>
                <c:pt idx="6" formatCode="0.000">
                  <c:v>38.5</c:v>
                </c:pt>
                <c:pt idx="10" formatCode="0.000">
                  <c:v>53.9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5-6-13'!$H$53:$H$64</c:f>
              <c:numCache>
                <c:formatCode>General</c:formatCode>
                <c:ptCount val="12"/>
                <c:pt idx="3" formatCode="0.000">
                  <c:v>59.76</c:v>
                </c:pt>
                <c:pt idx="7" formatCode="0.000">
                  <c:v>99.6</c:v>
                </c:pt>
                <c:pt idx="11" formatCode="0.000">
                  <c:v>139.44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67667672"/>
        <c:axId val="167668064"/>
      </c:barChart>
      <c:catAx>
        <c:axId val="16766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layout>
            <c:manualLayout>
              <c:xMode val="edge"/>
              <c:yMode val="edge"/>
              <c:x val="0.47812369607645211"/>
              <c:y val="0.880393313667649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668064"/>
        <c:crosses val="autoZero"/>
        <c:auto val="1"/>
        <c:lblAlgn val="ctr"/>
        <c:lblOffset val="100"/>
        <c:tickMarkSkip val="4"/>
        <c:noMultiLvlLbl val="0"/>
      </c:catAx>
      <c:valAx>
        <c:axId val="16766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g/day)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667672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noFill/>
            <a:ln w="12700" cmpd="dbl"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5-6-13'!$C$13:$C$52</c:f>
              <c:numCache>
                <c:formatCode>General</c:formatCode>
                <c:ptCount val="40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  <c:pt idx="20">
                  <c:v>1.37</c:v>
                </c:pt>
                <c:pt idx="24">
                  <c:v>1.37</c:v>
                </c:pt>
                <c:pt idx="28">
                  <c:v>1.37</c:v>
                </c:pt>
                <c:pt idx="32">
                  <c:v>1.37</c:v>
                </c:pt>
                <c:pt idx="36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5-6-13'!$D$13:$D$52</c:f>
              <c:numCache>
                <c:formatCode>0.000</c:formatCode>
                <c:ptCount val="40"/>
                <c:pt idx="0">
                  <c:v>1.5699999999999999E-2</c:v>
                </c:pt>
                <c:pt idx="4">
                  <c:v>4.7099999999999996E-2</c:v>
                </c:pt>
                <c:pt idx="8">
                  <c:v>7.85E-2</c:v>
                </c:pt>
                <c:pt idx="12">
                  <c:v>0.1099</c:v>
                </c:pt>
                <c:pt idx="16">
                  <c:v>0.14129999999999998</c:v>
                </c:pt>
                <c:pt idx="20">
                  <c:v>0.17269999999999999</c:v>
                </c:pt>
                <c:pt idx="24">
                  <c:v>0.2041</c:v>
                </c:pt>
                <c:pt idx="28">
                  <c:v>0.23549999999999999</c:v>
                </c:pt>
                <c:pt idx="32">
                  <c:v>0.26689999999999997</c:v>
                </c:pt>
                <c:pt idx="36">
                  <c:v>0.30772000000000005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27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5-6-13'!$E$13:$E$52</c:f>
              <c:numCache>
                <c:formatCode>General</c:formatCode>
                <c:ptCount val="40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  <c:pt idx="21">
                  <c:v>7.23</c:v>
                </c:pt>
                <c:pt idx="25">
                  <c:v>7.23</c:v>
                </c:pt>
                <c:pt idx="29">
                  <c:v>7.23</c:v>
                </c:pt>
                <c:pt idx="33">
                  <c:v>7.23</c:v>
                </c:pt>
                <c:pt idx="37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5-6-13'!$F$13:$F$52</c:f>
              <c:numCache>
                <c:formatCode>0.000</c:formatCode>
                <c:ptCount val="40"/>
                <c:pt idx="1">
                  <c:v>8.4599999999999995E-2</c:v>
                </c:pt>
                <c:pt idx="5">
                  <c:v>0.25379999999999997</c:v>
                </c:pt>
                <c:pt idx="9">
                  <c:v>0.42299999999999999</c:v>
                </c:pt>
                <c:pt idx="13">
                  <c:v>0.59219999999999995</c:v>
                </c:pt>
                <c:pt idx="17">
                  <c:v>0.76139999999999997</c:v>
                </c:pt>
                <c:pt idx="21">
                  <c:v>0.93059999999999987</c:v>
                </c:pt>
                <c:pt idx="25">
                  <c:v>1.0997999999999999</c:v>
                </c:pt>
                <c:pt idx="29">
                  <c:v>1.2689999999999999</c:v>
                </c:pt>
                <c:pt idx="33">
                  <c:v>1.4381999999999999</c:v>
                </c:pt>
                <c:pt idx="37">
                  <c:v>1.6581600000000001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5-6-13'!$G$13:$G$52</c:f>
              <c:numCache>
                <c:formatCode>General</c:formatCode>
                <c:ptCount val="40"/>
                <c:pt idx="2" formatCode="0.000">
                  <c:v>0.77</c:v>
                </c:pt>
                <c:pt idx="6" formatCode="0.000">
                  <c:v>2.31</c:v>
                </c:pt>
                <c:pt idx="10" formatCode="0.000">
                  <c:v>3.85</c:v>
                </c:pt>
                <c:pt idx="14" formatCode="0.000">
                  <c:v>5.39</c:v>
                </c:pt>
                <c:pt idx="18" formatCode="0.000">
                  <c:v>6.93</c:v>
                </c:pt>
                <c:pt idx="22" formatCode="0.000">
                  <c:v>8.4700000000000006</c:v>
                </c:pt>
                <c:pt idx="26" formatCode="0.000">
                  <c:v>10.01</c:v>
                </c:pt>
                <c:pt idx="30" formatCode="0.000">
                  <c:v>11.55</c:v>
                </c:pt>
                <c:pt idx="34" formatCode="0.000">
                  <c:v>13.09</c:v>
                </c:pt>
                <c:pt idx="38" formatCode="0.000">
                  <c:v>15.092000000000002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5-6-13'!$H$13:$H$52</c:f>
              <c:numCache>
                <c:formatCode>General</c:formatCode>
                <c:ptCount val="40"/>
                <c:pt idx="3" formatCode="0.000">
                  <c:v>1.992</c:v>
                </c:pt>
                <c:pt idx="7" formatCode="0.000">
                  <c:v>5.976</c:v>
                </c:pt>
                <c:pt idx="11" formatCode="0.000">
                  <c:v>9.9600000000000009</c:v>
                </c:pt>
                <c:pt idx="15" formatCode="0.000">
                  <c:v>13.944000000000001</c:v>
                </c:pt>
                <c:pt idx="19" formatCode="0.000">
                  <c:v>17.928000000000001</c:v>
                </c:pt>
                <c:pt idx="23" formatCode="0.000">
                  <c:v>21.911999999999999</c:v>
                </c:pt>
                <c:pt idx="27" formatCode="0.000">
                  <c:v>25.896000000000001</c:v>
                </c:pt>
                <c:pt idx="31" formatCode="0.000">
                  <c:v>29.88</c:v>
                </c:pt>
                <c:pt idx="35" formatCode="0.000">
                  <c:v>33.863999999999997</c:v>
                </c:pt>
                <c:pt idx="39" formatCode="0.000">
                  <c:v>39.043200000000006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8318160"/>
        <c:axId val="167603944"/>
      </c:barChart>
      <c:catAx>
        <c:axId val="2883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603944"/>
        <c:crosses val="autoZero"/>
        <c:auto val="1"/>
        <c:lblAlgn val="ctr"/>
        <c:lblOffset val="100"/>
        <c:tickMarkSkip val="4"/>
        <c:noMultiLvlLbl val="0"/>
      </c:catAx>
      <c:valAx>
        <c:axId val="167603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831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'Patty 5-6-13'!$C$71</c:f>
              <c:strCache>
                <c:ptCount val="1"/>
                <c:pt idx="0">
                  <c:v>Mean, DNAS, US Rice (mg/day)</c:v>
                </c:pt>
              </c:strCache>
            </c:strRef>
          </c:tx>
          <c:spPr>
            <a:noFill/>
            <a:ln w="12700" cmpd="dbl">
              <a:solidFill>
                <a:schemeClr val="tx1"/>
              </a:solidFill>
            </a:ln>
          </c:spPr>
          <c:invertIfNegative val="0"/>
          <c:cat>
            <c:strRef>
              <c:f>'Patty 5-6-13'!$A$72:$A$91</c:f>
              <c:strCache>
                <c:ptCount val="18"/>
                <c:pt idx="1">
                  <c:v>&gt;0&lt;1</c:v>
                </c:pt>
                <c:pt idx="5">
                  <c:v>&gt;2&lt;3</c:v>
                </c:pt>
                <c:pt idx="9">
                  <c:v>&gt;4&lt;5</c:v>
                </c:pt>
                <c:pt idx="13">
                  <c:v>&gt;6&lt;7</c:v>
                </c:pt>
                <c:pt idx="17">
                  <c:v>     &gt;9&lt;10</c:v>
                </c:pt>
              </c:strCache>
            </c:strRef>
          </c:cat>
          <c:val>
            <c:numRef>
              <c:f>'Patty 5-6-13'!$C$72:$C$91</c:f>
              <c:numCache>
                <c:formatCode>General</c:formatCode>
                <c:ptCount val="20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5-6-13'!$D$71</c:f>
              <c:strCache>
                <c:ptCount val="1"/>
                <c:pt idx="0">
                  <c:v>Mean, DNAS, Water from Rice (mg/day)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5-6-13'!$A$72:$A$91</c:f>
              <c:strCache>
                <c:ptCount val="18"/>
                <c:pt idx="1">
                  <c:v>&gt;0&lt;1</c:v>
                </c:pt>
                <c:pt idx="5">
                  <c:v>&gt;2&lt;3</c:v>
                </c:pt>
                <c:pt idx="9">
                  <c:v>&gt;4&lt;5</c:v>
                </c:pt>
                <c:pt idx="13">
                  <c:v>&gt;6&lt;7</c:v>
                </c:pt>
                <c:pt idx="17">
                  <c:v>     &gt;9&lt;10</c:v>
                </c:pt>
              </c:strCache>
            </c:strRef>
          </c:cat>
          <c:val>
            <c:numRef>
              <c:f>'Patty 5-6-13'!$D$72:$D$91</c:f>
              <c:numCache>
                <c:formatCode>0.000</c:formatCode>
                <c:ptCount val="20"/>
                <c:pt idx="0">
                  <c:v>3.1399999999999997E-2</c:v>
                </c:pt>
                <c:pt idx="4">
                  <c:v>9.4199999999999992E-2</c:v>
                </c:pt>
                <c:pt idx="8">
                  <c:v>0.157</c:v>
                </c:pt>
                <c:pt idx="12">
                  <c:v>0.2198</c:v>
                </c:pt>
                <c:pt idx="16">
                  <c:v>0.314</c:v>
                </c:pt>
              </c:numCache>
            </c:numRef>
          </c:val>
        </c:ser>
        <c:ser>
          <c:idx val="3"/>
          <c:order val="2"/>
          <c:tx>
            <c:strRef>
              <c:f>'Patty 5-6-13'!$E$71</c:f>
              <c:strCache>
                <c:ptCount val="1"/>
                <c:pt idx="0">
                  <c:v>95th% , DNAS, US Rice (mg/day)</c:v>
                </c:pt>
              </c:strCache>
            </c:strRef>
          </c:tx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27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cat>
            <c:strRef>
              <c:f>'Patty 5-6-13'!$A$72:$A$91</c:f>
              <c:strCache>
                <c:ptCount val="18"/>
                <c:pt idx="1">
                  <c:v>&gt;0&lt;1</c:v>
                </c:pt>
                <c:pt idx="5">
                  <c:v>&gt;2&lt;3</c:v>
                </c:pt>
                <c:pt idx="9">
                  <c:v>&gt;4&lt;5</c:v>
                </c:pt>
                <c:pt idx="13">
                  <c:v>&gt;6&lt;7</c:v>
                </c:pt>
                <c:pt idx="17">
                  <c:v>     &gt;9&lt;10</c:v>
                </c:pt>
              </c:strCache>
            </c:strRef>
          </c:cat>
          <c:val>
            <c:numRef>
              <c:f>'Patty 5-6-13'!$E$72:$E$91</c:f>
              <c:numCache>
                <c:formatCode>General</c:formatCode>
                <c:ptCount val="20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5-6-13'!$F$71</c:f>
              <c:strCache>
                <c:ptCount val="1"/>
                <c:pt idx="0">
                  <c:v>95th% , DNAS, Water from Rice (mg/day)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'Patty 5-6-13'!$A$72:$A$91</c:f>
              <c:strCache>
                <c:ptCount val="18"/>
                <c:pt idx="1">
                  <c:v>&gt;0&lt;1</c:v>
                </c:pt>
                <c:pt idx="5">
                  <c:v>&gt;2&lt;3</c:v>
                </c:pt>
                <c:pt idx="9">
                  <c:v>&gt;4&lt;5</c:v>
                </c:pt>
                <c:pt idx="13">
                  <c:v>&gt;6&lt;7</c:v>
                </c:pt>
                <c:pt idx="17">
                  <c:v>     &gt;9&lt;10</c:v>
                </c:pt>
              </c:strCache>
            </c:strRef>
          </c:cat>
          <c:val>
            <c:numRef>
              <c:f>'Patty 5-6-13'!$F$72:$F$91</c:f>
              <c:numCache>
                <c:formatCode>0.000</c:formatCode>
                <c:ptCount val="20"/>
                <c:pt idx="1">
                  <c:v>0.16919999999999999</c:v>
                </c:pt>
                <c:pt idx="5">
                  <c:v>0.50759999999999994</c:v>
                </c:pt>
                <c:pt idx="9">
                  <c:v>0.84599999999999997</c:v>
                </c:pt>
                <c:pt idx="13">
                  <c:v>1.1843999999999999</c:v>
                </c:pt>
                <c:pt idx="17">
                  <c:v>1.6919999999999999</c:v>
                </c:pt>
              </c:numCache>
            </c:numRef>
          </c:val>
        </c:ser>
        <c:ser>
          <c:idx val="5"/>
          <c:order val="4"/>
          <c:tx>
            <c:strRef>
              <c:f>'Patty 5-6-13'!$G$71</c:f>
              <c:strCache>
                <c:ptCount val="1"/>
                <c:pt idx="0">
                  <c:v>Mean, US Drinking Water (mg/day)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'Patty 5-6-13'!$A$72:$A$91</c:f>
              <c:strCache>
                <c:ptCount val="18"/>
                <c:pt idx="1">
                  <c:v>&gt;0&lt;1</c:v>
                </c:pt>
                <c:pt idx="5">
                  <c:v>&gt;2&lt;3</c:v>
                </c:pt>
                <c:pt idx="9">
                  <c:v>&gt;4&lt;5</c:v>
                </c:pt>
                <c:pt idx="13">
                  <c:v>&gt;6&lt;7</c:v>
                </c:pt>
                <c:pt idx="17">
                  <c:v>     &gt;9&lt;10</c:v>
                </c:pt>
              </c:strCache>
            </c:strRef>
          </c:cat>
          <c:val>
            <c:numRef>
              <c:f>'Patty 5-6-13'!$G$72:$G$91</c:f>
              <c:numCache>
                <c:formatCode>General</c:formatCode>
                <c:ptCount val="20"/>
                <c:pt idx="2" formatCode="0.000">
                  <c:v>1.54</c:v>
                </c:pt>
                <c:pt idx="6" formatCode="0.000">
                  <c:v>4.62</c:v>
                </c:pt>
                <c:pt idx="10" formatCode="0.000">
                  <c:v>7.7</c:v>
                </c:pt>
                <c:pt idx="14" formatCode="0.000">
                  <c:v>10.78</c:v>
                </c:pt>
                <c:pt idx="18" formatCode="0.000">
                  <c:v>15.4</c:v>
                </c:pt>
              </c:numCache>
            </c:numRef>
          </c:val>
        </c:ser>
        <c:ser>
          <c:idx val="6"/>
          <c:order val="5"/>
          <c:tx>
            <c:strRef>
              <c:f>'Patty 5-6-13'!$H$71</c:f>
              <c:strCache>
                <c:ptCount val="1"/>
                <c:pt idx="0">
                  <c:v>95th%, US Drinking Water (mg/day)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'Patty 5-6-13'!$A$72:$A$91</c:f>
              <c:strCache>
                <c:ptCount val="18"/>
                <c:pt idx="1">
                  <c:v>&gt;0&lt;1</c:v>
                </c:pt>
                <c:pt idx="5">
                  <c:v>&gt;2&lt;3</c:v>
                </c:pt>
                <c:pt idx="9">
                  <c:v>&gt;4&lt;5</c:v>
                </c:pt>
                <c:pt idx="13">
                  <c:v>&gt;6&lt;7</c:v>
                </c:pt>
                <c:pt idx="17">
                  <c:v>     &gt;9&lt;10</c:v>
                </c:pt>
              </c:strCache>
            </c:strRef>
          </c:cat>
          <c:val>
            <c:numRef>
              <c:f>'Patty 5-6-13'!$H$72:$H$91</c:f>
              <c:numCache>
                <c:formatCode>General</c:formatCode>
                <c:ptCount val="20"/>
                <c:pt idx="3" formatCode="0.000">
                  <c:v>3.984</c:v>
                </c:pt>
                <c:pt idx="7" formatCode="0.000">
                  <c:v>11.952</c:v>
                </c:pt>
                <c:pt idx="11" formatCode="0.000">
                  <c:v>19.920000000000002</c:v>
                </c:pt>
                <c:pt idx="15" formatCode="0.000">
                  <c:v>27.888000000000002</c:v>
                </c:pt>
                <c:pt idx="19" formatCode="0.000">
                  <c:v>39.840000000000003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65546432"/>
        <c:axId val="167076024"/>
      </c:barChart>
      <c:catAx>
        <c:axId val="1655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076024"/>
        <c:crosses val="autoZero"/>
        <c:auto val="1"/>
        <c:lblAlgn val="ctr"/>
        <c:lblOffset val="100"/>
        <c:tickMarkSkip val="4"/>
        <c:noMultiLvlLbl val="0"/>
      </c:catAx>
      <c:valAx>
        <c:axId val="167076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54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Exposure Estimates after Stratifying the Population based on Drinking Water Utility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'Patty 5-6-13'!$AA$12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solidFill>
              <a:schemeClr val="accent1"/>
            </a:solidFill>
            <a:ln w="12700" cmpd="dbl">
              <a:solidFill>
                <a:schemeClr val="accent1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5-6-13'!$AA$13:$AA$64</c:f>
              <c:numCache>
                <c:formatCode>General</c:formatCode>
                <c:ptCount val="52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  <c:pt idx="20">
                  <c:v>1.37</c:v>
                </c:pt>
                <c:pt idx="24">
                  <c:v>1.37</c:v>
                </c:pt>
                <c:pt idx="28">
                  <c:v>1.37</c:v>
                </c:pt>
                <c:pt idx="32">
                  <c:v>1.37</c:v>
                </c:pt>
                <c:pt idx="36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5-6-13'!$AB$12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5-6-13'!$AB$13:$AB$64</c:f>
              <c:numCache>
                <c:formatCode>0.000</c:formatCode>
                <c:ptCount val="52"/>
                <c:pt idx="0">
                  <c:v>3.1399999999999997E-2</c:v>
                </c:pt>
                <c:pt idx="4">
                  <c:v>6.2799999999999995E-2</c:v>
                </c:pt>
                <c:pt idx="8">
                  <c:v>9.4199999999999992E-2</c:v>
                </c:pt>
                <c:pt idx="12">
                  <c:v>0.12559999999999999</c:v>
                </c:pt>
                <c:pt idx="16">
                  <c:v>0.157</c:v>
                </c:pt>
                <c:pt idx="20">
                  <c:v>0.18839999999999998</c:v>
                </c:pt>
                <c:pt idx="24">
                  <c:v>0.2198</c:v>
                </c:pt>
                <c:pt idx="28">
                  <c:v>0.25119999999999998</c:v>
                </c:pt>
                <c:pt idx="32">
                  <c:v>0.28259999999999996</c:v>
                </c:pt>
                <c:pt idx="36">
                  <c:v>0.314</c:v>
                </c:pt>
              </c:numCache>
            </c:numRef>
          </c:val>
        </c:ser>
        <c:ser>
          <c:idx val="3"/>
          <c:order val="2"/>
          <c:tx>
            <c:strRef>
              <c:f>'Patty 5-6-13'!$AC$12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5-6-13'!$AC$13:$AC$64</c:f>
              <c:numCache>
                <c:formatCode>General</c:formatCode>
                <c:ptCount val="52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  <c:pt idx="21">
                  <c:v>7.23</c:v>
                </c:pt>
                <c:pt idx="25">
                  <c:v>7.23</c:v>
                </c:pt>
                <c:pt idx="29">
                  <c:v>7.23</c:v>
                </c:pt>
                <c:pt idx="33">
                  <c:v>7.23</c:v>
                </c:pt>
                <c:pt idx="37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5-6-13'!$AD$12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5-6-13'!$AD$13:$AD$64</c:f>
              <c:numCache>
                <c:formatCode>0.000</c:formatCode>
                <c:ptCount val="52"/>
                <c:pt idx="1">
                  <c:v>0.16919999999999999</c:v>
                </c:pt>
                <c:pt idx="5">
                  <c:v>0.33839999999999998</c:v>
                </c:pt>
                <c:pt idx="9">
                  <c:v>0.50759999999999994</c:v>
                </c:pt>
                <c:pt idx="13">
                  <c:v>0.67679999999999996</c:v>
                </c:pt>
                <c:pt idx="17">
                  <c:v>0.84599999999999997</c:v>
                </c:pt>
                <c:pt idx="21">
                  <c:v>1.0151999999999999</c:v>
                </c:pt>
                <c:pt idx="25">
                  <c:v>1.1843999999999999</c:v>
                </c:pt>
                <c:pt idx="29">
                  <c:v>1.3535999999999999</c:v>
                </c:pt>
                <c:pt idx="33">
                  <c:v>1.5227999999999999</c:v>
                </c:pt>
                <c:pt idx="37">
                  <c:v>1.6919999999999999</c:v>
                </c:pt>
              </c:numCache>
            </c:numRef>
          </c:val>
        </c:ser>
        <c:ser>
          <c:idx val="5"/>
          <c:order val="4"/>
          <c:tx>
            <c:strRef>
              <c:f>'Patty 5-6-13'!$AE$12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5-6-13'!$AE$13:$AE$64</c:f>
              <c:numCache>
                <c:formatCode>General</c:formatCode>
                <c:ptCount val="52"/>
                <c:pt idx="2" formatCode="0.000">
                  <c:v>1.54</c:v>
                </c:pt>
                <c:pt idx="6" formatCode="0.000">
                  <c:v>3.08</c:v>
                </c:pt>
                <c:pt idx="10" formatCode="0.000">
                  <c:v>4.62</c:v>
                </c:pt>
                <c:pt idx="14" formatCode="0.000">
                  <c:v>6.16</c:v>
                </c:pt>
                <c:pt idx="18" formatCode="0.000">
                  <c:v>7.7</c:v>
                </c:pt>
                <c:pt idx="22" formatCode="0.000">
                  <c:v>9.24</c:v>
                </c:pt>
                <c:pt idx="26" formatCode="0.000">
                  <c:v>10.78</c:v>
                </c:pt>
                <c:pt idx="30" formatCode="0.000">
                  <c:v>12.32</c:v>
                </c:pt>
                <c:pt idx="34" formatCode="0.000">
                  <c:v>13.86</c:v>
                </c:pt>
                <c:pt idx="38" formatCode="0.000">
                  <c:v>15.4</c:v>
                </c:pt>
              </c:numCache>
            </c:numRef>
          </c:val>
        </c:ser>
        <c:ser>
          <c:idx val="6"/>
          <c:order val="5"/>
          <c:tx>
            <c:strRef>
              <c:f>'Patty 5-6-13'!$AF$12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5-6-13'!$AF$13:$AF$64</c:f>
              <c:numCache>
                <c:formatCode>General</c:formatCode>
                <c:ptCount val="52"/>
                <c:pt idx="3" formatCode="0.000">
                  <c:v>3.984</c:v>
                </c:pt>
                <c:pt idx="7" formatCode="0.000">
                  <c:v>7.968</c:v>
                </c:pt>
                <c:pt idx="11" formatCode="0.000">
                  <c:v>11.952</c:v>
                </c:pt>
                <c:pt idx="15" formatCode="0.000">
                  <c:v>15.936</c:v>
                </c:pt>
                <c:pt idx="19" formatCode="0.000">
                  <c:v>19.920000000000002</c:v>
                </c:pt>
                <c:pt idx="23" formatCode="0.000">
                  <c:v>23.904</c:v>
                </c:pt>
                <c:pt idx="27" formatCode="0.000">
                  <c:v>27.888000000000002</c:v>
                </c:pt>
                <c:pt idx="31" formatCode="0.000">
                  <c:v>31.872</c:v>
                </c:pt>
                <c:pt idx="35" formatCode="0.000">
                  <c:v>35.856000000000002</c:v>
                </c:pt>
                <c:pt idx="39" formatCode="0.000">
                  <c:v>39.840000000000003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30010264"/>
        <c:axId val="287413992"/>
      </c:barChart>
      <c:barChart>
        <c:barDir val="col"/>
        <c:grouping val="stacked"/>
        <c:varyColors val="0"/>
        <c:ser>
          <c:idx val="0"/>
          <c:order val="6"/>
          <c:tx>
            <c:strRef>
              <c:f>'Patty 5-6-13'!$AG$12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5-6-13'!$AG$13:$AG$64</c:f>
              <c:numCache>
                <c:formatCode>General</c:formatCode>
                <c:ptCount val="52"/>
                <c:pt idx="40">
                  <c:v>1.37</c:v>
                </c:pt>
                <c:pt idx="44">
                  <c:v>1.37</c:v>
                </c:pt>
                <c:pt idx="48">
                  <c:v>1.37</c:v>
                </c:pt>
              </c:numCache>
            </c:numRef>
          </c:val>
        </c:ser>
        <c:ser>
          <c:idx val="7"/>
          <c:order val="7"/>
          <c:tx>
            <c:strRef>
              <c:f>'Patty 5-6-13'!$AH$12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5-6-13'!$AH$13:$AH$64</c:f>
              <c:numCache>
                <c:formatCode>General</c:formatCode>
                <c:ptCount val="52"/>
                <c:pt idx="40" formatCode="0.000">
                  <c:v>0.628</c:v>
                </c:pt>
                <c:pt idx="44" formatCode="0.000">
                  <c:v>0.94199999999999995</c:v>
                </c:pt>
                <c:pt idx="48" formatCode="0.000">
                  <c:v>1.256</c:v>
                </c:pt>
              </c:numCache>
            </c:numRef>
          </c:val>
        </c:ser>
        <c:ser>
          <c:idx val="8"/>
          <c:order val="8"/>
          <c:tx>
            <c:strRef>
              <c:f>'Patty 5-6-13'!$AI$12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5-6-13'!$AI$13:$AI$64</c:f>
              <c:numCache>
                <c:formatCode>General</c:formatCode>
                <c:ptCount val="52"/>
                <c:pt idx="41">
                  <c:v>7.23</c:v>
                </c:pt>
                <c:pt idx="45">
                  <c:v>7.23</c:v>
                </c:pt>
                <c:pt idx="49">
                  <c:v>7.23</c:v>
                </c:pt>
              </c:numCache>
            </c:numRef>
          </c:val>
        </c:ser>
        <c:ser>
          <c:idx val="9"/>
          <c:order val="9"/>
          <c:tx>
            <c:strRef>
              <c:f>'Patty 5-6-13'!$AJ$12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5-6-13'!$AJ$13:$AJ$64</c:f>
              <c:numCache>
                <c:formatCode>General</c:formatCode>
                <c:ptCount val="52"/>
                <c:pt idx="41" formatCode="0.000">
                  <c:v>3.3839999999999999</c:v>
                </c:pt>
                <c:pt idx="45" formatCode="0.000">
                  <c:v>5.0759999999999996</c:v>
                </c:pt>
                <c:pt idx="49" formatCode="0.000">
                  <c:v>6.7679999999999998</c:v>
                </c:pt>
              </c:numCache>
            </c:numRef>
          </c:val>
        </c:ser>
        <c:ser>
          <c:idx val="10"/>
          <c:order val="10"/>
          <c:tx>
            <c:strRef>
              <c:f>'Patty 5-6-13'!$AK$12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5-6-13'!$AK$13:$AK$64</c:f>
              <c:numCache>
                <c:formatCode>General</c:formatCode>
                <c:ptCount val="52"/>
                <c:pt idx="42" formatCode="0.000">
                  <c:v>30.8</c:v>
                </c:pt>
                <c:pt idx="46" formatCode="0.000">
                  <c:v>46.2</c:v>
                </c:pt>
                <c:pt idx="50" formatCode="0.000">
                  <c:v>61.6</c:v>
                </c:pt>
              </c:numCache>
            </c:numRef>
          </c:val>
        </c:ser>
        <c:ser>
          <c:idx val="11"/>
          <c:order val="11"/>
          <c:tx>
            <c:strRef>
              <c:f>'Patty 5-6-13'!$AL$12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  <a:ln>
              <a:solidFill>
                <a:srgbClr val="8064A2">
                  <a:lumMod val="60000"/>
                  <a:lumOff val="40000"/>
                </a:srgbClr>
              </a:solidFill>
            </a:ln>
          </c:spPr>
          <c:invertIfNegative val="0"/>
          <c:cat>
            <c:strRef>
              <c:f>'Patty 5-6-13'!$Y$13:$Y$64</c:f>
              <c:strCache>
                <c:ptCount val="50"/>
                <c:pt idx="1">
                  <c:v>&gt;0x&lt;1 (90.1 million)</c:v>
                </c:pt>
                <c:pt idx="5">
                  <c:v>&gt;1x&lt;2</c:v>
                </c:pt>
                <c:pt idx="9">
                  <c:v>&gt;2x&lt;3</c:v>
                </c:pt>
                <c:pt idx="13">
                  <c:v>&gt;3x&lt;4</c:v>
                </c:pt>
                <c:pt idx="17">
                  <c:v>&gt;4x&lt;5</c:v>
                </c:pt>
                <c:pt idx="21">
                  <c:v>&gt;5x&lt;6</c:v>
                </c:pt>
                <c:pt idx="25">
                  <c:v>&gt;6x&lt;7</c:v>
                </c:pt>
                <c:pt idx="29">
                  <c:v>&gt;7x&lt;8</c:v>
                </c:pt>
                <c:pt idx="33">
                  <c:v>&gt;8x&lt;9</c:v>
                </c:pt>
                <c:pt idx="37">
                  <c:v>&gt;9x&lt;10</c:v>
                </c:pt>
                <c:pt idx="41">
                  <c:v>&gt;10x&lt;20</c:v>
                </c:pt>
                <c:pt idx="45">
                  <c:v>&gt;20x&lt;30</c:v>
                </c:pt>
                <c:pt idx="49">
                  <c:v>&gt;30x&lt;40</c:v>
                </c:pt>
              </c:strCache>
            </c:strRef>
          </c:cat>
          <c:val>
            <c:numRef>
              <c:f>'Patty 5-6-13'!$AL$13:$AL$64</c:f>
              <c:numCache>
                <c:formatCode>General</c:formatCode>
                <c:ptCount val="52"/>
                <c:pt idx="43" formatCode="0.000">
                  <c:v>79.680000000000007</c:v>
                </c:pt>
                <c:pt idx="47" formatCode="0.000">
                  <c:v>119.52</c:v>
                </c:pt>
                <c:pt idx="51" formatCode="0.000">
                  <c:v>159.36000000000001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7532992"/>
        <c:axId val="287532600"/>
      </c:barChart>
      <c:catAx>
        <c:axId val="13001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pc="0" baseline="0"/>
            </a:pPr>
            <a:endParaRPr lang="en-US"/>
          </a:p>
        </c:txPr>
        <c:crossAx val="287413992"/>
        <c:crosses val="autoZero"/>
        <c:auto val="0"/>
        <c:lblAlgn val="ctr"/>
        <c:lblOffset val="100"/>
        <c:tickMarkSkip val="4"/>
        <c:noMultiLvlLbl val="0"/>
      </c:catAx>
      <c:valAx>
        <c:axId val="287413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g/day)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010264"/>
        <c:crosses val="autoZero"/>
        <c:crossBetween val="between"/>
      </c:valAx>
      <c:valAx>
        <c:axId val="28753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87532992"/>
        <c:crosses val="max"/>
        <c:crossBetween val="between"/>
      </c:valAx>
      <c:catAx>
        <c:axId val="28753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75326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</c:legend>
    <c:plotVisOnly val="1"/>
    <c:dispBlanksAs val="gap"/>
    <c:showDLblsOverMax val="0"/>
  </c:chart>
  <c:printSettings>
    <c:headerFooter>
      <c:oddHeader>&amp;L&amp;Z&amp;F</c:oddHeader>
      <c:oddFooter>&amp;L&amp;A</c:oddFooter>
    </c:headerFooter>
    <c:pageMargins b="0.75000000000000144" l="0.70000000000000095" r="0.70000000000000095" t="0.75000000000000144" header="0.30000000000000021" footer="0.3000000000000002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'Patty 5-6-13'!$C$103</c:f>
              <c:strCache>
                <c:ptCount val="1"/>
                <c:pt idx="0">
                  <c:v>Mean, DNAS, US Rice (mg/day)</c:v>
                </c:pt>
              </c:strCache>
            </c:strRef>
          </c:tx>
          <c:spPr>
            <a:noFill/>
            <a:ln w="12700" cmpd="dbl">
              <a:solidFill>
                <a:schemeClr val="tx1"/>
              </a:solidFill>
            </a:ln>
          </c:spPr>
          <c:invertIfNegative val="0"/>
          <c:cat>
            <c:strRef>
              <c:f>'Patty 5-6-13'!$A$104:$A$114</c:f>
              <c:strCache>
                <c:ptCount val="9"/>
                <c:pt idx="0">
                  <c:v>         &gt;10x&lt;20</c:v>
                </c:pt>
                <c:pt idx="4">
                  <c:v>            &gt;20x&lt;30</c:v>
                </c:pt>
                <c:pt idx="8">
                  <c:v>             &gt;30x&lt;40</c:v>
                </c:pt>
              </c:strCache>
            </c:strRef>
          </c:cat>
          <c:val>
            <c:numRef>
              <c:f>'Patty 5-6-13'!$C$104:$C$114</c:f>
              <c:numCache>
                <c:formatCode>General</c:formatCode>
                <c:ptCount val="11"/>
                <c:pt idx="3">
                  <c:v>1.37</c:v>
                </c:pt>
                <c:pt idx="7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5-6-13'!$D$103</c:f>
              <c:strCache>
                <c:ptCount val="1"/>
                <c:pt idx="0">
                  <c:v>Mean, DNAS, Water from Rice (mg/day)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5-6-13'!$A$104:$A$114</c:f>
              <c:strCache>
                <c:ptCount val="9"/>
                <c:pt idx="0">
                  <c:v>         &gt;10x&lt;20</c:v>
                </c:pt>
                <c:pt idx="4">
                  <c:v>            &gt;20x&lt;30</c:v>
                </c:pt>
                <c:pt idx="8">
                  <c:v>             &gt;30x&lt;40</c:v>
                </c:pt>
              </c:strCache>
            </c:strRef>
          </c:cat>
          <c:val>
            <c:numRef>
              <c:f>'Patty 5-6-13'!$D$104:$D$114</c:f>
              <c:numCache>
                <c:formatCode>0.000</c:formatCode>
                <c:ptCount val="11"/>
                <c:pt idx="3">
                  <c:v>0.94199999999999995</c:v>
                </c:pt>
                <c:pt idx="7">
                  <c:v>1.256</c:v>
                </c:pt>
              </c:numCache>
            </c:numRef>
          </c:val>
        </c:ser>
        <c:ser>
          <c:idx val="3"/>
          <c:order val="2"/>
          <c:tx>
            <c:strRef>
              <c:f>'Patty 5-6-13'!$E$103</c:f>
              <c:strCache>
                <c:ptCount val="1"/>
                <c:pt idx="0">
                  <c:v>95th% , DNAS, US Rice (mg/day)</c:v>
                </c:pt>
              </c:strCache>
            </c:strRef>
          </c:tx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27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cat>
            <c:strRef>
              <c:f>'Patty 5-6-13'!$A$104:$A$114</c:f>
              <c:strCache>
                <c:ptCount val="9"/>
                <c:pt idx="0">
                  <c:v>         &gt;10x&lt;20</c:v>
                </c:pt>
                <c:pt idx="4">
                  <c:v>            &gt;20x&lt;30</c:v>
                </c:pt>
                <c:pt idx="8">
                  <c:v>             &gt;30x&lt;40</c:v>
                </c:pt>
              </c:strCache>
            </c:strRef>
          </c:cat>
          <c:val>
            <c:numRef>
              <c:f>'Patty 5-6-13'!$E$104:$E$114</c:f>
              <c:numCache>
                <c:formatCode>General</c:formatCode>
                <c:ptCount val="11"/>
                <c:pt idx="0">
                  <c:v>7.23</c:v>
                </c:pt>
                <c:pt idx="4">
                  <c:v>7.23</c:v>
                </c:pt>
                <c:pt idx="8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5-6-13'!$F$103</c:f>
              <c:strCache>
                <c:ptCount val="1"/>
                <c:pt idx="0">
                  <c:v>95th% , DNAS, Water from Rice (mg/day)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'Patty 5-6-13'!$A$104:$A$114</c:f>
              <c:strCache>
                <c:ptCount val="9"/>
                <c:pt idx="0">
                  <c:v>         &gt;10x&lt;20</c:v>
                </c:pt>
                <c:pt idx="4">
                  <c:v>            &gt;20x&lt;30</c:v>
                </c:pt>
                <c:pt idx="8">
                  <c:v>             &gt;30x&lt;40</c:v>
                </c:pt>
              </c:strCache>
            </c:strRef>
          </c:cat>
          <c:val>
            <c:numRef>
              <c:f>'Patty 5-6-13'!$F$104:$F$114</c:f>
              <c:numCache>
                <c:formatCode>General</c:formatCode>
                <c:ptCount val="11"/>
                <c:pt idx="0" formatCode="0.000">
                  <c:v>3.3839999999999999</c:v>
                </c:pt>
                <c:pt idx="4" formatCode="0.000">
                  <c:v>5.0759999999999996</c:v>
                </c:pt>
                <c:pt idx="8" formatCode="0.000">
                  <c:v>6.7679999999999998</c:v>
                </c:pt>
              </c:numCache>
            </c:numRef>
          </c:val>
        </c:ser>
        <c:ser>
          <c:idx val="5"/>
          <c:order val="4"/>
          <c:tx>
            <c:strRef>
              <c:f>'Patty 5-6-13'!$G$103</c:f>
              <c:strCache>
                <c:ptCount val="1"/>
                <c:pt idx="0">
                  <c:v>Mean, US Drinking Water (mg/day)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'Patty 5-6-13'!$A$104:$A$114</c:f>
              <c:strCache>
                <c:ptCount val="9"/>
                <c:pt idx="0">
                  <c:v>         &gt;10x&lt;20</c:v>
                </c:pt>
                <c:pt idx="4">
                  <c:v>            &gt;20x&lt;30</c:v>
                </c:pt>
                <c:pt idx="8">
                  <c:v>             &gt;30x&lt;40</c:v>
                </c:pt>
              </c:strCache>
            </c:strRef>
          </c:cat>
          <c:val>
            <c:numRef>
              <c:f>'Patty 5-6-13'!$G$104:$G$114</c:f>
              <c:numCache>
                <c:formatCode>0.000</c:formatCode>
                <c:ptCount val="11"/>
                <c:pt idx="1">
                  <c:v>30.8</c:v>
                </c:pt>
                <c:pt idx="5">
                  <c:v>46.2</c:v>
                </c:pt>
                <c:pt idx="9">
                  <c:v>61.6</c:v>
                </c:pt>
              </c:numCache>
            </c:numRef>
          </c:val>
        </c:ser>
        <c:ser>
          <c:idx val="6"/>
          <c:order val="5"/>
          <c:tx>
            <c:strRef>
              <c:f>'Patty 5-6-13'!$H$103</c:f>
              <c:strCache>
                <c:ptCount val="1"/>
                <c:pt idx="0">
                  <c:v>95th%, US Drinking Water (mg/day)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'Patty 5-6-13'!$A$104:$A$114</c:f>
              <c:strCache>
                <c:ptCount val="9"/>
                <c:pt idx="0">
                  <c:v>         &gt;10x&lt;20</c:v>
                </c:pt>
                <c:pt idx="4">
                  <c:v>            &gt;20x&lt;30</c:v>
                </c:pt>
                <c:pt idx="8">
                  <c:v>             &gt;30x&lt;40</c:v>
                </c:pt>
              </c:strCache>
            </c:strRef>
          </c:cat>
          <c:val>
            <c:numRef>
              <c:f>'Patty 5-6-13'!$H$104:$H$114</c:f>
              <c:numCache>
                <c:formatCode>General</c:formatCode>
                <c:ptCount val="11"/>
                <c:pt idx="2" formatCode="0.000">
                  <c:v>79.680000000000007</c:v>
                </c:pt>
                <c:pt idx="6" formatCode="0.000">
                  <c:v>119.52</c:v>
                </c:pt>
                <c:pt idx="10" formatCode="0.000">
                  <c:v>159.36000000000001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8572008"/>
        <c:axId val="288572400"/>
      </c:barChart>
      <c:catAx>
        <c:axId val="288572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8572400"/>
        <c:crosses val="autoZero"/>
        <c:auto val="1"/>
        <c:lblAlgn val="ctr"/>
        <c:lblOffset val="100"/>
        <c:tickMarkSkip val="4"/>
        <c:noMultiLvlLbl val="0"/>
      </c:catAx>
      <c:valAx>
        <c:axId val="28857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8572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82928746809883"/>
          <c:y val="1.4740385712655492E-2"/>
          <c:w val="0.57688837282436467"/>
          <c:h val="0.831970596066796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 cmpd="dbl"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5-6-13'!$C$13:$C$52</c:f>
              <c:numCache>
                <c:formatCode>General</c:formatCode>
                <c:ptCount val="40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  <c:pt idx="20">
                  <c:v>1.37</c:v>
                </c:pt>
                <c:pt idx="24">
                  <c:v>1.37</c:v>
                </c:pt>
                <c:pt idx="28">
                  <c:v>1.37</c:v>
                </c:pt>
                <c:pt idx="32">
                  <c:v>1.37</c:v>
                </c:pt>
                <c:pt idx="36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5-6-13'!$D$13:$D$52</c:f>
              <c:numCache>
                <c:formatCode>0.000</c:formatCode>
                <c:ptCount val="40"/>
                <c:pt idx="0">
                  <c:v>1.5699999999999999E-2</c:v>
                </c:pt>
                <c:pt idx="4">
                  <c:v>4.7099999999999996E-2</c:v>
                </c:pt>
                <c:pt idx="8">
                  <c:v>7.85E-2</c:v>
                </c:pt>
                <c:pt idx="12">
                  <c:v>0.1099</c:v>
                </c:pt>
                <c:pt idx="16">
                  <c:v>0.14129999999999998</c:v>
                </c:pt>
                <c:pt idx="20">
                  <c:v>0.17269999999999999</c:v>
                </c:pt>
                <c:pt idx="24">
                  <c:v>0.2041</c:v>
                </c:pt>
                <c:pt idx="28">
                  <c:v>0.23549999999999999</c:v>
                </c:pt>
                <c:pt idx="32">
                  <c:v>0.26689999999999997</c:v>
                </c:pt>
                <c:pt idx="36">
                  <c:v>0.30772000000000005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solidFill>
              <a:srgbClr val="7F7F7F"/>
            </a:solidFill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5-6-13'!$E$13:$E$52</c:f>
              <c:numCache>
                <c:formatCode>General</c:formatCode>
                <c:ptCount val="40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  <c:pt idx="21">
                  <c:v>7.23</c:v>
                </c:pt>
                <c:pt idx="25">
                  <c:v>7.23</c:v>
                </c:pt>
                <c:pt idx="29">
                  <c:v>7.23</c:v>
                </c:pt>
                <c:pt idx="33">
                  <c:v>7.23</c:v>
                </c:pt>
                <c:pt idx="37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5-6-13'!$F$13:$F$52</c:f>
              <c:numCache>
                <c:formatCode>0.000</c:formatCode>
                <c:ptCount val="40"/>
                <c:pt idx="1">
                  <c:v>8.4599999999999995E-2</c:v>
                </c:pt>
                <c:pt idx="5">
                  <c:v>0.25379999999999997</c:v>
                </c:pt>
                <c:pt idx="9">
                  <c:v>0.42299999999999999</c:v>
                </c:pt>
                <c:pt idx="13">
                  <c:v>0.59219999999999995</c:v>
                </c:pt>
                <c:pt idx="17">
                  <c:v>0.76139999999999997</c:v>
                </c:pt>
                <c:pt idx="21">
                  <c:v>0.93059999999999987</c:v>
                </c:pt>
                <c:pt idx="25">
                  <c:v>1.0997999999999999</c:v>
                </c:pt>
                <c:pt idx="29">
                  <c:v>1.2689999999999999</c:v>
                </c:pt>
                <c:pt idx="33">
                  <c:v>1.4381999999999999</c:v>
                </c:pt>
                <c:pt idx="37">
                  <c:v>1.6581600000000001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noFill/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5-6-13'!$G$13:$G$52</c:f>
              <c:numCache>
                <c:formatCode>General</c:formatCode>
                <c:ptCount val="40"/>
                <c:pt idx="2" formatCode="0.000">
                  <c:v>0.77</c:v>
                </c:pt>
                <c:pt idx="6" formatCode="0.000">
                  <c:v>2.31</c:v>
                </c:pt>
                <c:pt idx="10" formatCode="0.000">
                  <c:v>3.85</c:v>
                </c:pt>
                <c:pt idx="14" formatCode="0.000">
                  <c:v>5.39</c:v>
                </c:pt>
                <c:pt idx="18" formatCode="0.000">
                  <c:v>6.93</c:v>
                </c:pt>
                <c:pt idx="22" formatCode="0.000">
                  <c:v>8.4700000000000006</c:v>
                </c:pt>
                <c:pt idx="26" formatCode="0.000">
                  <c:v>10.01</c:v>
                </c:pt>
                <c:pt idx="30" formatCode="0.000">
                  <c:v>11.55</c:v>
                </c:pt>
                <c:pt idx="34" formatCode="0.000">
                  <c:v>13.09</c:v>
                </c:pt>
                <c:pt idx="38" formatCode="0.000">
                  <c:v>15.092000000000002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5-6-13'!$H$13:$H$52</c:f>
              <c:numCache>
                <c:formatCode>General</c:formatCode>
                <c:ptCount val="40"/>
                <c:pt idx="3" formatCode="0.000">
                  <c:v>1.992</c:v>
                </c:pt>
                <c:pt idx="7" formatCode="0.000">
                  <c:v>5.976</c:v>
                </c:pt>
                <c:pt idx="11" formatCode="0.000">
                  <c:v>9.9600000000000009</c:v>
                </c:pt>
                <c:pt idx="15" formatCode="0.000">
                  <c:v>13.944000000000001</c:v>
                </c:pt>
                <c:pt idx="19" formatCode="0.000">
                  <c:v>17.928000000000001</c:v>
                </c:pt>
                <c:pt idx="23" formatCode="0.000">
                  <c:v>21.911999999999999</c:v>
                </c:pt>
                <c:pt idx="27" formatCode="0.000">
                  <c:v>25.896000000000001</c:v>
                </c:pt>
                <c:pt idx="31" formatCode="0.000">
                  <c:v>29.88</c:v>
                </c:pt>
                <c:pt idx="35" formatCode="0.000">
                  <c:v>33.863999999999997</c:v>
                </c:pt>
                <c:pt idx="39" formatCode="0.000">
                  <c:v>39.043200000000006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8573576"/>
        <c:axId val="288573968"/>
      </c:barChart>
      <c:catAx>
        <c:axId val="28857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layout>
            <c:manualLayout>
              <c:xMode val="edge"/>
              <c:yMode val="edge"/>
              <c:x val="0.3687220145868863"/>
              <c:y val="0.931688538932633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8573968"/>
        <c:crosses val="autoZero"/>
        <c:auto val="1"/>
        <c:lblAlgn val="ctr"/>
        <c:lblOffset val="100"/>
        <c:tickMarkSkip val="4"/>
        <c:noMultiLvlLbl val="0"/>
      </c:catAx>
      <c:valAx>
        <c:axId val="28857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g/day)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857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0226181404741"/>
          <c:y val="0.36896439575487883"/>
          <c:w val="0.13512295981728878"/>
          <c:h val="0.549510822016813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17464888770526"/>
          <c:y val="0.37011807152424553"/>
          <c:w val="0.4810463174132833"/>
          <c:h val="0.3363952957207784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solidFill>
              <a:srgbClr val="BFBFBF"/>
            </a:solidFill>
            <a:ln w="12700" cmpd="dbl">
              <a:solidFill>
                <a:srgbClr val="BFBFBF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5-6-13'!$C$53:$C$64</c:f>
              <c:numCache>
                <c:formatCode>General</c:formatCode>
                <c:ptCount val="12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5-6-13'!$D$53:$D$64</c:f>
              <c:numCache>
                <c:formatCode>0.000</c:formatCode>
                <c:ptCount val="12"/>
                <c:pt idx="0">
                  <c:v>0.47099999999999997</c:v>
                </c:pt>
                <c:pt idx="4">
                  <c:v>0.78500000000000003</c:v>
                </c:pt>
                <c:pt idx="8">
                  <c:v>1.099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solidFill>
              <a:srgbClr val="7F7F7F"/>
            </a:solidFill>
            <a:ln w="12700">
              <a:solidFill>
                <a:srgbClr val="7F7F7F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5-6-13'!$E$53:$E$64</c:f>
              <c:numCache>
                <c:formatCode>General</c:formatCode>
                <c:ptCount val="12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5-6-13'!$F$53:$F$64</c:f>
              <c:numCache>
                <c:formatCode>0.000</c:formatCode>
                <c:ptCount val="12"/>
                <c:pt idx="1">
                  <c:v>2.5379999999999998</c:v>
                </c:pt>
                <c:pt idx="5">
                  <c:v>4.2300000000000004</c:v>
                </c:pt>
                <c:pt idx="9">
                  <c:v>5.9219999999999997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noFill/>
            <a:ln>
              <a:solidFill>
                <a:srgbClr val="404040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5-6-13'!$G$53:$G$64</c:f>
              <c:numCache>
                <c:formatCode>General</c:formatCode>
                <c:ptCount val="12"/>
                <c:pt idx="2" formatCode="0.000">
                  <c:v>23.1</c:v>
                </c:pt>
                <c:pt idx="6" formatCode="0.000">
                  <c:v>38.5</c:v>
                </c:pt>
                <c:pt idx="10" formatCode="0.000">
                  <c:v>53.9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'Patty 5-6-13'!$A$53:$A$64</c:f>
              <c:strCache>
                <c:ptCount val="10"/>
                <c:pt idx="1">
                  <c:v>     &gt;10x&lt;20</c:v>
                </c:pt>
                <c:pt idx="5">
                  <c:v>     &gt;20x&lt;30</c:v>
                </c:pt>
                <c:pt idx="9">
                  <c:v>     &gt;30x&lt;40</c:v>
                </c:pt>
              </c:strCache>
            </c:strRef>
          </c:cat>
          <c:val>
            <c:numRef>
              <c:f>'Patty 5-6-13'!$H$53:$H$64</c:f>
              <c:numCache>
                <c:formatCode>General</c:formatCode>
                <c:ptCount val="12"/>
                <c:pt idx="3" formatCode="0.000">
                  <c:v>59.76</c:v>
                </c:pt>
                <c:pt idx="7" formatCode="0.000">
                  <c:v>99.6</c:v>
                </c:pt>
                <c:pt idx="11" formatCode="0.000">
                  <c:v>139.44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67665712"/>
        <c:axId val="167666104"/>
      </c:barChart>
      <c:catAx>
        <c:axId val="16766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layout>
            <c:manualLayout>
              <c:xMode val="edge"/>
              <c:yMode val="edge"/>
              <c:x val="0.47812369607645211"/>
              <c:y val="0.880393313667649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666104"/>
        <c:crosses val="autoZero"/>
        <c:auto val="1"/>
        <c:lblAlgn val="ctr"/>
        <c:lblOffset val="100"/>
        <c:tickMarkSkip val="4"/>
        <c:noMultiLvlLbl val="0"/>
      </c:catAx>
      <c:valAx>
        <c:axId val="167666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g/day)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665712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1279576894992"/>
          <c:y val="3.2750787924003467E-2"/>
          <c:w val="0.81353778146152766"/>
          <c:h val="0.627395622280533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noFill/>
            <a:ln w="12700" cmpd="dbl"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5-6-13'!$C$13:$C$52</c:f>
              <c:numCache>
                <c:formatCode>General</c:formatCode>
                <c:ptCount val="40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  <c:pt idx="20">
                  <c:v>1.37</c:v>
                </c:pt>
                <c:pt idx="24">
                  <c:v>1.37</c:v>
                </c:pt>
                <c:pt idx="28">
                  <c:v>1.37</c:v>
                </c:pt>
                <c:pt idx="32">
                  <c:v>1.37</c:v>
                </c:pt>
                <c:pt idx="36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5-6-13'!$D$13:$D$52</c:f>
              <c:numCache>
                <c:formatCode>0.000</c:formatCode>
                <c:ptCount val="40"/>
                <c:pt idx="0">
                  <c:v>1.5699999999999999E-2</c:v>
                </c:pt>
                <c:pt idx="4">
                  <c:v>4.7099999999999996E-2</c:v>
                </c:pt>
                <c:pt idx="8">
                  <c:v>7.85E-2</c:v>
                </c:pt>
                <c:pt idx="12">
                  <c:v>0.1099</c:v>
                </c:pt>
                <c:pt idx="16">
                  <c:v>0.14129999999999998</c:v>
                </c:pt>
                <c:pt idx="20">
                  <c:v>0.17269999999999999</c:v>
                </c:pt>
                <c:pt idx="24">
                  <c:v>0.2041</c:v>
                </c:pt>
                <c:pt idx="28">
                  <c:v>0.23549999999999999</c:v>
                </c:pt>
                <c:pt idx="32">
                  <c:v>0.26689999999999997</c:v>
                </c:pt>
                <c:pt idx="36">
                  <c:v>0.30772000000000005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gradFill flip="none" rotWithShape="1">
              <a:gsLst>
                <a:gs pos="0">
                  <a:srgbClr val="FFFFFF"/>
                </a:gs>
                <a:gs pos="16000">
                  <a:srgbClr val="1F1F1F"/>
                </a:gs>
                <a:gs pos="17999">
                  <a:srgbClr val="FFFFFF"/>
                </a:gs>
                <a:gs pos="42000">
                  <a:srgbClr val="636363"/>
                </a:gs>
                <a:gs pos="53000">
                  <a:srgbClr val="CFCFCF"/>
                </a:gs>
                <a:gs pos="66000">
                  <a:srgbClr val="CFCFCF"/>
                </a:gs>
                <a:gs pos="75999">
                  <a:srgbClr val="1F1F1F"/>
                </a:gs>
                <a:gs pos="78999">
                  <a:srgbClr val="FFFFFF"/>
                </a:gs>
                <a:gs pos="100000">
                  <a:srgbClr val="7F7F7F"/>
                </a:gs>
              </a:gsLst>
              <a:lin ang="2700000" scaled="1"/>
              <a:tileRect/>
            </a:gradFill>
            <a:ln w="12700"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5-6-13'!$E$13:$E$52</c:f>
              <c:numCache>
                <c:formatCode>General</c:formatCode>
                <c:ptCount val="40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  <c:pt idx="21">
                  <c:v>7.23</c:v>
                </c:pt>
                <c:pt idx="25">
                  <c:v>7.23</c:v>
                </c:pt>
                <c:pt idx="29">
                  <c:v>7.23</c:v>
                </c:pt>
                <c:pt idx="33">
                  <c:v>7.23</c:v>
                </c:pt>
                <c:pt idx="37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5-6-13'!$F$13:$F$52</c:f>
              <c:numCache>
                <c:formatCode>0.000</c:formatCode>
                <c:ptCount val="40"/>
                <c:pt idx="1">
                  <c:v>8.4599999999999995E-2</c:v>
                </c:pt>
                <c:pt idx="5">
                  <c:v>0.25379999999999997</c:v>
                </c:pt>
                <c:pt idx="9">
                  <c:v>0.42299999999999999</c:v>
                </c:pt>
                <c:pt idx="13">
                  <c:v>0.59219999999999995</c:v>
                </c:pt>
                <c:pt idx="17">
                  <c:v>0.76139999999999997</c:v>
                </c:pt>
                <c:pt idx="21">
                  <c:v>0.93059999999999987</c:v>
                </c:pt>
                <c:pt idx="25">
                  <c:v>1.0997999999999999</c:v>
                </c:pt>
                <c:pt idx="29">
                  <c:v>1.2689999999999999</c:v>
                </c:pt>
                <c:pt idx="33">
                  <c:v>1.4381999999999999</c:v>
                </c:pt>
                <c:pt idx="37">
                  <c:v>1.6581600000000001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5-6-13'!$G$13:$G$52</c:f>
              <c:numCache>
                <c:formatCode>General</c:formatCode>
                <c:ptCount val="40"/>
                <c:pt idx="2" formatCode="0.000">
                  <c:v>0.77</c:v>
                </c:pt>
                <c:pt idx="6" formatCode="0.000">
                  <c:v>2.31</c:v>
                </c:pt>
                <c:pt idx="10" formatCode="0.000">
                  <c:v>3.85</c:v>
                </c:pt>
                <c:pt idx="14" formatCode="0.000">
                  <c:v>5.39</c:v>
                </c:pt>
                <c:pt idx="18" formatCode="0.000">
                  <c:v>6.93</c:v>
                </c:pt>
                <c:pt idx="22" formatCode="0.000">
                  <c:v>8.4700000000000006</c:v>
                </c:pt>
                <c:pt idx="26" formatCode="0.000">
                  <c:v>10.01</c:v>
                </c:pt>
                <c:pt idx="30" formatCode="0.000">
                  <c:v>11.55</c:v>
                </c:pt>
                <c:pt idx="34" formatCode="0.000">
                  <c:v>13.09</c:v>
                </c:pt>
                <c:pt idx="38" formatCode="0.000">
                  <c:v>15.092000000000002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5-6-13'!$H$13:$H$52</c:f>
              <c:numCache>
                <c:formatCode>General</c:formatCode>
                <c:ptCount val="40"/>
                <c:pt idx="3" formatCode="0.000">
                  <c:v>1.992</c:v>
                </c:pt>
                <c:pt idx="7" formatCode="0.000">
                  <c:v>5.976</c:v>
                </c:pt>
                <c:pt idx="11" formatCode="0.000">
                  <c:v>9.9600000000000009</c:v>
                </c:pt>
                <c:pt idx="15" formatCode="0.000">
                  <c:v>13.944000000000001</c:v>
                </c:pt>
                <c:pt idx="19" formatCode="0.000">
                  <c:v>17.928000000000001</c:v>
                </c:pt>
                <c:pt idx="23" formatCode="0.000">
                  <c:v>21.911999999999999</c:v>
                </c:pt>
                <c:pt idx="27" formatCode="0.000">
                  <c:v>25.896000000000001</c:v>
                </c:pt>
                <c:pt idx="31" formatCode="0.000">
                  <c:v>29.88</c:v>
                </c:pt>
                <c:pt idx="35" formatCode="0.000">
                  <c:v>33.863999999999997</c:v>
                </c:pt>
                <c:pt idx="39" formatCode="0.000">
                  <c:v>39.043200000000006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8573184"/>
        <c:axId val="288571616"/>
      </c:barChart>
      <c:catAx>
        <c:axId val="28857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8571616"/>
        <c:crosses val="autoZero"/>
        <c:auto val="1"/>
        <c:lblAlgn val="ctr"/>
        <c:lblOffset val="100"/>
        <c:tickMarkSkip val="4"/>
        <c:noMultiLvlLbl val="0"/>
      </c:catAx>
      <c:valAx>
        <c:axId val="2885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85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858326919661352E-2"/>
          <c:y val="0.82669992179408613"/>
          <c:w val="0.95929587748899869"/>
          <c:h val="0.155600967272671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82928746809883"/>
          <c:y val="1.4740385712655492E-2"/>
          <c:w val="0.57688837282436467"/>
          <c:h val="0.831970596066796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'Patty 5-6-13'!$C$12</c:f>
              <c:strCache>
                <c:ptCount val="1"/>
                <c:pt idx="0">
                  <c:v>Mean, DNAS, US Rice</c:v>
                </c:pt>
              </c:strCache>
            </c:strRef>
          </c:tx>
          <c:spPr>
            <a:solidFill>
              <a:schemeClr val="accent6"/>
            </a:solidFill>
            <a:ln w="12700" cmpd="dbl">
              <a:solidFill>
                <a:schemeClr val="accent6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5-6-13'!$C$13:$C$52</c:f>
              <c:numCache>
                <c:formatCode>General</c:formatCode>
                <c:ptCount val="40"/>
                <c:pt idx="0">
                  <c:v>1.37</c:v>
                </c:pt>
                <c:pt idx="4">
                  <c:v>1.37</c:v>
                </c:pt>
                <c:pt idx="8">
                  <c:v>1.37</c:v>
                </c:pt>
                <c:pt idx="12">
                  <c:v>1.37</c:v>
                </c:pt>
                <c:pt idx="16">
                  <c:v>1.37</c:v>
                </c:pt>
                <c:pt idx="20">
                  <c:v>1.37</c:v>
                </c:pt>
                <c:pt idx="24">
                  <c:v>1.37</c:v>
                </c:pt>
                <c:pt idx="28">
                  <c:v>1.37</c:v>
                </c:pt>
                <c:pt idx="32">
                  <c:v>1.37</c:v>
                </c:pt>
                <c:pt idx="36">
                  <c:v>1.37</c:v>
                </c:pt>
              </c:numCache>
            </c:numRef>
          </c:val>
        </c:ser>
        <c:ser>
          <c:idx val="2"/>
          <c:order val="1"/>
          <c:tx>
            <c:strRef>
              <c:f>'Patty 5-6-13'!$D$12</c:f>
              <c:strCache>
                <c:ptCount val="1"/>
                <c:pt idx="0">
                  <c:v>Mean, DNAS, Water from Rice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prstClr val="black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5-6-13'!$D$13:$D$52</c:f>
              <c:numCache>
                <c:formatCode>0.000</c:formatCode>
                <c:ptCount val="40"/>
                <c:pt idx="0">
                  <c:v>1.5699999999999999E-2</c:v>
                </c:pt>
                <c:pt idx="4">
                  <c:v>4.7099999999999996E-2</c:v>
                </c:pt>
                <c:pt idx="8">
                  <c:v>7.85E-2</c:v>
                </c:pt>
                <c:pt idx="12">
                  <c:v>0.1099</c:v>
                </c:pt>
                <c:pt idx="16">
                  <c:v>0.14129999999999998</c:v>
                </c:pt>
                <c:pt idx="20">
                  <c:v>0.17269999999999999</c:v>
                </c:pt>
                <c:pt idx="24">
                  <c:v>0.2041</c:v>
                </c:pt>
                <c:pt idx="28">
                  <c:v>0.23549999999999999</c:v>
                </c:pt>
                <c:pt idx="32">
                  <c:v>0.26689999999999997</c:v>
                </c:pt>
                <c:pt idx="36">
                  <c:v>0.30772000000000005</c:v>
                </c:pt>
              </c:numCache>
            </c:numRef>
          </c:val>
        </c:ser>
        <c:ser>
          <c:idx val="3"/>
          <c:order val="2"/>
          <c:tx>
            <c:strRef>
              <c:f>'Patty 5-6-13'!$E$12</c:f>
              <c:strCache>
                <c:ptCount val="1"/>
                <c:pt idx="0">
                  <c:v>95th% , DNAS, US Rice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5-6-13'!$E$13:$E$52</c:f>
              <c:numCache>
                <c:formatCode>General</c:formatCode>
                <c:ptCount val="40"/>
                <c:pt idx="1">
                  <c:v>7.23</c:v>
                </c:pt>
                <c:pt idx="5">
                  <c:v>7.23</c:v>
                </c:pt>
                <c:pt idx="9">
                  <c:v>7.23</c:v>
                </c:pt>
                <c:pt idx="13">
                  <c:v>7.23</c:v>
                </c:pt>
                <c:pt idx="17">
                  <c:v>7.23</c:v>
                </c:pt>
                <c:pt idx="21">
                  <c:v>7.23</c:v>
                </c:pt>
                <c:pt idx="25">
                  <c:v>7.23</c:v>
                </c:pt>
                <c:pt idx="29">
                  <c:v>7.23</c:v>
                </c:pt>
                <c:pt idx="33">
                  <c:v>7.23</c:v>
                </c:pt>
                <c:pt idx="37">
                  <c:v>7.23</c:v>
                </c:pt>
              </c:numCache>
            </c:numRef>
          </c:val>
        </c:ser>
        <c:ser>
          <c:idx val="4"/>
          <c:order val="3"/>
          <c:tx>
            <c:strRef>
              <c:f>'Patty 5-6-13'!$F$12</c:f>
              <c:strCache>
                <c:ptCount val="1"/>
                <c:pt idx="0">
                  <c:v>95th% , DNAS, Water from Rice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5-6-13'!$F$13:$F$52</c:f>
              <c:numCache>
                <c:formatCode>0.000</c:formatCode>
                <c:ptCount val="40"/>
                <c:pt idx="1">
                  <c:v>8.4599999999999995E-2</c:v>
                </c:pt>
                <c:pt idx="5">
                  <c:v>0.25379999999999997</c:v>
                </c:pt>
                <c:pt idx="9">
                  <c:v>0.42299999999999999</c:v>
                </c:pt>
                <c:pt idx="13">
                  <c:v>0.59219999999999995</c:v>
                </c:pt>
                <c:pt idx="17">
                  <c:v>0.76139999999999997</c:v>
                </c:pt>
                <c:pt idx="21">
                  <c:v>0.93059999999999987</c:v>
                </c:pt>
                <c:pt idx="25">
                  <c:v>1.0997999999999999</c:v>
                </c:pt>
                <c:pt idx="29">
                  <c:v>1.2689999999999999</c:v>
                </c:pt>
                <c:pt idx="33">
                  <c:v>1.4381999999999999</c:v>
                </c:pt>
                <c:pt idx="37">
                  <c:v>1.6581600000000001</c:v>
                </c:pt>
              </c:numCache>
            </c:numRef>
          </c:val>
        </c:ser>
        <c:ser>
          <c:idx val="5"/>
          <c:order val="4"/>
          <c:tx>
            <c:strRef>
              <c:f>'Patty 5-6-13'!$G$12</c:f>
              <c:strCache>
                <c:ptCount val="1"/>
                <c:pt idx="0">
                  <c:v>Mean, US Drinking Water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5-6-13'!$G$13:$G$52</c:f>
              <c:numCache>
                <c:formatCode>General</c:formatCode>
                <c:ptCount val="40"/>
                <c:pt idx="2" formatCode="0.000">
                  <c:v>0.77</c:v>
                </c:pt>
                <c:pt idx="6" formatCode="0.000">
                  <c:v>2.31</c:v>
                </c:pt>
                <c:pt idx="10" formatCode="0.000">
                  <c:v>3.85</c:v>
                </c:pt>
                <c:pt idx="14" formatCode="0.000">
                  <c:v>5.39</c:v>
                </c:pt>
                <c:pt idx="18" formatCode="0.000">
                  <c:v>6.93</c:v>
                </c:pt>
                <c:pt idx="22" formatCode="0.000">
                  <c:v>8.4700000000000006</c:v>
                </c:pt>
                <c:pt idx="26" formatCode="0.000">
                  <c:v>10.01</c:v>
                </c:pt>
                <c:pt idx="30" formatCode="0.000">
                  <c:v>11.55</c:v>
                </c:pt>
                <c:pt idx="34" formatCode="0.000">
                  <c:v>13.09</c:v>
                </c:pt>
                <c:pt idx="38" formatCode="0.000">
                  <c:v>15.092000000000002</c:v>
                </c:pt>
              </c:numCache>
            </c:numRef>
          </c:val>
        </c:ser>
        <c:ser>
          <c:idx val="6"/>
          <c:order val="5"/>
          <c:tx>
            <c:strRef>
              <c:f>'Patty 5-6-13'!$H$12</c:f>
              <c:strCache>
                <c:ptCount val="1"/>
                <c:pt idx="0">
                  <c:v>95th%, US Drinking Water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strRef>
              <c:f>'Patty 5-6-13'!$A$13:$A$52</c:f>
              <c:strCache>
                <c:ptCount val="38"/>
                <c:pt idx="1">
                  <c:v>     &gt;0x&lt;1</c:v>
                </c:pt>
                <c:pt idx="5">
                  <c:v>     &gt;1x&lt;2</c:v>
                </c:pt>
                <c:pt idx="9">
                  <c:v>     &gt;2x&lt;3</c:v>
                </c:pt>
                <c:pt idx="13">
                  <c:v>     &gt;3x&lt;4</c:v>
                </c:pt>
                <c:pt idx="17">
                  <c:v>     &gt;4x&lt;5</c:v>
                </c:pt>
                <c:pt idx="21">
                  <c:v>      &gt;5x&lt;6</c:v>
                </c:pt>
                <c:pt idx="25">
                  <c:v>     &gt;6x&lt;7</c:v>
                </c:pt>
                <c:pt idx="29">
                  <c:v>      &gt;7x&lt;8</c:v>
                </c:pt>
                <c:pt idx="33">
                  <c:v>      &gt;8x&lt;9</c:v>
                </c:pt>
                <c:pt idx="37">
                  <c:v>     &gt;9x&lt;10</c:v>
                </c:pt>
              </c:strCache>
            </c:strRef>
          </c:cat>
          <c:val>
            <c:numRef>
              <c:f>'Patty 5-6-13'!$H$13:$H$52</c:f>
              <c:numCache>
                <c:formatCode>General</c:formatCode>
                <c:ptCount val="40"/>
                <c:pt idx="3" formatCode="0.000">
                  <c:v>1.992</c:v>
                </c:pt>
                <c:pt idx="7" formatCode="0.000">
                  <c:v>5.976</c:v>
                </c:pt>
                <c:pt idx="11" formatCode="0.000">
                  <c:v>9.9600000000000009</c:v>
                </c:pt>
                <c:pt idx="15" formatCode="0.000">
                  <c:v>13.944000000000001</c:v>
                </c:pt>
                <c:pt idx="19" formatCode="0.000">
                  <c:v>17.928000000000001</c:v>
                </c:pt>
                <c:pt idx="23" formatCode="0.000">
                  <c:v>21.911999999999999</c:v>
                </c:pt>
                <c:pt idx="27" formatCode="0.000">
                  <c:v>25.896000000000001</c:v>
                </c:pt>
                <c:pt idx="31" formatCode="0.000">
                  <c:v>29.88</c:v>
                </c:pt>
                <c:pt idx="35" formatCode="0.000">
                  <c:v>33.863999999999997</c:v>
                </c:pt>
                <c:pt idx="39" formatCode="0.000">
                  <c:v>39.043200000000006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288570832"/>
        <c:axId val="167666888"/>
      </c:barChart>
      <c:catAx>
        <c:axId val="28857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Drinking Water Concentration</a:t>
                </a:r>
              </a:p>
              <a:p>
                <a:pPr>
                  <a:defRPr/>
                </a:pPr>
                <a:r>
                  <a:rPr lang="en-US"/>
                  <a:t>(ng/g)</a:t>
                </a:r>
              </a:p>
            </c:rich>
          </c:tx>
          <c:layout>
            <c:manualLayout>
              <c:xMode val="edge"/>
              <c:yMode val="edge"/>
              <c:x val="0.3687220145868863"/>
              <c:y val="0.931688538932633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666888"/>
        <c:crosses val="autoZero"/>
        <c:auto val="1"/>
        <c:lblAlgn val="ctr"/>
        <c:lblOffset val="100"/>
        <c:tickMarkSkip val="4"/>
        <c:noMultiLvlLbl val="0"/>
      </c:catAx>
      <c:valAx>
        <c:axId val="167666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Exposure</a:t>
                </a:r>
              </a:p>
              <a:p>
                <a:pPr>
                  <a:defRPr/>
                </a:pPr>
                <a:r>
                  <a:rPr lang="en-US"/>
                  <a:t>(</a:t>
                </a:r>
                <a:r>
                  <a:rPr lang="en-US">
                    <a:latin typeface="Symbol" pitchFamily="18" charset="2"/>
                  </a:rPr>
                  <a:t>m</a:t>
                </a:r>
                <a:r>
                  <a:rPr lang="en-US"/>
                  <a:t>g/day)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857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0226181404741"/>
          <c:y val="0.36896439575487883"/>
          <c:w val="0.13512295981728878"/>
          <c:h val="0.549510822016813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11</xdr:row>
      <xdr:rowOff>1142999</xdr:rowOff>
    </xdr:from>
    <xdr:to>
      <xdr:col>24</xdr:col>
      <xdr:colOff>390525</xdr:colOff>
      <xdr:row>38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40</xdr:row>
      <xdr:rowOff>180975</xdr:rowOff>
    </xdr:from>
    <xdr:to>
      <xdr:col>24</xdr:col>
      <xdr:colOff>457200</xdr:colOff>
      <xdr:row>67</xdr:row>
      <xdr:rowOff>133351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71</xdr:row>
      <xdr:rowOff>0</xdr:rowOff>
    </xdr:from>
    <xdr:to>
      <xdr:col>22</xdr:col>
      <xdr:colOff>342900</xdr:colOff>
      <xdr:row>97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38100</xdr:colOff>
      <xdr:row>12</xdr:row>
      <xdr:rowOff>123825</xdr:rowOff>
    </xdr:from>
    <xdr:to>
      <xdr:col>52</xdr:col>
      <xdr:colOff>381000</xdr:colOff>
      <xdr:row>39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276225</xdr:colOff>
      <xdr:row>102</xdr:row>
      <xdr:rowOff>66675</xdr:rowOff>
    </xdr:from>
    <xdr:to>
      <xdr:col>16</xdr:col>
      <xdr:colOff>304800</xdr:colOff>
      <xdr:row>110</xdr:row>
      <xdr:rowOff>95251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0.1129</cdr:x>
      <cdr:y>0.7687</cdr:y>
    </cdr:from>
    <cdr:to>
      <cdr:x>0.21889</cdr:x>
      <cdr:y>0.81739</cdr:y>
    </cdr:to>
    <cdr:sp macro="" textlink="">
      <cdr:nvSpPr>
        <cdr:cNvPr id="2" name="TextBox 1"/>
        <cdr:cNvSpPr txBox="1"/>
      </cdr:nvSpPr>
      <cdr:spPr>
        <a:xfrm xmlns:a="http://schemas.openxmlformats.org/drawingml/2006/main" rot="18915960">
          <a:off x="933450" y="4210052"/>
          <a:ext cx="8763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(57.8 million)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104775</xdr:rowOff>
    </xdr:from>
    <xdr:to>
      <xdr:col>12</xdr:col>
      <xdr:colOff>390525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12</xdr:row>
      <xdr:rowOff>142874</xdr:rowOff>
    </xdr:from>
    <xdr:to>
      <xdr:col>19</xdr:col>
      <xdr:colOff>85725</xdr:colOff>
      <xdr:row>29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28574</xdr:rowOff>
    </xdr:from>
    <xdr:to>
      <xdr:col>8</xdr:col>
      <xdr:colOff>190500</xdr:colOff>
      <xdr:row>75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0.02054</cdr:x>
      <cdr:y>0.88587</cdr:y>
    </cdr:from>
    <cdr:to>
      <cdr:x>0.15994</cdr:x>
      <cdr:y>0.93841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6734" y="4657719"/>
          <a:ext cx="1063556" cy="27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population in millions</a:t>
          </a:r>
        </a:p>
      </cdr:txBody>
    </cdr:sp>
  </cdr:relSizeAnchor>
  <cdr:relSizeAnchor xmlns:cdr="http://schemas.openxmlformats.org/drawingml/2006/chartDrawing">
    <cdr:from>
      <cdr:x>0.00576</cdr:x>
      <cdr:y>0.93478</cdr:y>
    </cdr:from>
    <cdr:to>
      <cdr:x>0.7477</cdr:x>
      <cdr:y>0.93478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47625" y="4914900"/>
          <a:ext cx="61341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0.00691</cdr:x>
      <cdr:y>0.89493</cdr:y>
    </cdr:from>
    <cdr:to>
      <cdr:x>0.74885</cdr:x>
      <cdr:y>0.89493</cdr:y>
    </cdr:to>
    <cdr:sp macro="" textlink="">
      <cdr:nvSpPr>
        <cdr:cNvPr id="8" name="Straight Connector 7"/>
        <cdr:cNvSpPr/>
      </cdr:nvSpPr>
      <cdr:spPr>
        <a:xfrm xmlns:a="http://schemas.openxmlformats.org/drawingml/2006/main">
          <a:off x="57150" y="4705350"/>
          <a:ext cx="61341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0.17166</cdr:x>
      <cdr:y>0.88949</cdr:y>
    </cdr:from>
    <cdr:to>
      <cdr:x>0.23387</cdr:x>
      <cdr:y>0.93841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419226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90.1</a:t>
          </a:r>
        </a:p>
      </cdr:txBody>
    </cdr:sp>
  </cdr:relSizeAnchor>
  <cdr:relSizeAnchor xmlns:cdr="http://schemas.openxmlformats.org/drawingml/2006/chartDrawing">
    <cdr:from>
      <cdr:x>0.28802</cdr:x>
      <cdr:y>0.88949</cdr:y>
    </cdr:from>
    <cdr:to>
      <cdr:x>0.35023</cdr:x>
      <cdr:y>0.93841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3812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47.7</a:t>
          </a:r>
        </a:p>
      </cdr:txBody>
    </cdr:sp>
  </cdr:relSizeAnchor>
  <cdr:relSizeAnchor xmlns:cdr="http://schemas.openxmlformats.org/drawingml/2006/chartDrawing">
    <cdr:from>
      <cdr:x>0.34332</cdr:x>
      <cdr:y>0.88949</cdr:y>
    </cdr:from>
    <cdr:to>
      <cdr:x>0.40553</cdr:x>
      <cdr:y>0.93841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384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9.3</a:t>
          </a:r>
        </a:p>
      </cdr:txBody>
    </cdr:sp>
  </cdr:relSizeAnchor>
  <cdr:relSizeAnchor xmlns:cdr="http://schemas.openxmlformats.org/drawingml/2006/chartDrawing">
    <cdr:from>
      <cdr:x>0.39862</cdr:x>
      <cdr:y>0.88949</cdr:y>
    </cdr:from>
    <cdr:to>
      <cdr:x>0.46083</cdr:x>
      <cdr:y>0.93841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2956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11.9</a:t>
          </a:r>
        </a:p>
      </cdr:txBody>
    </cdr:sp>
  </cdr:relSizeAnchor>
  <cdr:relSizeAnchor xmlns:cdr="http://schemas.openxmlformats.org/drawingml/2006/chartDrawing">
    <cdr:from>
      <cdr:x>0.45853</cdr:x>
      <cdr:y>0.88949</cdr:y>
    </cdr:from>
    <cdr:to>
      <cdr:x>0.52074</cdr:x>
      <cdr:y>0.93841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7909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2.6</a:t>
          </a:r>
        </a:p>
      </cdr:txBody>
    </cdr:sp>
  </cdr:relSizeAnchor>
  <cdr:relSizeAnchor xmlns:cdr="http://schemas.openxmlformats.org/drawingml/2006/chartDrawing">
    <cdr:from>
      <cdr:x>0.51843</cdr:x>
      <cdr:y>0.88949</cdr:y>
    </cdr:from>
    <cdr:to>
      <cdr:x>0.58065</cdr:x>
      <cdr:y>0.93841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2862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1.2</a:t>
          </a:r>
        </a:p>
      </cdr:txBody>
    </cdr:sp>
  </cdr:relSizeAnchor>
  <cdr:relSizeAnchor xmlns:cdr="http://schemas.openxmlformats.org/drawingml/2006/chartDrawing">
    <cdr:from>
      <cdr:x>0.57258</cdr:x>
      <cdr:y>0.88949</cdr:y>
    </cdr:from>
    <cdr:to>
      <cdr:x>0.63479</cdr:x>
      <cdr:y>0.93841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33925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3.4</a:t>
          </a:r>
        </a:p>
      </cdr:txBody>
    </cdr:sp>
  </cdr:relSizeAnchor>
  <cdr:relSizeAnchor xmlns:cdr="http://schemas.openxmlformats.org/drawingml/2006/chartDrawing">
    <cdr:from>
      <cdr:x>0.63364</cdr:x>
      <cdr:y>0.88949</cdr:y>
    </cdr:from>
    <cdr:to>
      <cdr:x>0.69585</cdr:x>
      <cdr:y>0.93841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2387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1.1</a:t>
          </a:r>
        </a:p>
      </cdr:txBody>
    </cdr:sp>
  </cdr:relSizeAnchor>
  <cdr:relSizeAnchor xmlns:cdr="http://schemas.openxmlformats.org/drawingml/2006/chartDrawing">
    <cdr:from>
      <cdr:x>0.23041</cdr:x>
      <cdr:y>0.88949</cdr:y>
    </cdr:from>
    <cdr:to>
      <cdr:x>0.29263</cdr:x>
      <cdr:y>0.93841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90500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57.8</a:t>
          </a:r>
        </a:p>
      </cdr:txBody>
    </cdr:sp>
  </cdr:relSizeAnchor>
  <cdr:relSizeAnchor xmlns:cdr="http://schemas.openxmlformats.org/drawingml/2006/chartDrawing">
    <cdr:from>
      <cdr:x>0.69124</cdr:x>
      <cdr:y>0.88949</cdr:y>
    </cdr:from>
    <cdr:to>
      <cdr:x>0.75346</cdr:x>
      <cdr:y>0.93841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71500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0.8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" name="Straight Connector 19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0.20622</cdr:x>
      <cdr:y>0.88768</cdr:y>
    </cdr:from>
    <cdr:to>
      <cdr:x>0.21198</cdr:x>
      <cdr:y>0.88768</cdr:y>
    </cdr:to>
    <cdr:sp macro="" textlink="">
      <cdr:nvSpPr>
        <cdr:cNvPr id="22" name="Straight Connector 21"/>
        <cdr:cNvSpPr/>
      </cdr:nvSpPr>
      <cdr:spPr>
        <a:xfrm xmlns:a="http://schemas.openxmlformats.org/drawingml/2006/main">
          <a:off x="1704975" y="4667250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0.2644</cdr:x>
      <cdr:y>0.88678</cdr:y>
    </cdr:from>
    <cdr:to>
      <cdr:x>0.27016</cdr:x>
      <cdr:y>0.88678</cdr:y>
    </cdr:to>
    <cdr:sp macro="" textlink="">
      <cdr:nvSpPr>
        <cdr:cNvPr id="23" name="Straight Connector 22"/>
        <cdr:cNvSpPr/>
      </cdr:nvSpPr>
      <cdr:spPr>
        <a:xfrm xmlns:a="http://schemas.openxmlformats.org/drawingml/2006/main">
          <a:off x="2185987" y="4662487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0.32258</cdr:x>
      <cdr:y>0.88587</cdr:y>
    </cdr:from>
    <cdr:to>
      <cdr:x>0.32834</cdr:x>
      <cdr:y>0.88587</cdr:y>
    </cdr:to>
    <cdr:sp macro="" textlink="">
      <cdr:nvSpPr>
        <cdr:cNvPr id="24" name="Straight Connector 23"/>
        <cdr:cNvSpPr/>
      </cdr:nvSpPr>
      <cdr:spPr>
        <a:xfrm xmlns:a="http://schemas.openxmlformats.org/drawingml/2006/main">
          <a:off x="2667000" y="4657725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0.37961</cdr:x>
      <cdr:y>0.88587</cdr:y>
    </cdr:from>
    <cdr:to>
      <cdr:x>0.38537</cdr:x>
      <cdr:y>0.88587</cdr:y>
    </cdr:to>
    <cdr:sp macro="" textlink="">
      <cdr:nvSpPr>
        <cdr:cNvPr id="25" name="Straight Connector 24"/>
        <cdr:cNvSpPr/>
      </cdr:nvSpPr>
      <cdr:spPr>
        <a:xfrm xmlns:a="http://schemas.openxmlformats.org/drawingml/2006/main">
          <a:off x="3138487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0.43721</cdr:x>
      <cdr:y>0.88678</cdr:y>
    </cdr:from>
    <cdr:to>
      <cdr:x>0.44297</cdr:x>
      <cdr:y>0.88678</cdr:y>
    </cdr:to>
    <cdr:sp macro="" textlink="">
      <cdr:nvSpPr>
        <cdr:cNvPr id="26" name="Straight Connector 25"/>
        <cdr:cNvSpPr/>
      </cdr:nvSpPr>
      <cdr:spPr>
        <a:xfrm xmlns:a="http://schemas.openxmlformats.org/drawingml/2006/main">
          <a:off x="3614737" y="4662487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0.49654</cdr:x>
      <cdr:y>0.88587</cdr:y>
    </cdr:from>
    <cdr:to>
      <cdr:x>0.5023</cdr:x>
      <cdr:y>0.88587</cdr:y>
    </cdr:to>
    <cdr:sp macro="" textlink="">
      <cdr:nvSpPr>
        <cdr:cNvPr id="27" name="Straight Connector 26"/>
        <cdr:cNvSpPr/>
      </cdr:nvSpPr>
      <cdr:spPr>
        <a:xfrm xmlns:a="http://schemas.openxmlformats.org/drawingml/2006/main">
          <a:off x="4105274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0.55357</cdr:x>
      <cdr:y>0.88587</cdr:y>
    </cdr:from>
    <cdr:to>
      <cdr:x>0.55933</cdr:x>
      <cdr:y>0.88587</cdr:y>
    </cdr:to>
    <cdr:sp macro="" textlink="">
      <cdr:nvSpPr>
        <cdr:cNvPr id="28" name="Straight Connector 27"/>
        <cdr:cNvSpPr/>
      </cdr:nvSpPr>
      <cdr:spPr>
        <a:xfrm xmlns:a="http://schemas.openxmlformats.org/drawingml/2006/main">
          <a:off x="4576761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0.61233</cdr:x>
      <cdr:y>0.88587</cdr:y>
    </cdr:from>
    <cdr:to>
      <cdr:x>0.61809</cdr:x>
      <cdr:y>0.88587</cdr:y>
    </cdr:to>
    <cdr:sp macro="" textlink="">
      <cdr:nvSpPr>
        <cdr:cNvPr id="29" name="Straight Connector 28"/>
        <cdr:cNvSpPr/>
      </cdr:nvSpPr>
      <cdr:spPr>
        <a:xfrm xmlns:a="http://schemas.openxmlformats.org/drawingml/2006/main">
          <a:off x="5062536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0.67051</cdr:x>
      <cdr:y>0.88587</cdr:y>
    </cdr:from>
    <cdr:to>
      <cdr:x>0.67627</cdr:x>
      <cdr:y>0.88587</cdr:y>
    </cdr:to>
    <cdr:sp macro="" textlink="">
      <cdr:nvSpPr>
        <cdr:cNvPr id="30" name="Straight Connector 29"/>
        <cdr:cNvSpPr/>
      </cdr:nvSpPr>
      <cdr:spPr>
        <a:xfrm xmlns:a="http://schemas.openxmlformats.org/drawingml/2006/main">
          <a:off x="5543548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0.72235</cdr:x>
      <cdr:y>0.88587</cdr:y>
    </cdr:from>
    <cdr:to>
      <cdr:x>0.72811</cdr:x>
      <cdr:y>0.88587</cdr:y>
    </cdr:to>
    <cdr:sp macro="" textlink="">
      <cdr:nvSpPr>
        <cdr:cNvPr id="31" name="Straight Connector 30"/>
        <cdr:cNvSpPr/>
      </cdr:nvSpPr>
      <cdr:spPr>
        <a:xfrm xmlns:a="http://schemas.openxmlformats.org/drawingml/2006/main">
          <a:off x="5972173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0.74827</cdr:x>
      <cdr:y>0.84964</cdr:y>
    </cdr:from>
    <cdr:to>
      <cdr:x>0.74827</cdr:x>
      <cdr:y>0.93388</cdr:y>
    </cdr:to>
    <cdr:sp macro="" textlink="">
      <cdr:nvSpPr>
        <cdr:cNvPr id="33" name="Straight Connector 32"/>
        <cdr:cNvSpPr/>
      </cdr:nvSpPr>
      <cdr:spPr>
        <a:xfrm xmlns:a="http://schemas.openxmlformats.org/drawingml/2006/main">
          <a:off x="618648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0.69124</cdr:x>
      <cdr:y>0.84873</cdr:y>
    </cdr:from>
    <cdr:to>
      <cdr:x>0.69124</cdr:x>
      <cdr:y>0.93297</cdr:y>
    </cdr:to>
    <cdr:sp macro="" textlink="">
      <cdr:nvSpPr>
        <cdr:cNvPr id="34" name="Straight Connector 33"/>
        <cdr:cNvSpPr/>
      </cdr:nvSpPr>
      <cdr:spPr>
        <a:xfrm xmlns:a="http://schemas.openxmlformats.org/drawingml/2006/main">
          <a:off x="5715001" y="4462462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0.63306</cdr:x>
      <cdr:y>0.84873</cdr:y>
    </cdr:from>
    <cdr:to>
      <cdr:x>0.63306</cdr:x>
      <cdr:y>0.93297</cdr:y>
    </cdr:to>
    <cdr:sp macro="" textlink="">
      <cdr:nvSpPr>
        <cdr:cNvPr id="35" name="Straight Connector 34"/>
        <cdr:cNvSpPr/>
      </cdr:nvSpPr>
      <cdr:spPr>
        <a:xfrm xmlns:a="http://schemas.openxmlformats.org/drawingml/2006/main">
          <a:off x="5233988" y="4462462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0.57546</cdr:x>
      <cdr:y>0.84964</cdr:y>
    </cdr:from>
    <cdr:to>
      <cdr:x>0.57546</cdr:x>
      <cdr:y>0.93388</cdr:y>
    </cdr:to>
    <cdr:sp macro="" textlink="">
      <cdr:nvSpPr>
        <cdr:cNvPr id="36" name="Straight Connector 35"/>
        <cdr:cNvSpPr/>
      </cdr:nvSpPr>
      <cdr:spPr>
        <a:xfrm xmlns:a="http://schemas.openxmlformats.org/drawingml/2006/main">
          <a:off x="475773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0.51786</cdr:x>
      <cdr:y>0.85054</cdr:y>
    </cdr:from>
    <cdr:to>
      <cdr:x>0.51786</cdr:x>
      <cdr:y>0.93478</cdr:y>
    </cdr:to>
    <cdr:sp macro="" textlink="">
      <cdr:nvSpPr>
        <cdr:cNvPr id="37" name="Straight Connector 36"/>
        <cdr:cNvSpPr/>
      </cdr:nvSpPr>
      <cdr:spPr>
        <a:xfrm xmlns:a="http://schemas.openxmlformats.org/drawingml/2006/main">
          <a:off x="4281488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0.46025</cdr:x>
      <cdr:y>0.85054</cdr:y>
    </cdr:from>
    <cdr:to>
      <cdr:x>0.46025</cdr:x>
      <cdr:y>0.93478</cdr:y>
    </cdr:to>
    <cdr:sp macro="" textlink="">
      <cdr:nvSpPr>
        <cdr:cNvPr id="38" name="Straight Connector 37"/>
        <cdr:cNvSpPr/>
      </cdr:nvSpPr>
      <cdr:spPr>
        <a:xfrm xmlns:a="http://schemas.openxmlformats.org/drawingml/2006/main">
          <a:off x="3805238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0.40265</cdr:x>
      <cdr:y>0.84964</cdr:y>
    </cdr:from>
    <cdr:to>
      <cdr:x>0.40265</cdr:x>
      <cdr:y>0.93388</cdr:y>
    </cdr:to>
    <cdr:sp macro="" textlink="">
      <cdr:nvSpPr>
        <cdr:cNvPr id="39" name="Straight Connector 38"/>
        <cdr:cNvSpPr/>
      </cdr:nvSpPr>
      <cdr:spPr>
        <a:xfrm xmlns:a="http://schemas.openxmlformats.org/drawingml/2006/main">
          <a:off x="332898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0.34505</cdr:x>
      <cdr:y>0.84964</cdr:y>
    </cdr:from>
    <cdr:to>
      <cdr:x>0.34505</cdr:x>
      <cdr:y>0.93388</cdr:y>
    </cdr:to>
    <cdr:sp macro="" textlink="">
      <cdr:nvSpPr>
        <cdr:cNvPr id="40" name="Straight Connector 39"/>
        <cdr:cNvSpPr/>
      </cdr:nvSpPr>
      <cdr:spPr>
        <a:xfrm xmlns:a="http://schemas.openxmlformats.org/drawingml/2006/main">
          <a:off x="285273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0.28744</cdr:x>
      <cdr:y>0.85054</cdr:y>
    </cdr:from>
    <cdr:to>
      <cdr:x>0.28744</cdr:x>
      <cdr:y>0.93478</cdr:y>
    </cdr:to>
    <cdr:sp macro="" textlink="">
      <cdr:nvSpPr>
        <cdr:cNvPr id="41" name="Straight Connector 40"/>
        <cdr:cNvSpPr/>
      </cdr:nvSpPr>
      <cdr:spPr>
        <a:xfrm xmlns:a="http://schemas.openxmlformats.org/drawingml/2006/main">
          <a:off x="2376488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0.22926</cdr:x>
      <cdr:y>0.85054</cdr:y>
    </cdr:from>
    <cdr:to>
      <cdr:x>0.22926</cdr:x>
      <cdr:y>0.93478</cdr:y>
    </cdr:to>
    <cdr:sp macro="" textlink="">
      <cdr:nvSpPr>
        <cdr:cNvPr id="42" name="Straight Connector 41"/>
        <cdr:cNvSpPr/>
      </cdr:nvSpPr>
      <cdr:spPr>
        <a:xfrm xmlns:a="http://schemas.openxmlformats.org/drawingml/2006/main">
          <a:off x="1895476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0.17166</cdr:x>
      <cdr:y>0.84964</cdr:y>
    </cdr:from>
    <cdr:to>
      <cdr:x>0.17166</cdr:x>
      <cdr:y>0.93388</cdr:y>
    </cdr:to>
    <cdr:sp macro="" textlink="">
      <cdr:nvSpPr>
        <cdr:cNvPr id="43" name="Straight Connector 42"/>
        <cdr:cNvSpPr/>
      </cdr:nvSpPr>
      <cdr:spPr>
        <a:xfrm xmlns:a="http://schemas.openxmlformats.org/drawingml/2006/main">
          <a:off x="1419226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0.48705</cdr:x>
      <cdr:y>0.80247</cdr:y>
    </cdr:from>
    <cdr:to>
      <cdr:x>0.54926</cdr:x>
      <cdr:y>0.85139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09252" y="2591153"/>
          <a:ext cx="231094" cy="157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3.1</a:t>
          </a:r>
        </a:p>
      </cdr:txBody>
    </cdr:sp>
  </cdr:relSizeAnchor>
  <cdr:relSizeAnchor xmlns:cdr="http://schemas.openxmlformats.org/drawingml/2006/chartDrawing">
    <cdr:from>
      <cdr:x>0.65469</cdr:x>
      <cdr:y>0.80247</cdr:y>
    </cdr:from>
    <cdr:to>
      <cdr:x>0.7169</cdr:x>
      <cdr:y>0.85139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432010" y="2591152"/>
          <a:ext cx="231094" cy="15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1.2</a:t>
          </a:r>
        </a:p>
      </cdr:txBody>
    </cdr:sp>
  </cdr:relSizeAnchor>
  <cdr:relSizeAnchor xmlns:cdr="http://schemas.openxmlformats.org/drawingml/2006/chartDrawing">
    <cdr:from>
      <cdr:x>0.81682</cdr:x>
      <cdr:y>0.80247</cdr:y>
    </cdr:from>
    <cdr:to>
      <cdr:x>0.87903</cdr:x>
      <cdr:y>0.85139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034282" y="2591152"/>
          <a:ext cx="231095" cy="15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0.2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" name="Straight Connector 19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0.23419</cdr:x>
      <cdr:y>0.74609</cdr:y>
    </cdr:from>
    <cdr:to>
      <cdr:x>0.45897</cdr:x>
      <cdr:y>0.9115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69955" y="2409110"/>
          <a:ext cx="835020" cy="534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population</a:t>
          </a:r>
        </a:p>
        <a:p xmlns:a="http://schemas.openxmlformats.org/drawingml/2006/main">
          <a:pPr algn="ctr"/>
          <a:r>
            <a:rPr lang="en-US" sz="1100"/>
            <a:t>in millions</a:t>
          </a:r>
        </a:p>
      </cdr:txBody>
    </cdr:sp>
  </cdr:relSizeAnchor>
  <cdr:relSizeAnchor xmlns:cdr="http://schemas.openxmlformats.org/drawingml/2006/chartDrawing">
    <cdr:from>
      <cdr:x>0.53162</cdr:x>
      <cdr:y>0.76991</cdr:y>
    </cdr:from>
    <cdr:to>
      <cdr:x>0.54274</cdr:x>
      <cdr:y>0.76991</cdr:y>
    </cdr:to>
    <cdr:sp macro="" textlink="">
      <cdr:nvSpPr>
        <cdr:cNvPr id="45" name="Straight Connector 44"/>
        <cdr:cNvSpPr/>
      </cdr:nvSpPr>
      <cdr:spPr>
        <a:xfrm xmlns:a="http://schemas.openxmlformats.org/drawingml/2006/main">
          <a:off x="1974850" y="2486026"/>
          <a:ext cx="412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0.69402</cdr:x>
      <cdr:y>0.76893</cdr:y>
    </cdr:from>
    <cdr:to>
      <cdr:x>0.70513</cdr:x>
      <cdr:y>0.76893</cdr:y>
    </cdr:to>
    <cdr:sp macro="" textlink="">
      <cdr:nvSpPr>
        <cdr:cNvPr id="46" name="Straight Connector 45"/>
        <cdr:cNvSpPr/>
      </cdr:nvSpPr>
      <cdr:spPr>
        <a:xfrm xmlns:a="http://schemas.openxmlformats.org/drawingml/2006/main">
          <a:off x="2578100" y="2482851"/>
          <a:ext cx="412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0.85726</cdr:x>
      <cdr:y>0.76893</cdr:y>
    </cdr:from>
    <cdr:to>
      <cdr:x>0.86838</cdr:x>
      <cdr:y>0.76893</cdr:y>
    </cdr:to>
    <cdr:sp macro="" textlink="">
      <cdr:nvSpPr>
        <cdr:cNvPr id="47" name="Straight Connector 46"/>
        <cdr:cNvSpPr/>
      </cdr:nvSpPr>
      <cdr:spPr>
        <a:xfrm xmlns:a="http://schemas.openxmlformats.org/drawingml/2006/main">
          <a:off x="3184525" y="2482851"/>
          <a:ext cx="412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9" name="Straight Connector 48"/>
        <cdr:cNvSpPr/>
      </cdr:nvSpPr>
      <cdr:spPr>
        <a:xfrm xmlns:a="http://schemas.openxmlformats.org/drawingml/2006/main">
          <a:off x="-9972675" y="-476249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0.44103</cdr:x>
      <cdr:y>0.71239</cdr:y>
    </cdr:from>
    <cdr:to>
      <cdr:x>0.44103</cdr:x>
      <cdr:y>0.87611</cdr:y>
    </cdr:to>
    <cdr:sp macro="" textlink="">
      <cdr:nvSpPr>
        <cdr:cNvPr id="18" name="Straight Connector 17"/>
        <cdr:cNvSpPr/>
      </cdr:nvSpPr>
      <cdr:spPr>
        <a:xfrm xmlns:a="http://schemas.openxmlformats.org/drawingml/2006/main">
          <a:off x="1638300" y="2300289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0.60256</cdr:x>
      <cdr:y>0.70944</cdr:y>
    </cdr:from>
    <cdr:to>
      <cdr:x>0.60256</cdr:x>
      <cdr:y>0.87316</cdr:y>
    </cdr:to>
    <cdr:sp macro="" textlink="">
      <cdr:nvSpPr>
        <cdr:cNvPr id="19" name="Straight Connector 18"/>
        <cdr:cNvSpPr/>
      </cdr:nvSpPr>
      <cdr:spPr>
        <a:xfrm xmlns:a="http://schemas.openxmlformats.org/drawingml/2006/main">
          <a:off x="2238375" y="2290764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0.76538</cdr:x>
      <cdr:y>0.71091</cdr:y>
    </cdr:from>
    <cdr:to>
      <cdr:x>0.76538</cdr:x>
      <cdr:y>0.87463</cdr:y>
    </cdr:to>
    <cdr:sp macro="" textlink="">
      <cdr:nvSpPr>
        <cdr:cNvPr id="21" name="Straight Connector 20"/>
        <cdr:cNvSpPr/>
      </cdr:nvSpPr>
      <cdr:spPr>
        <a:xfrm xmlns:a="http://schemas.openxmlformats.org/drawingml/2006/main">
          <a:off x="2843212" y="2295526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0.92821</cdr:x>
      <cdr:y>0.71091</cdr:y>
    </cdr:from>
    <cdr:to>
      <cdr:x>0.92821</cdr:x>
      <cdr:y>0.87463</cdr:y>
    </cdr:to>
    <cdr:sp macro="" textlink="">
      <cdr:nvSpPr>
        <cdr:cNvPr id="22" name="Straight Connector 21"/>
        <cdr:cNvSpPr/>
      </cdr:nvSpPr>
      <cdr:spPr>
        <a:xfrm xmlns:a="http://schemas.openxmlformats.org/drawingml/2006/main">
          <a:off x="3448050" y="2295526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0.25641</cdr:x>
      <cdr:y>0.78171</cdr:y>
    </cdr:from>
    <cdr:to>
      <cdr:x>0.92949</cdr:x>
      <cdr:y>0.78171</cdr:y>
    </cdr:to>
    <cdr:sp macro="" textlink="">
      <cdr:nvSpPr>
        <cdr:cNvPr id="24" name="Straight Connector 23"/>
        <cdr:cNvSpPr/>
      </cdr:nvSpPr>
      <cdr:spPr>
        <a:xfrm xmlns:a="http://schemas.openxmlformats.org/drawingml/2006/main">
          <a:off x="952500" y="2524126"/>
          <a:ext cx="250031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0.25513</cdr:x>
      <cdr:y>0.87611</cdr:y>
    </cdr:from>
    <cdr:to>
      <cdr:x>0.92821</cdr:x>
      <cdr:y>0.87611</cdr:y>
    </cdr:to>
    <cdr:sp macro="" textlink="">
      <cdr:nvSpPr>
        <cdr:cNvPr id="25" name="Straight Connector 24"/>
        <cdr:cNvSpPr/>
      </cdr:nvSpPr>
      <cdr:spPr>
        <a:xfrm xmlns:a="http://schemas.openxmlformats.org/drawingml/2006/main">
          <a:off x="947738" y="2828926"/>
          <a:ext cx="250031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12</xdr:col>
      <xdr:colOff>352425</xdr:colOff>
      <xdr:row>30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10</xdr:row>
      <xdr:rowOff>171450</xdr:rowOff>
    </xdr:from>
    <xdr:to>
      <xdr:col>18</xdr:col>
      <xdr:colOff>571500</xdr:colOff>
      <xdr:row>27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0.02054</cdr:x>
      <cdr:y>0.88587</cdr:y>
    </cdr:from>
    <cdr:to>
      <cdr:x>0.15994</cdr:x>
      <cdr:y>0.93841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6734" y="4657719"/>
          <a:ext cx="1063556" cy="276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population in millions</a:t>
          </a:r>
        </a:p>
      </cdr:txBody>
    </cdr:sp>
  </cdr:relSizeAnchor>
  <cdr:relSizeAnchor xmlns:cdr="http://schemas.openxmlformats.org/drawingml/2006/chartDrawing">
    <cdr:from>
      <cdr:x>0.00576</cdr:x>
      <cdr:y>0.93478</cdr:y>
    </cdr:from>
    <cdr:to>
      <cdr:x>0.7477</cdr:x>
      <cdr:y>0.93478</cdr:y>
    </cdr:to>
    <cdr:sp macro="" textlink="">
      <cdr:nvSpPr>
        <cdr:cNvPr id="7" name="Straight Connector 6"/>
        <cdr:cNvSpPr/>
      </cdr:nvSpPr>
      <cdr:spPr>
        <a:xfrm xmlns:a="http://schemas.openxmlformats.org/drawingml/2006/main">
          <a:off x="47625" y="4914900"/>
          <a:ext cx="61341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0.00691</cdr:x>
      <cdr:y>0.89493</cdr:y>
    </cdr:from>
    <cdr:to>
      <cdr:x>0.74885</cdr:x>
      <cdr:y>0.89493</cdr:y>
    </cdr:to>
    <cdr:sp macro="" textlink="">
      <cdr:nvSpPr>
        <cdr:cNvPr id="8" name="Straight Connector 7"/>
        <cdr:cNvSpPr/>
      </cdr:nvSpPr>
      <cdr:spPr>
        <a:xfrm xmlns:a="http://schemas.openxmlformats.org/drawingml/2006/main">
          <a:off x="57150" y="4705350"/>
          <a:ext cx="61341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0.17166</cdr:x>
      <cdr:y>0.88949</cdr:y>
    </cdr:from>
    <cdr:to>
      <cdr:x>0.23387</cdr:x>
      <cdr:y>0.93841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419226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90.1</a:t>
          </a:r>
        </a:p>
      </cdr:txBody>
    </cdr:sp>
  </cdr:relSizeAnchor>
  <cdr:relSizeAnchor xmlns:cdr="http://schemas.openxmlformats.org/drawingml/2006/chartDrawing">
    <cdr:from>
      <cdr:x>0.28802</cdr:x>
      <cdr:y>0.88949</cdr:y>
    </cdr:from>
    <cdr:to>
      <cdr:x>0.35023</cdr:x>
      <cdr:y>0.93841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3812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47.7</a:t>
          </a:r>
        </a:p>
      </cdr:txBody>
    </cdr:sp>
  </cdr:relSizeAnchor>
  <cdr:relSizeAnchor xmlns:cdr="http://schemas.openxmlformats.org/drawingml/2006/chartDrawing">
    <cdr:from>
      <cdr:x>0.34332</cdr:x>
      <cdr:y>0.88949</cdr:y>
    </cdr:from>
    <cdr:to>
      <cdr:x>0.40553</cdr:x>
      <cdr:y>0.93841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384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9.3</a:t>
          </a:r>
        </a:p>
      </cdr:txBody>
    </cdr:sp>
  </cdr:relSizeAnchor>
  <cdr:relSizeAnchor xmlns:cdr="http://schemas.openxmlformats.org/drawingml/2006/chartDrawing">
    <cdr:from>
      <cdr:x>0.39862</cdr:x>
      <cdr:y>0.88949</cdr:y>
    </cdr:from>
    <cdr:to>
      <cdr:x>0.46083</cdr:x>
      <cdr:y>0.93841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2956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11.9</a:t>
          </a:r>
        </a:p>
      </cdr:txBody>
    </cdr:sp>
  </cdr:relSizeAnchor>
  <cdr:relSizeAnchor xmlns:cdr="http://schemas.openxmlformats.org/drawingml/2006/chartDrawing">
    <cdr:from>
      <cdr:x>0.45853</cdr:x>
      <cdr:y>0.88949</cdr:y>
    </cdr:from>
    <cdr:to>
      <cdr:x>0.52074</cdr:x>
      <cdr:y>0.93841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7909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2.6</a:t>
          </a:r>
        </a:p>
      </cdr:txBody>
    </cdr:sp>
  </cdr:relSizeAnchor>
  <cdr:relSizeAnchor xmlns:cdr="http://schemas.openxmlformats.org/drawingml/2006/chartDrawing">
    <cdr:from>
      <cdr:x>0.51843</cdr:x>
      <cdr:y>0.88949</cdr:y>
    </cdr:from>
    <cdr:to>
      <cdr:x>0.58065</cdr:x>
      <cdr:y>0.93841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2862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1.2</a:t>
          </a:r>
        </a:p>
      </cdr:txBody>
    </cdr:sp>
  </cdr:relSizeAnchor>
  <cdr:relSizeAnchor xmlns:cdr="http://schemas.openxmlformats.org/drawingml/2006/chartDrawing">
    <cdr:from>
      <cdr:x>0.57258</cdr:x>
      <cdr:y>0.88949</cdr:y>
    </cdr:from>
    <cdr:to>
      <cdr:x>0.63479</cdr:x>
      <cdr:y>0.93841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33925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3.4</a:t>
          </a:r>
        </a:p>
      </cdr:txBody>
    </cdr:sp>
  </cdr:relSizeAnchor>
  <cdr:relSizeAnchor xmlns:cdr="http://schemas.openxmlformats.org/drawingml/2006/chartDrawing">
    <cdr:from>
      <cdr:x>0.63364</cdr:x>
      <cdr:y>0.88949</cdr:y>
    </cdr:from>
    <cdr:to>
      <cdr:x>0.69585</cdr:x>
      <cdr:y>0.93841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23875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1.1</a:t>
          </a:r>
        </a:p>
      </cdr:txBody>
    </cdr:sp>
  </cdr:relSizeAnchor>
  <cdr:relSizeAnchor xmlns:cdr="http://schemas.openxmlformats.org/drawingml/2006/chartDrawing">
    <cdr:from>
      <cdr:x>0.23041</cdr:x>
      <cdr:y>0.88949</cdr:y>
    </cdr:from>
    <cdr:to>
      <cdr:x>0.29263</cdr:x>
      <cdr:y>0.93841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90500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57.8</a:t>
          </a:r>
        </a:p>
      </cdr:txBody>
    </cdr:sp>
  </cdr:relSizeAnchor>
  <cdr:relSizeAnchor xmlns:cdr="http://schemas.openxmlformats.org/drawingml/2006/chartDrawing">
    <cdr:from>
      <cdr:x>0.69124</cdr:x>
      <cdr:y>0.88949</cdr:y>
    </cdr:from>
    <cdr:to>
      <cdr:x>0.75346</cdr:x>
      <cdr:y>0.93841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715000" y="4676775"/>
          <a:ext cx="514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0.8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" name="Straight Connector 19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0.20622</cdr:x>
      <cdr:y>0.88768</cdr:y>
    </cdr:from>
    <cdr:to>
      <cdr:x>0.21198</cdr:x>
      <cdr:y>0.88768</cdr:y>
    </cdr:to>
    <cdr:sp macro="" textlink="">
      <cdr:nvSpPr>
        <cdr:cNvPr id="22" name="Straight Connector 21"/>
        <cdr:cNvSpPr/>
      </cdr:nvSpPr>
      <cdr:spPr>
        <a:xfrm xmlns:a="http://schemas.openxmlformats.org/drawingml/2006/main">
          <a:off x="1704975" y="4667250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0.2644</cdr:x>
      <cdr:y>0.88678</cdr:y>
    </cdr:from>
    <cdr:to>
      <cdr:x>0.27016</cdr:x>
      <cdr:y>0.88678</cdr:y>
    </cdr:to>
    <cdr:sp macro="" textlink="">
      <cdr:nvSpPr>
        <cdr:cNvPr id="23" name="Straight Connector 22"/>
        <cdr:cNvSpPr/>
      </cdr:nvSpPr>
      <cdr:spPr>
        <a:xfrm xmlns:a="http://schemas.openxmlformats.org/drawingml/2006/main">
          <a:off x="2185987" y="4662487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0.32258</cdr:x>
      <cdr:y>0.88587</cdr:y>
    </cdr:from>
    <cdr:to>
      <cdr:x>0.32834</cdr:x>
      <cdr:y>0.88587</cdr:y>
    </cdr:to>
    <cdr:sp macro="" textlink="">
      <cdr:nvSpPr>
        <cdr:cNvPr id="24" name="Straight Connector 23"/>
        <cdr:cNvSpPr/>
      </cdr:nvSpPr>
      <cdr:spPr>
        <a:xfrm xmlns:a="http://schemas.openxmlformats.org/drawingml/2006/main">
          <a:off x="2667000" y="4657725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0.37961</cdr:x>
      <cdr:y>0.88587</cdr:y>
    </cdr:from>
    <cdr:to>
      <cdr:x>0.38537</cdr:x>
      <cdr:y>0.88587</cdr:y>
    </cdr:to>
    <cdr:sp macro="" textlink="">
      <cdr:nvSpPr>
        <cdr:cNvPr id="25" name="Straight Connector 24"/>
        <cdr:cNvSpPr/>
      </cdr:nvSpPr>
      <cdr:spPr>
        <a:xfrm xmlns:a="http://schemas.openxmlformats.org/drawingml/2006/main">
          <a:off x="3138487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0.43721</cdr:x>
      <cdr:y>0.88678</cdr:y>
    </cdr:from>
    <cdr:to>
      <cdr:x>0.44297</cdr:x>
      <cdr:y>0.88678</cdr:y>
    </cdr:to>
    <cdr:sp macro="" textlink="">
      <cdr:nvSpPr>
        <cdr:cNvPr id="26" name="Straight Connector 25"/>
        <cdr:cNvSpPr/>
      </cdr:nvSpPr>
      <cdr:spPr>
        <a:xfrm xmlns:a="http://schemas.openxmlformats.org/drawingml/2006/main">
          <a:off x="3614737" y="4662487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0.49654</cdr:x>
      <cdr:y>0.88587</cdr:y>
    </cdr:from>
    <cdr:to>
      <cdr:x>0.5023</cdr:x>
      <cdr:y>0.88587</cdr:y>
    </cdr:to>
    <cdr:sp macro="" textlink="">
      <cdr:nvSpPr>
        <cdr:cNvPr id="27" name="Straight Connector 26"/>
        <cdr:cNvSpPr/>
      </cdr:nvSpPr>
      <cdr:spPr>
        <a:xfrm xmlns:a="http://schemas.openxmlformats.org/drawingml/2006/main">
          <a:off x="4105274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0.55357</cdr:x>
      <cdr:y>0.88587</cdr:y>
    </cdr:from>
    <cdr:to>
      <cdr:x>0.55933</cdr:x>
      <cdr:y>0.88587</cdr:y>
    </cdr:to>
    <cdr:sp macro="" textlink="">
      <cdr:nvSpPr>
        <cdr:cNvPr id="28" name="Straight Connector 27"/>
        <cdr:cNvSpPr/>
      </cdr:nvSpPr>
      <cdr:spPr>
        <a:xfrm xmlns:a="http://schemas.openxmlformats.org/drawingml/2006/main">
          <a:off x="4576761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0.61233</cdr:x>
      <cdr:y>0.88587</cdr:y>
    </cdr:from>
    <cdr:to>
      <cdr:x>0.61809</cdr:x>
      <cdr:y>0.88587</cdr:y>
    </cdr:to>
    <cdr:sp macro="" textlink="">
      <cdr:nvSpPr>
        <cdr:cNvPr id="29" name="Straight Connector 28"/>
        <cdr:cNvSpPr/>
      </cdr:nvSpPr>
      <cdr:spPr>
        <a:xfrm xmlns:a="http://schemas.openxmlformats.org/drawingml/2006/main">
          <a:off x="5062536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0.67051</cdr:x>
      <cdr:y>0.88587</cdr:y>
    </cdr:from>
    <cdr:to>
      <cdr:x>0.67627</cdr:x>
      <cdr:y>0.88587</cdr:y>
    </cdr:to>
    <cdr:sp macro="" textlink="">
      <cdr:nvSpPr>
        <cdr:cNvPr id="30" name="Straight Connector 29"/>
        <cdr:cNvSpPr/>
      </cdr:nvSpPr>
      <cdr:spPr>
        <a:xfrm xmlns:a="http://schemas.openxmlformats.org/drawingml/2006/main">
          <a:off x="5543548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0.72235</cdr:x>
      <cdr:y>0.88587</cdr:y>
    </cdr:from>
    <cdr:to>
      <cdr:x>0.72811</cdr:x>
      <cdr:y>0.88587</cdr:y>
    </cdr:to>
    <cdr:sp macro="" textlink="">
      <cdr:nvSpPr>
        <cdr:cNvPr id="31" name="Straight Connector 30"/>
        <cdr:cNvSpPr/>
      </cdr:nvSpPr>
      <cdr:spPr>
        <a:xfrm xmlns:a="http://schemas.openxmlformats.org/drawingml/2006/main">
          <a:off x="5972173" y="4657724"/>
          <a:ext cx="4762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0.74827</cdr:x>
      <cdr:y>0.84964</cdr:y>
    </cdr:from>
    <cdr:to>
      <cdr:x>0.74827</cdr:x>
      <cdr:y>0.93388</cdr:y>
    </cdr:to>
    <cdr:sp macro="" textlink="">
      <cdr:nvSpPr>
        <cdr:cNvPr id="33" name="Straight Connector 32"/>
        <cdr:cNvSpPr/>
      </cdr:nvSpPr>
      <cdr:spPr>
        <a:xfrm xmlns:a="http://schemas.openxmlformats.org/drawingml/2006/main">
          <a:off x="618648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0.69124</cdr:x>
      <cdr:y>0.84873</cdr:y>
    </cdr:from>
    <cdr:to>
      <cdr:x>0.69124</cdr:x>
      <cdr:y>0.93297</cdr:y>
    </cdr:to>
    <cdr:sp macro="" textlink="">
      <cdr:nvSpPr>
        <cdr:cNvPr id="34" name="Straight Connector 33"/>
        <cdr:cNvSpPr/>
      </cdr:nvSpPr>
      <cdr:spPr>
        <a:xfrm xmlns:a="http://schemas.openxmlformats.org/drawingml/2006/main">
          <a:off x="5715001" y="4462462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0.63306</cdr:x>
      <cdr:y>0.84873</cdr:y>
    </cdr:from>
    <cdr:to>
      <cdr:x>0.63306</cdr:x>
      <cdr:y>0.93297</cdr:y>
    </cdr:to>
    <cdr:sp macro="" textlink="">
      <cdr:nvSpPr>
        <cdr:cNvPr id="35" name="Straight Connector 34"/>
        <cdr:cNvSpPr/>
      </cdr:nvSpPr>
      <cdr:spPr>
        <a:xfrm xmlns:a="http://schemas.openxmlformats.org/drawingml/2006/main">
          <a:off x="5233988" y="4462462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0.57546</cdr:x>
      <cdr:y>0.84964</cdr:y>
    </cdr:from>
    <cdr:to>
      <cdr:x>0.57546</cdr:x>
      <cdr:y>0.93388</cdr:y>
    </cdr:to>
    <cdr:sp macro="" textlink="">
      <cdr:nvSpPr>
        <cdr:cNvPr id="36" name="Straight Connector 35"/>
        <cdr:cNvSpPr/>
      </cdr:nvSpPr>
      <cdr:spPr>
        <a:xfrm xmlns:a="http://schemas.openxmlformats.org/drawingml/2006/main">
          <a:off x="475773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0.51786</cdr:x>
      <cdr:y>0.85054</cdr:y>
    </cdr:from>
    <cdr:to>
      <cdr:x>0.51786</cdr:x>
      <cdr:y>0.93478</cdr:y>
    </cdr:to>
    <cdr:sp macro="" textlink="">
      <cdr:nvSpPr>
        <cdr:cNvPr id="37" name="Straight Connector 36"/>
        <cdr:cNvSpPr/>
      </cdr:nvSpPr>
      <cdr:spPr>
        <a:xfrm xmlns:a="http://schemas.openxmlformats.org/drawingml/2006/main">
          <a:off x="4281488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0.46025</cdr:x>
      <cdr:y>0.85054</cdr:y>
    </cdr:from>
    <cdr:to>
      <cdr:x>0.46025</cdr:x>
      <cdr:y>0.93478</cdr:y>
    </cdr:to>
    <cdr:sp macro="" textlink="">
      <cdr:nvSpPr>
        <cdr:cNvPr id="38" name="Straight Connector 37"/>
        <cdr:cNvSpPr/>
      </cdr:nvSpPr>
      <cdr:spPr>
        <a:xfrm xmlns:a="http://schemas.openxmlformats.org/drawingml/2006/main">
          <a:off x="3805238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0.40265</cdr:x>
      <cdr:y>0.84964</cdr:y>
    </cdr:from>
    <cdr:to>
      <cdr:x>0.40265</cdr:x>
      <cdr:y>0.93388</cdr:y>
    </cdr:to>
    <cdr:sp macro="" textlink="">
      <cdr:nvSpPr>
        <cdr:cNvPr id="39" name="Straight Connector 38"/>
        <cdr:cNvSpPr/>
      </cdr:nvSpPr>
      <cdr:spPr>
        <a:xfrm xmlns:a="http://schemas.openxmlformats.org/drawingml/2006/main">
          <a:off x="332898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0.34505</cdr:x>
      <cdr:y>0.84964</cdr:y>
    </cdr:from>
    <cdr:to>
      <cdr:x>0.34505</cdr:x>
      <cdr:y>0.93388</cdr:y>
    </cdr:to>
    <cdr:sp macro="" textlink="">
      <cdr:nvSpPr>
        <cdr:cNvPr id="40" name="Straight Connector 39"/>
        <cdr:cNvSpPr/>
      </cdr:nvSpPr>
      <cdr:spPr>
        <a:xfrm xmlns:a="http://schemas.openxmlformats.org/drawingml/2006/main">
          <a:off x="2852738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0.28744</cdr:x>
      <cdr:y>0.85054</cdr:y>
    </cdr:from>
    <cdr:to>
      <cdr:x>0.28744</cdr:x>
      <cdr:y>0.93478</cdr:y>
    </cdr:to>
    <cdr:sp macro="" textlink="">
      <cdr:nvSpPr>
        <cdr:cNvPr id="41" name="Straight Connector 40"/>
        <cdr:cNvSpPr/>
      </cdr:nvSpPr>
      <cdr:spPr>
        <a:xfrm xmlns:a="http://schemas.openxmlformats.org/drawingml/2006/main">
          <a:off x="2376488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0.22926</cdr:x>
      <cdr:y>0.85054</cdr:y>
    </cdr:from>
    <cdr:to>
      <cdr:x>0.22926</cdr:x>
      <cdr:y>0.93478</cdr:y>
    </cdr:to>
    <cdr:sp macro="" textlink="">
      <cdr:nvSpPr>
        <cdr:cNvPr id="42" name="Straight Connector 41"/>
        <cdr:cNvSpPr/>
      </cdr:nvSpPr>
      <cdr:spPr>
        <a:xfrm xmlns:a="http://schemas.openxmlformats.org/drawingml/2006/main">
          <a:off x="1895476" y="4471987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0.17166</cdr:x>
      <cdr:y>0.84964</cdr:y>
    </cdr:from>
    <cdr:to>
      <cdr:x>0.17166</cdr:x>
      <cdr:y>0.93388</cdr:y>
    </cdr:to>
    <cdr:sp macro="" textlink="">
      <cdr:nvSpPr>
        <cdr:cNvPr id="43" name="Straight Connector 42"/>
        <cdr:cNvSpPr/>
      </cdr:nvSpPr>
      <cdr:spPr>
        <a:xfrm xmlns:a="http://schemas.openxmlformats.org/drawingml/2006/main">
          <a:off x="1419226" y="4467225"/>
          <a:ext cx="0" cy="44291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0.48705</cdr:x>
      <cdr:y>0.80247</cdr:y>
    </cdr:from>
    <cdr:to>
      <cdr:x>0.54926</cdr:x>
      <cdr:y>0.85139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09252" y="2591153"/>
          <a:ext cx="231094" cy="157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3.1</a:t>
          </a:r>
        </a:p>
      </cdr:txBody>
    </cdr:sp>
  </cdr:relSizeAnchor>
  <cdr:relSizeAnchor xmlns:cdr="http://schemas.openxmlformats.org/drawingml/2006/chartDrawing">
    <cdr:from>
      <cdr:x>0.65469</cdr:x>
      <cdr:y>0.80247</cdr:y>
    </cdr:from>
    <cdr:to>
      <cdr:x>0.7169</cdr:x>
      <cdr:y>0.85139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432010" y="2591152"/>
          <a:ext cx="231094" cy="15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1.2</a:t>
          </a:r>
        </a:p>
      </cdr:txBody>
    </cdr:sp>
  </cdr:relSizeAnchor>
  <cdr:relSizeAnchor xmlns:cdr="http://schemas.openxmlformats.org/drawingml/2006/chartDrawing">
    <cdr:from>
      <cdr:x>0.81682</cdr:x>
      <cdr:y>0.80247</cdr:y>
    </cdr:from>
    <cdr:to>
      <cdr:x>0.87903</cdr:x>
      <cdr:y>0.85139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034282" y="2591152"/>
          <a:ext cx="231095" cy="157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0.2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" name="Straight Connector 19"/>
        <cdr:cNvSpPr/>
      </cdr:nvSpPr>
      <cdr:spPr>
        <a:xfrm xmlns:a="http://schemas.openxmlformats.org/drawingml/2006/main">
          <a:off x="-304800" y="-476250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0.23419</cdr:x>
      <cdr:y>0.74609</cdr:y>
    </cdr:from>
    <cdr:to>
      <cdr:x>0.45897</cdr:x>
      <cdr:y>0.9115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69955" y="2409110"/>
          <a:ext cx="835020" cy="534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population</a:t>
          </a:r>
        </a:p>
        <a:p xmlns:a="http://schemas.openxmlformats.org/drawingml/2006/main">
          <a:pPr algn="ctr"/>
          <a:r>
            <a:rPr lang="en-US" sz="1100"/>
            <a:t>in millions</a:t>
          </a:r>
        </a:p>
      </cdr:txBody>
    </cdr:sp>
  </cdr:relSizeAnchor>
  <cdr:relSizeAnchor xmlns:cdr="http://schemas.openxmlformats.org/drawingml/2006/chartDrawing">
    <cdr:from>
      <cdr:x>0.53162</cdr:x>
      <cdr:y>0.76991</cdr:y>
    </cdr:from>
    <cdr:to>
      <cdr:x>0.54274</cdr:x>
      <cdr:y>0.76991</cdr:y>
    </cdr:to>
    <cdr:sp macro="" textlink="">
      <cdr:nvSpPr>
        <cdr:cNvPr id="45" name="Straight Connector 44"/>
        <cdr:cNvSpPr/>
      </cdr:nvSpPr>
      <cdr:spPr>
        <a:xfrm xmlns:a="http://schemas.openxmlformats.org/drawingml/2006/main">
          <a:off x="1974850" y="2486026"/>
          <a:ext cx="412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0.69402</cdr:x>
      <cdr:y>0.76893</cdr:y>
    </cdr:from>
    <cdr:to>
      <cdr:x>0.70513</cdr:x>
      <cdr:y>0.76893</cdr:y>
    </cdr:to>
    <cdr:sp macro="" textlink="">
      <cdr:nvSpPr>
        <cdr:cNvPr id="46" name="Straight Connector 45"/>
        <cdr:cNvSpPr/>
      </cdr:nvSpPr>
      <cdr:spPr>
        <a:xfrm xmlns:a="http://schemas.openxmlformats.org/drawingml/2006/main">
          <a:off x="2578100" y="2482851"/>
          <a:ext cx="412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0.85726</cdr:x>
      <cdr:y>0.76893</cdr:y>
    </cdr:from>
    <cdr:to>
      <cdr:x>0.86838</cdr:x>
      <cdr:y>0.76893</cdr:y>
    </cdr:to>
    <cdr:sp macro="" textlink="">
      <cdr:nvSpPr>
        <cdr:cNvPr id="47" name="Straight Connector 46"/>
        <cdr:cNvSpPr/>
      </cdr:nvSpPr>
      <cdr:spPr>
        <a:xfrm xmlns:a="http://schemas.openxmlformats.org/drawingml/2006/main">
          <a:off x="3184525" y="2482851"/>
          <a:ext cx="4127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9" name="Straight Connector 48"/>
        <cdr:cNvSpPr/>
      </cdr:nvSpPr>
      <cdr:spPr>
        <a:xfrm xmlns:a="http://schemas.openxmlformats.org/drawingml/2006/main">
          <a:off x="-9972675" y="-476249"/>
          <a:ext cx="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0.44103</cdr:x>
      <cdr:y>0.71239</cdr:y>
    </cdr:from>
    <cdr:to>
      <cdr:x>0.44103</cdr:x>
      <cdr:y>0.87611</cdr:y>
    </cdr:to>
    <cdr:sp macro="" textlink="">
      <cdr:nvSpPr>
        <cdr:cNvPr id="18" name="Straight Connector 17"/>
        <cdr:cNvSpPr/>
      </cdr:nvSpPr>
      <cdr:spPr>
        <a:xfrm xmlns:a="http://schemas.openxmlformats.org/drawingml/2006/main">
          <a:off x="1638300" y="2300289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0.60256</cdr:x>
      <cdr:y>0.70944</cdr:y>
    </cdr:from>
    <cdr:to>
      <cdr:x>0.60256</cdr:x>
      <cdr:y>0.87316</cdr:y>
    </cdr:to>
    <cdr:sp macro="" textlink="">
      <cdr:nvSpPr>
        <cdr:cNvPr id="19" name="Straight Connector 18"/>
        <cdr:cNvSpPr/>
      </cdr:nvSpPr>
      <cdr:spPr>
        <a:xfrm xmlns:a="http://schemas.openxmlformats.org/drawingml/2006/main">
          <a:off x="2238375" y="2290764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0.76538</cdr:x>
      <cdr:y>0.71091</cdr:y>
    </cdr:from>
    <cdr:to>
      <cdr:x>0.76538</cdr:x>
      <cdr:y>0.87463</cdr:y>
    </cdr:to>
    <cdr:sp macro="" textlink="">
      <cdr:nvSpPr>
        <cdr:cNvPr id="21" name="Straight Connector 20"/>
        <cdr:cNvSpPr/>
      </cdr:nvSpPr>
      <cdr:spPr>
        <a:xfrm xmlns:a="http://schemas.openxmlformats.org/drawingml/2006/main">
          <a:off x="2843212" y="2295526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0.92821</cdr:x>
      <cdr:y>0.71091</cdr:y>
    </cdr:from>
    <cdr:to>
      <cdr:x>0.92821</cdr:x>
      <cdr:y>0.87463</cdr:y>
    </cdr:to>
    <cdr:sp macro="" textlink="">
      <cdr:nvSpPr>
        <cdr:cNvPr id="22" name="Straight Connector 21"/>
        <cdr:cNvSpPr/>
      </cdr:nvSpPr>
      <cdr:spPr>
        <a:xfrm xmlns:a="http://schemas.openxmlformats.org/drawingml/2006/main">
          <a:off x="3448050" y="2295526"/>
          <a:ext cx="0" cy="5286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0.25641</cdr:x>
      <cdr:y>0.78171</cdr:y>
    </cdr:from>
    <cdr:to>
      <cdr:x>0.92949</cdr:x>
      <cdr:y>0.78171</cdr:y>
    </cdr:to>
    <cdr:sp macro="" textlink="">
      <cdr:nvSpPr>
        <cdr:cNvPr id="24" name="Straight Connector 23"/>
        <cdr:cNvSpPr/>
      </cdr:nvSpPr>
      <cdr:spPr>
        <a:xfrm xmlns:a="http://schemas.openxmlformats.org/drawingml/2006/main">
          <a:off x="952500" y="2524126"/>
          <a:ext cx="250031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0.25513</cdr:x>
      <cdr:y>0.87611</cdr:y>
    </cdr:from>
    <cdr:to>
      <cdr:x>0.92821</cdr:x>
      <cdr:y>0.87611</cdr:y>
    </cdr:to>
    <cdr:sp macro="" textlink="">
      <cdr:nvSpPr>
        <cdr:cNvPr id="25" name="Straight Connector 24"/>
        <cdr:cNvSpPr/>
      </cdr:nvSpPr>
      <cdr:spPr>
        <a:xfrm xmlns:a="http://schemas.openxmlformats.org/drawingml/2006/main">
          <a:off x="947738" y="2828926"/>
          <a:ext cx="2500313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tabSelected="1" workbookViewId="0">
      <selection activeCell="F14" sqref="F14"/>
    </sheetView>
  </sheetViews>
  <sheetFormatPr defaultRowHeight="15" x14ac:dyDescent="0.25"/>
  <cols>
    <col min="3" max="3" width="11.28515625" customWidth="1"/>
  </cols>
  <sheetData>
    <row r="1" spans="1:38" x14ac:dyDescent="0.25">
      <c r="B1" t="s">
        <v>0</v>
      </c>
    </row>
    <row r="3" spans="1:38" x14ac:dyDescent="0.25">
      <c r="B3" t="s">
        <v>1</v>
      </c>
      <c r="D3">
        <v>1540</v>
      </c>
      <c r="E3" t="s">
        <v>2</v>
      </c>
      <c r="F3" t="s">
        <v>3</v>
      </c>
    </row>
    <row r="4" spans="1:38" x14ac:dyDescent="0.25">
      <c r="B4" t="s">
        <v>4</v>
      </c>
      <c r="D4">
        <v>3984</v>
      </c>
      <c r="E4" t="s">
        <v>2</v>
      </c>
      <c r="F4" t="s">
        <v>3</v>
      </c>
    </row>
    <row r="5" spans="1:38" x14ac:dyDescent="0.25">
      <c r="B5" t="s">
        <v>5</v>
      </c>
      <c r="D5">
        <v>15.7</v>
      </c>
      <c r="E5" t="s">
        <v>6</v>
      </c>
      <c r="F5" t="s">
        <v>7</v>
      </c>
    </row>
    <row r="6" spans="1:38" x14ac:dyDescent="0.25">
      <c r="B6" t="s">
        <v>8</v>
      </c>
      <c r="D6">
        <v>84.6</v>
      </c>
      <c r="E6" t="s">
        <v>6</v>
      </c>
      <c r="F6" t="s">
        <v>7</v>
      </c>
    </row>
    <row r="7" spans="1:38" x14ac:dyDescent="0.25">
      <c r="B7" t="s">
        <v>9</v>
      </c>
      <c r="D7">
        <v>1.37</v>
      </c>
      <c r="E7" t="s">
        <v>10</v>
      </c>
      <c r="F7" t="s">
        <v>11</v>
      </c>
    </row>
    <row r="8" spans="1:38" x14ac:dyDescent="0.25">
      <c r="B8" t="s">
        <v>12</v>
      </c>
      <c r="D8">
        <v>7.23</v>
      </c>
      <c r="E8" t="s">
        <v>10</v>
      </c>
      <c r="F8" t="s">
        <v>11</v>
      </c>
    </row>
    <row r="11" spans="1:38" x14ac:dyDescent="0.25">
      <c r="C11" t="s">
        <v>41</v>
      </c>
      <c r="D11" t="s">
        <v>41</v>
      </c>
      <c r="E11" t="s">
        <v>41</v>
      </c>
      <c r="F11" t="s">
        <v>41</v>
      </c>
      <c r="G11" t="s">
        <v>41</v>
      </c>
      <c r="H11" t="s">
        <v>41</v>
      </c>
      <c r="I11" t="s">
        <v>41</v>
      </c>
      <c r="J11" t="s">
        <v>41</v>
      </c>
      <c r="AA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L11" t="s">
        <v>41</v>
      </c>
    </row>
    <row r="12" spans="1:38" ht="90" x14ac:dyDescent="0.25">
      <c r="B12" s="1" t="s">
        <v>13</v>
      </c>
      <c r="C12" s="1" t="s">
        <v>42</v>
      </c>
      <c r="D12" s="1" t="s">
        <v>43</v>
      </c>
      <c r="E12" s="1" t="s">
        <v>44</v>
      </c>
      <c r="F12" s="1" t="s">
        <v>45</v>
      </c>
      <c r="G12" s="1" t="s">
        <v>46</v>
      </c>
      <c r="H12" s="1" t="s">
        <v>47</v>
      </c>
      <c r="I12" s="1" t="s">
        <v>78</v>
      </c>
      <c r="J12" s="1" t="s">
        <v>79</v>
      </c>
      <c r="Z12" s="1" t="s">
        <v>13</v>
      </c>
      <c r="AA12" s="1" t="s">
        <v>42</v>
      </c>
      <c r="AB12" s="1" t="s">
        <v>43</v>
      </c>
      <c r="AC12" s="1" t="s">
        <v>44</v>
      </c>
      <c r="AD12" s="1" t="s">
        <v>45</v>
      </c>
      <c r="AE12" s="1" t="s">
        <v>46</v>
      </c>
      <c r="AF12" s="1" t="s">
        <v>47</v>
      </c>
      <c r="AG12" s="1" t="s">
        <v>42</v>
      </c>
      <c r="AH12" s="1" t="s">
        <v>43</v>
      </c>
      <c r="AI12" s="1" t="s">
        <v>44</v>
      </c>
      <c r="AJ12" s="1" t="s">
        <v>45</v>
      </c>
      <c r="AK12" s="1" t="s">
        <v>46</v>
      </c>
      <c r="AL12" s="1" t="s">
        <v>47</v>
      </c>
    </row>
    <row r="13" spans="1:38" x14ac:dyDescent="0.25">
      <c r="C13">
        <v>1.37</v>
      </c>
      <c r="D13" s="2">
        <f>+$D$5*2*B14/1000</f>
        <v>1.5699999999999999E-2</v>
      </c>
      <c r="I13" s="16">
        <f>+C13+D13</f>
        <v>1.3857000000000002</v>
      </c>
      <c r="AA13">
        <v>1.37</v>
      </c>
      <c r="AB13" s="2">
        <f>+$D$5*2*Z14/1000</f>
        <v>3.1399999999999997E-2</v>
      </c>
    </row>
    <row r="14" spans="1:38" ht="45" x14ac:dyDescent="0.25">
      <c r="A14" s="15" t="s">
        <v>61</v>
      </c>
      <c r="B14" s="16">
        <v>0.5</v>
      </c>
      <c r="D14" s="2"/>
      <c r="E14">
        <v>7.23</v>
      </c>
      <c r="F14" s="2">
        <f>+$D$6*2*B14/1000</f>
        <v>8.4599999999999995E-2</v>
      </c>
      <c r="I14" s="16"/>
      <c r="J14" s="2">
        <f>+E14+F14</f>
        <v>7.3146000000000004</v>
      </c>
      <c r="Y14" s="15" t="s">
        <v>60</v>
      </c>
      <c r="Z14">
        <v>1</v>
      </c>
      <c r="AB14" s="2"/>
      <c r="AC14">
        <v>7.23</v>
      </c>
      <c r="AD14" s="2">
        <f>+$D$6*2*Z14/1000</f>
        <v>0.16919999999999999</v>
      </c>
    </row>
    <row r="15" spans="1:38" x14ac:dyDescent="0.25">
      <c r="B15" s="16"/>
      <c r="D15" s="2"/>
      <c r="G15" s="2">
        <f>+$D$3*B14/1000</f>
        <v>0.77</v>
      </c>
      <c r="I15" s="16"/>
      <c r="AB15" s="2"/>
      <c r="AE15" s="2">
        <f>+$D$3*Z14/1000</f>
        <v>1.54</v>
      </c>
    </row>
    <row r="16" spans="1:38" x14ac:dyDescent="0.25">
      <c r="B16" s="16"/>
      <c r="D16" s="2"/>
      <c r="H16" s="2">
        <f>+$D$4*B14/1000</f>
        <v>1.992</v>
      </c>
      <c r="I16" s="16"/>
      <c r="AB16" s="2"/>
      <c r="AF16" s="2">
        <f>+$D$4*Z14/1000</f>
        <v>3.984</v>
      </c>
    </row>
    <row r="17" spans="1:32" x14ac:dyDescent="0.25">
      <c r="B17" s="17"/>
      <c r="C17" s="3">
        <v>1.37</v>
      </c>
      <c r="D17" s="4">
        <f>+$D$5*2*B18/1000</f>
        <v>4.7099999999999996E-2</v>
      </c>
      <c r="E17" s="3"/>
      <c r="F17" s="3"/>
      <c r="G17" s="3"/>
      <c r="H17" s="3"/>
      <c r="I17" s="16">
        <f>+C17+D17</f>
        <v>1.4171</v>
      </c>
      <c r="Z17" s="3"/>
      <c r="AA17" s="3">
        <v>1.37</v>
      </c>
      <c r="AB17" s="4">
        <f>+$D$5*2*Z18/1000</f>
        <v>6.2799999999999995E-2</v>
      </c>
      <c r="AC17" s="3"/>
      <c r="AD17" s="3"/>
      <c r="AE17" s="3"/>
      <c r="AF17" s="3"/>
    </row>
    <row r="18" spans="1:32" x14ac:dyDescent="0.25">
      <c r="A18" t="s">
        <v>66</v>
      </c>
      <c r="B18" s="18">
        <v>1.5</v>
      </c>
      <c r="C18" s="3"/>
      <c r="D18" s="4"/>
      <c r="E18" s="3">
        <v>7.23</v>
      </c>
      <c r="F18" s="4">
        <f>+$D$6*2*B18/1000</f>
        <v>0.25379999999999997</v>
      </c>
      <c r="G18" s="3"/>
      <c r="H18" s="3"/>
      <c r="I18" s="16"/>
      <c r="J18" s="2">
        <f>+E18+F18</f>
        <v>7.4838000000000005</v>
      </c>
      <c r="Y18" t="s">
        <v>48</v>
      </c>
      <c r="Z18" s="5">
        <v>2</v>
      </c>
      <c r="AA18" s="3"/>
      <c r="AB18" s="4"/>
      <c r="AC18" s="3">
        <v>7.23</v>
      </c>
      <c r="AD18" s="4">
        <f>+$D$6*2*Z18/1000</f>
        <v>0.33839999999999998</v>
      </c>
      <c r="AE18" s="3"/>
      <c r="AF18" s="3"/>
    </row>
    <row r="19" spans="1:32" x14ac:dyDescent="0.25">
      <c r="B19" s="18"/>
      <c r="C19" s="3"/>
      <c r="D19" s="4"/>
      <c r="E19" s="3"/>
      <c r="F19" s="3"/>
      <c r="G19" s="4">
        <f>+$D$3*B18/1000</f>
        <v>2.31</v>
      </c>
      <c r="H19" s="3"/>
      <c r="I19" s="16"/>
      <c r="Z19" s="5"/>
      <c r="AA19" s="3"/>
      <c r="AB19" s="4"/>
      <c r="AC19" s="3"/>
      <c r="AD19" s="3"/>
      <c r="AE19" s="4">
        <f>+$D$3*Z18/1000</f>
        <v>3.08</v>
      </c>
      <c r="AF19" s="3"/>
    </row>
    <row r="20" spans="1:32" x14ac:dyDescent="0.25">
      <c r="B20" s="18"/>
      <c r="C20" s="3"/>
      <c r="D20" s="4"/>
      <c r="E20" s="3"/>
      <c r="F20" s="3"/>
      <c r="G20" s="3"/>
      <c r="H20" s="4">
        <f>+$D$4*B18/1000</f>
        <v>5.976</v>
      </c>
      <c r="I20" s="16"/>
      <c r="Z20" s="5"/>
      <c r="AA20" s="3"/>
      <c r="AB20" s="4"/>
      <c r="AC20" s="3"/>
      <c r="AD20" s="3"/>
      <c r="AE20" s="3"/>
      <c r="AF20" s="4">
        <f>+$D$4*Z18/1000</f>
        <v>7.968</v>
      </c>
    </row>
    <row r="21" spans="1:32" x14ac:dyDescent="0.25">
      <c r="B21" s="16"/>
      <c r="C21">
        <v>1.37</v>
      </c>
      <c r="D21" s="2">
        <f>+$D$5*2*B22/1000</f>
        <v>7.85E-2</v>
      </c>
      <c r="I21" s="16">
        <f>+C21+D21</f>
        <v>1.4485000000000001</v>
      </c>
      <c r="AA21">
        <v>1.37</v>
      </c>
      <c r="AB21" s="2">
        <f>+$D$5*2*Z22/1000</f>
        <v>9.4199999999999992E-2</v>
      </c>
    </row>
    <row r="22" spans="1:32" x14ac:dyDescent="0.25">
      <c r="A22" t="s">
        <v>67</v>
      </c>
      <c r="B22" s="19">
        <v>2.5</v>
      </c>
      <c r="D22" s="2"/>
      <c r="E22">
        <v>7.23</v>
      </c>
      <c r="F22" s="2">
        <f>+$D$6*2*B22/1000</f>
        <v>0.42299999999999999</v>
      </c>
      <c r="I22" s="16"/>
      <c r="J22" s="2">
        <f>+E22+F22</f>
        <v>7.6530000000000005</v>
      </c>
      <c r="Y22" t="s">
        <v>49</v>
      </c>
      <c r="Z22" s="6">
        <v>3</v>
      </c>
      <c r="AB22" s="2"/>
      <c r="AC22">
        <v>7.23</v>
      </c>
      <c r="AD22" s="2">
        <f>+$D$6*2*Z22/1000</f>
        <v>0.50759999999999994</v>
      </c>
    </row>
    <row r="23" spans="1:32" x14ac:dyDescent="0.25">
      <c r="B23" s="19"/>
      <c r="D23" s="2"/>
      <c r="G23" s="2">
        <f>+$D$3*B22/1000</f>
        <v>3.85</v>
      </c>
      <c r="I23" s="16"/>
      <c r="Z23" s="6"/>
      <c r="AB23" s="2"/>
      <c r="AE23" s="2">
        <f>+$D$3*Z22/1000</f>
        <v>4.62</v>
      </c>
    </row>
    <row r="24" spans="1:32" x14ac:dyDescent="0.25">
      <c r="B24" s="19"/>
      <c r="D24" s="2"/>
      <c r="H24" s="2">
        <f>+$D$4*B22/1000</f>
        <v>9.9600000000000009</v>
      </c>
      <c r="I24" s="16"/>
      <c r="Z24" s="6"/>
      <c r="AB24" s="2"/>
      <c r="AF24" s="2">
        <f>+$D$4*Z22/1000</f>
        <v>11.952</v>
      </c>
    </row>
    <row r="25" spans="1:32" x14ac:dyDescent="0.25">
      <c r="B25" s="17"/>
      <c r="C25" s="3">
        <v>1.37</v>
      </c>
      <c r="D25" s="4">
        <f>+$D$5*2*B26/1000</f>
        <v>0.1099</v>
      </c>
      <c r="E25" s="3"/>
      <c r="F25" s="3"/>
      <c r="G25" s="3"/>
      <c r="H25" s="3"/>
      <c r="I25" s="16">
        <f>+C25+D25</f>
        <v>1.4799000000000002</v>
      </c>
      <c r="Z25" s="3"/>
      <c r="AA25" s="3">
        <v>1.37</v>
      </c>
      <c r="AB25" s="4">
        <f>+$D$5*2*Z26/1000</f>
        <v>0.12559999999999999</v>
      </c>
      <c r="AC25" s="3"/>
      <c r="AD25" s="3"/>
      <c r="AE25" s="3"/>
      <c r="AF25" s="3"/>
    </row>
    <row r="26" spans="1:32" x14ac:dyDescent="0.25">
      <c r="A26" t="s">
        <v>68</v>
      </c>
      <c r="B26" s="18">
        <v>3.5</v>
      </c>
      <c r="C26" s="3"/>
      <c r="D26" s="4"/>
      <c r="E26" s="3">
        <v>7.23</v>
      </c>
      <c r="F26" s="4">
        <f>+$D$6*2*B26/1000</f>
        <v>0.59219999999999995</v>
      </c>
      <c r="G26" s="3"/>
      <c r="H26" s="3"/>
      <c r="I26" s="16"/>
      <c r="J26" s="2">
        <f>+E26+F26</f>
        <v>7.8222000000000005</v>
      </c>
      <c r="Y26" t="s">
        <v>50</v>
      </c>
      <c r="Z26" s="5">
        <v>4</v>
      </c>
      <c r="AA26" s="3"/>
      <c r="AB26" s="4"/>
      <c r="AC26" s="3">
        <v>7.23</v>
      </c>
      <c r="AD26" s="4">
        <f>+$D$6*2*Z26/1000</f>
        <v>0.67679999999999996</v>
      </c>
      <c r="AE26" s="3"/>
      <c r="AF26" s="3"/>
    </row>
    <row r="27" spans="1:32" x14ac:dyDescent="0.25">
      <c r="B27" s="18"/>
      <c r="C27" s="3"/>
      <c r="D27" s="4"/>
      <c r="E27" s="3"/>
      <c r="F27" s="3"/>
      <c r="G27" s="4">
        <f>+$D$3*B26/1000</f>
        <v>5.39</v>
      </c>
      <c r="H27" s="3"/>
      <c r="I27" s="16"/>
      <c r="Z27" s="5"/>
      <c r="AA27" s="3"/>
      <c r="AB27" s="4"/>
      <c r="AC27" s="3"/>
      <c r="AD27" s="3"/>
      <c r="AE27" s="4">
        <f>+$D$3*Z26/1000</f>
        <v>6.16</v>
      </c>
      <c r="AF27" s="3"/>
    </row>
    <row r="28" spans="1:32" x14ac:dyDescent="0.25">
      <c r="B28" s="18"/>
      <c r="C28" s="3"/>
      <c r="D28" s="4"/>
      <c r="E28" s="3"/>
      <c r="F28" s="3"/>
      <c r="G28" s="3"/>
      <c r="H28" s="4">
        <f>+$D$4*B26/1000</f>
        <v>13.944000000000001</v>
      </c>
      <c r="I28" s="16"/>
      <c r="Z28" s="5"/>
      <c r="AA28" s="3"/>
      <c r="AB28" s="4"/>
      <c r="AC28" s="3"/>
      <c r="AD28" s="3"/>
      <c r="AE28" s="3"/>
      <c r="AF28" s="4">
        <f>+$D$4*Z26/1000</f>
        <v>15.936</v>
      </c>
    </row>
    <row r="29" spans="1:32" x14ac:dyDescent="0.25">
      <c r="B29" s="16"/>
      <c r="C29">
        <v>1.37</v>
      </c>
      <c r="D29" s="2">
        <f>+$D$5*2*B30/1000</f>
        <v>0.14129999999999998</v>
      </c>
      <c r="I29" s="16">
        <f>+C29+D29</f>
        <v>1.5113000000000001</v>
      </c>
      <c r="AA29">
        <v>1.37</v>
      </c>
      <c r="AB29" s="2">
        <f>+$D$5*2*Z30/1000</f>
        <v>0.157</v>
      </c>
    </row>
    <row r="30" spans="1:32" x14ac:dyDescent="0.25">
      <c r="A30" t="s">
        <v>69</v>
      </c>
      <c r="B30" s="19">
        <v>4.5</v>
      </c>
      <c r="D30" s="2"/>
      <c r="E30">
        <v>7.23</v>
      </c>
      <c r="F30" s="2">
        <f>+$D$6*2*B30/1000</f>
        <v>0.76139999999999997</v>
      </c>
      <c r="I30" s="16"/>
      <c r="J30" s="2">
        <f>+E30+F30</f>
        <v>7.9914000000000005</v>
      </c>
      <c r="Y30" t="s">
        <v>51</v>
      </c>
      <c r="Z30" s="6">
        <v>5</v>
      </c>
      <c r="AB30" s="2"/>
      <c r="AC30">
        <v>7.23</v>
      </c>
      <c r="AD30" s="2">
        <f>+$D$6*2*Z30/1000</f>
        <v>0.84599999999999997</v>
      </c>
    </row>
    <row r="31" spans="1:32" x14ac:dyDescent="0.25">
      <c r="B31" s="19"/>
      <c r="D31" s="2"/>
      <c r="G31" s="2">
        <f>+$D$3*B30/1000</f>
        <v>6.93</v>
      </c>
      <c r="I31" s="16"/>
      <c r="Z31" s="6"/>
      <c r="AB31" s="2"/>
      <c r="AE31" s="2">
        <f>+$D$3*Z30/1000</f>
        <v>7.7</v>
      </c>
    </row>
    <row r="32" spans="1:32" x14ac:dyDescent="0.25">
      <c r="B32" s="19"/>
      <c r="D32" s="2"/>
      <c r="H32" s="2">
        <f>+$D$4*B30/1000</f>
        <v>17.928000000000001</v>
      </c>
      <c r="I32" s="16"/>
      <c r="Z32" s="6"/>
      <c r="AB32" s="2"/>
      <c r="AF32" s="2">
        <f>+$D$4*Z30/1000</f>
        <v>19.920000000000002</v>
      </c>
    </row>
    <row r="33" spans="1:44" x14ac:dyDescent="0.25">
      <c r="B33" s="17"/>
      <c r="C33" s="3">
        <v>1.37</v>
      </c>
      <c r="D33" s="4">
        <f>+$D$5*2*B34/1000</f>
        <v>0.17269999999999999</v>
      </c>
      <c r="E33" s="3"/>
      <c r="F33" s="3"/>
      <c r="G33" s="3"/>
      <c r="H33" s="3"/>
      <c r="I33" s="16">
        <f>+C33+D33</f>
        <v>1.5427000000000002</v>
      </c>
      <c r="Z33" s="3"/>
      <c r="AA33" s="3">
        <v>1.37</v>
      </c>
      <c r="AB33" s="4">
        <f>+$D$5*2*Z34/1000</f>
        <v>0.18839999999999998</v>
      </c>
      <c r="AC33" s="3"/>
      <c r="AD33" s="3"/>
      <c r="AE33" s="3"/>
      <c r="AF33" s="3"/>
    </row>
    <row r="34" spans="1:44" x14ac:dyDescent="0.25">
      <c r="A34" t="s">
        <v>70</v>
      </c>
      <c r="B34" s="18">
        <v>5.5</v>
      </c>
      <c r="C34" s="3"/>
      <c r="D34" s="4"/>
      <c r="E34" s="3">
        <v>7.23</v>
      </c>
      <c r="F34" s="4">
        <f>+$D$6*2*B34/1000</f>
        <v>0.93059999999999987</v>
      </c>
      <c r="G34" s="3"/>
      <c r="H34" s="3"/>
      <c r="I34" s="16"/>
      <c r="J34" s="2">
        <f>+E34+F34</f>
        <v>8.1606000000000005</v>
      </c>
      <c r="Y34" t="s">
        <v>52</v>
      </c>
      <c r="Z34" s="5">
        <v>6</v>
      </c>
      <c r="AA34" s="3"/>
      <c r="AB34" s="4"/>
      <c r="AC34" s="3">
        <v>7.23</v>
      </c>
      <c r="AD34" s="4">
        <f>+$D$6*2*Z34/1000</f>
        <v>1.0151999999999999</v>
      </c>
      <c r="AE34" s="3"/>
      <c r="AF34" s="3"/>
    </row>
    <row r="35" spans="1:44" x14ac:dyDescent="0.25">
      <c r="B35" s="18"/>
      <c r="C35" s="3"/>
      <c r="D35" s="4"/>
      <c r="E35" s="3"/>
      <c r="F35" s="3"/>
      <c r="G35" s="4">
        <f>+$D$3*B34/1000</f>
        <v>8.4700000000000006</v>
      </c>
      <c r="H35" s="3"/>
      <c r="I35" s="16"/>
      <c r="Z35" s="5"/>
      <c r="AA35" s="3"/>
      <c r="AB35" s="4"/>
      <c r="AC35" s="3"/>
      <c r="AD35" s="3"/>
      <c r="AE35" s="4">
        <f>+$D$3*Z34/1000</f>
        <v>9.24</v>
      </c>
      <c r="AF35" s="3"/>
    </row>
    <row r="36" spans="1:44" x14ac:dyDescent="0.25">
      <c r="B36" s="18"/>
      <c r="C36" s="3"/>
      <c r="D36" s="4"/>
      <c r="E36" s="3"/>
      <c r="F36" s="3"/>
      <c r="G36" s="3"/>
      <c r="H36" s="4">
        <f>+$D$4*B34/1000</f>
        <v>21.911999999999999</v>
      </c>
      <c r="I36" s="16"/>
      <c r="Z36" s="5"/>
      <c r="AA36" s="3"/>
      <c r="AB36" s="4"/>
      <c r="AC36" s="3"/>
      <c r="AD36" s="3"/>
      <c r="AE36" s="3"/>
      <c r="AF36" s="4">
        <f>+$D$4*Z34/1000</f>
        <v>23.904</v>
      </c>
    </row>
    <row r="37" spans="1:44" x14ac:dyDescent="0.25">
      <c r="B37" s="16"/>
      <c r="C37">
        <v>1.37</v>
      </c>
      <c r="D37" s="2">
        <f>+$D$5*2*B38/1000</f>
        <v>0.2041</v>
      </c>
      <c r="I37" s="16">
        <f>+C37+D37</f>
        <v>1.5741000000000001</v>
      </c>
      <c r="J37" s="2"/>
      <c r="AA37">
        <v>1.37</v>
      </c>
      <c r="AB37" s="2">
        <f>+$D$5*2*Z38/1000</f>
        <v>0.2198</v>
      </c>
    </row>
    <row r="38" spans="1:44" x14ac:dyDescent="0.25">
      <c r="A38" t="s">
        <v>71</v>
      </c>
      <c r="B38" s="19">
        <v>6.5</v>
      </c>
      <c r="D38" s="2"/>
      <c r="E38">
        <v>7.23</v>
      </c>
      <c r="F38" s="2">
        <f>+$D$6*2*B38/1000</f>
        <v>1.0997999999999999</v>
      </c>
      <c r="I38" s="16"/>
      <c r="J38" s="2">
        <f>+E38+F38</f>
        <v>8.3298000000000005</v>
      </c>
      <c r="Y38" t="s">
        <v>53</v>
      </c>
      <c r="Z38" s="6">
        <v>7</v>
      </c>
      <c r="AB38" s="2"/>
      <c r="AC38">
        <v>7.23</v>
      </c>
      <c r="AD38" s="2">
        <f>+$D$6*2*Z38/1000</f>
        <v>1.1843999999999999</v>
      </c>
    </row>
    <row r="39" spans="1:44" x14ac:dyDescent="0.25">
      <c r="B39" s="19"/>
      <c r="D39" s="2"/>
      <c r="G39" s="2">
        <f>+$D$3*B38/1000</f>
        <v>10.01</v>
      </c>
      <c r="I39" s="16"/>
      <c r="Z39" s="6"/>
      <c r="AB39" s="2"/>
      <c r="AE39" s="2">
        <f>+$D$3*Z38/1000</f>
        <v>10.78</v>
      </c>
    </row>
    <row r="40" spans="1:44" x14ac:dyDescent="0.25">
      <c r="B40" s="19"/>
      <c r="D40" s="2"/>
      <c r="H40" s="2">
        <f>+$D$4*B38/1000</f>
        <v>25.896000000000001</v>
      </c>
      <c r="I40" s="16"/>
      <c r="Z40" s="6"/>
      <c r="AB40" s="2"/>
      <c r="AF40" s="2">
        <f>+$D$4*Z38/1000</f>
        <v>27.888000000000002</v>
      </c>
    </row>
    <row r="41" spans="1:44" x14ac:dyDescent="0.25">
      <c r="B41" s="17"/>
      <c r="C41" s="3">
        <v>1.37</v>
      </c>
      <c r="D41" s="4">
        <f>+$D$5*2*B42/1000</f>
        <v>0.23549999999999999</v>
      </c>
      <c r="E41" s="3"/>
      <c r="F41" s="3"/>
      <c r="G41" s="3"/>
      <c r="H41" s="3"/>
      <c r="I41" s="16">
        <f>+C41+D41</f>
        <v>1.6055000000000001</v>
      </c>
      <c r="Z41" s="3"/>
      <c r="AA41" s="3">
        <v>1.37</v>
      </c>
      <c r="AB41" s="4">
        <f>+$D$5*2*Z42/1000</f>
        <v>0.25119999999999998</v>
      </c>
      <c r="AC41" s="3"/>
      <c r="AD41" s="3"/>
      <c r="AE41" s="3"/>
      <c r="AF41" s="3"/>
    </row>
    <row r="42" spans="1:44" x14ac:dyDescent="0.25">
      <c r="A42" t="s">
        <v>72</v>
      </c>
      <c r="B42" s="18">
        <v>7.5</v>
      </c>
      <c r="C42" s="3"/>
      <c r="D42" s="4"/>
      <c r="E42" s="3">
        <v>7.23</v>
      </c>
      <c r="F42" s="4">
        <f>+$D$6*2*B42/1000</f>
        <v>1.2689999999999999</v>
      </c>
      <c r="G42" s="3"/>
      <c r="H42" s="3"/>
      <c r="I42" s="16"/>
      <c r="J42" s="2">
        <f>+E42+F42</f>
        <v>8.4990000000000006</v>
      </c>
      <c r="Y42" t="s">
        <v>54</v>
      </c>
      <c r="Z42" s="5">
        <v>8</v>
      </c>
      <c r="AA42" s="3"/>
      <c r="AB42" s="4"/>
      <c r="AC42" s="3">
        <v>7.23</v>
      </c>
      <c r="AD42" s="4">
        <f>+$D$6*2*Z42/1000</f>
        <v>1.3535999999999999</v>
      </c>
      <c r="AE42" s="3"/>
      <c r="AF42" s="3"/>
      <c r="AQ42" t="s">
        <v>25</v>
      </c>
      <c r="AR42" t="s">
        <v>39</v>
      </c>
    </row>
    <row r="43" spans="1:44" x14ac:dyDescent="0.25">
      <c r="B43" s="18"/>
      <c r="C43" s="3"/>
      <c r="D43" s="4"/>
      <c r="E43" s="3"/>
      <c r="F43" s="3"/>
      <c r="G43" s="4">
        <f>+$D$3*B42/1000</f>
        <v>11.55</v>
      </c>
      <c r="H43" s="3"/>
      <c r="I43" s="16"/>
      <c r="Z43" s="5"/>
      <c r="AA43" s="3"/>
      <c r="AB43" s="4"/>
      <c r="AC43" s="3"/>
      <c r="AD43" s="3"/>
      <c r="AE43" s="4">
        <f>+$D$3*Z42/1000</f>
        <v>12.32</v>
      </c>
      <c r="AF43" s="3"/>
      <c r="AQ43" s="12"/>
    </row>
    <row r="44" spans="1:44" x14ac:dyDescent="0.25">
      <c r="B44" s="18"/>
      <c r="C44" s="3"/>
      <c r="D44" s="4"/>
      <c r="E44" s="3"/>
      <c r="F44" s="3"/>
      <c r="G44" s="3"/>
      <c r="H44" s="4">
        <f>+$D$4*B42/1000</f>
        <v>29.88</v>
      </c>
      <c r="I44" s="16"/>
      <c r="Z44" s="5"/>
      <c r="AA44" s="3"/>
      <c r="AB44" s="4"/>
      <c r="AC44" s="3"/>
      <c r="AD44" s="3"/>
      <c r="AE44" s="3"/>
      <c r="AF44" s="4">
        <f>+$D$4*Z42/1000</f>
        <v>31.872</v>
      </c>
      <c r="AQ44" s="12" t="s">
        <v>26</v>
      </c>
      <c r="AR44" s="13">
        <v>90.129273999999995</v>
      </c>
    </row>
    <row r="45" spans="1:44" x14ac:dyDescent="0.25">
      <c r="B45" s="16"/>
      <c r="C45">
        <v>1.37</v>
      </c>
      <c r="D45" s="2">
        <f>+$D$5*2*B46/1000</f>
        <v>0.26689999999999997</v>
      </c>
      <c r="I45" s="16">
        <f>+C45+D45</f>
        <v>1.6369</v>
      </c>
      <c r="AA45">
        <v>1.37</v>
      </c>
      <c r="AB45" s="2">
        <f>+$D$5*2*Z46/1000</f>
        <v>0.28259999999999996</v>
      </c>
      <c r="AQ45" s="12" t="s">
        <v>27</v>
      </c>
      <c r="AR45" s="13">
        <v>57.80471</v>
      </c>
    </row>
    <row r="46" spans="1:44" x14ac:dyDescent="0.25">
      <c r="A46" t="s">
        <v>73</v>
      </c>
      <c r="B46" s="19">
        <v>8.5</v>
      </c>
      <c r="D46" s="2"/>
      <c r="E46">
        <v>7.23</v>
      </c>
      <c r="F46" s="2">
        <f>+$D$6*2*B46/1000</f>
        <v>1.4381999999999999</v>
      </c>
      <c r="I46" s="16"/>
      <c r="J46" s="2">
        <f>+E46+F46</f>
        <v>8.6682000000000006</v>
      </c>
      <c r="Y46" t="s">
        <v>55</v>
      </c>
      <c r="Z46" s="6">
        <v>9</v>
      </c>
      <c r="AB46" s="2"/>
      <c r="AC46">
        <v>7.23</v>
      </c>
      <c r="AD46" s="2">
        <f>+$D$6*2*Z46/1000</f>
        <v>1.5227999999999999</v>
      </c>
      <c r="AQ46" s="12" t="s">
        <v>28</v>
      </c>
      <c r="AR46" s="13">
        <v>47.715310000000002</v>
      </c>
    </row>
    <row r="47" spans="1:44" x14ac:dyDescent="0.25">
      <c r="B47" s="19"/>
      <c r="D47" s="2"/>
      <c r="G47" s="2">
        <f>+$D$3*B46/1000</f>
        <v>13.09</v>
      </c>
      <c r="I47" s="16"/>
      <c r="Z47" s="6"/>
      <c r="AB47" s="2"/>
      <c r="AE47" s="2">
        <f>+$D$3*Z46/1000</f>
        <v>13.86</v>
      </c>
      <c r="AQ47" s="12" t="s">
        <v>29</v>
      </c>
      <c r="AR47" s="13">
        <v>9.3359810000000003</v>
      </c>
    </row>
    <row r="48" spans="1:44" x14ac:dyDescent="0.25">
      <c r="B48" s="19"/>
      <c r="D48" s="2"/>
      <c r="H48" s="2">
        <f>+$D$4*B46/1000</f>
        <v>33.863999999999997</v>
      </c>
      <c r="I48" s="16"/>
      <c r="Z48" s="6"/>
      <c r="AB48" s="2"/>
      <c r="AF48" s="2">
        <f>+$D$4*Z46/1000</f>
        <v>35.856000000000002</v>
      </c>
      <c r="AQ48" s="12" t="s">
        <v>30</v>
      </c>
      <c r="AR48" s="13">
        <v>11.894538000000001</v>
      </c>
    </row>
    <row r="49" spans="1:44" x14ac:dyDescent="0.25">
      <c r="B49" s="17"/>
      <c r="C49" s="3">
        <v>1.37</v>
      </c>
      <c r="D49" s="4">
        <f>+$D$5*2*B50/1000</f>
        <v>0.30772000000000005</v>
      </c>
      <c r="E49" s="3"/>
      <c r="F49" s="3"/>
      <c r="G49" s="3"/>
      <c r="H49" s="3"/>
      <c r="I49" s="16">
        <f>+C49+D49</f>
        <v>1.6777200000000001</v>
      </c>
      <c r="Z49" s="3"/>
      <c r="AA49" s="3">
        <v>1.37</v>
      </c>
      <c r="AB49" s="4">
        <f>+$D$5*2*Z50/1000</f>
        <v>0.314</v>
      </c>
      <c r="AC49" s="3"/>
      <c r="AD49" s="3"/>
      <c r="AE49" s="3"/>
      <c r="AF49" s="3"/>
      <c r="AQ49" s="12" t="s">
        <v>31</v>
      </c>
      <c r="AR49" s="13">
        <v>2.6198779999999999</v>
      </c>
    </row>
    <row r="50" spans="1:44" x14ac:dyDescent="0.25">
      <c r="A50" t="s">
        <v>74</v>
      </c>
      <c r="B50" s="17">
        <v>9.8000000000000007</v>
      </c>
      <c r="C50" s="3"/>
      <c r="D50" s="4"/>
      <c r="E50" s="3">
        <v>7.23</v>
      </c>
      <c r="F50" s="4">
        <f>+$D$6*2*B50/1000</f>
        <v>1.6581600000000001</v>
      </c>
      <c r="G50" s="3"/>
      <c r="H50" s="3"/>
      <c r="I50" s="16"/>
      <c r="J50" s="2">
        <f>+E50+F50</f>
        <v>8.8881600000000009</v>
      </c>
      <c r="Y50" t="s">
        <v>56</v>
      </c>
      <c r="Z50" s="7">
        <v>10</v>
      </c>
      <c r="AA50" s="3"/>
      <c r="AB50" s="4"/>
      <c r="AC50" s="3">
        <v>7.23</v>
      </c>
      <c r="AD50" s="4">
        <f>+$D$6*2*Z50/1000</f>
        <v>1.6919999999999999</v>
      </c>
      <c r="AE50" s="3"/>
      <c r="AF50" s="3"/>
      <c r="AQ50" s="12" t="s">
        <v>32</v>
      </c>
      <c r="AR50" s="13">
        <v>1.1758770000000001</v>
      </c>
    </row>
    <row r="51" spans="1:44" x14ac:dyDescent="0.25">
      <c r="B51" s="17"/>
      <c r="C51" s="3"/>
      <c r="D51" s="4"/>
      <c r="E51" s="3"/>
      <c r="F51" s="3"/>
      <c r="G51" s="4">
        <f>+$D$3*B50/1000</f>
        <v>15.092000000000002</v>
      </c>
      <c r="H51" s="3"/>
      <c r="I51" s="16"/>
      <c r="Z51" s="7"/>
      <c r="AA51" s="3"/>
      <c r="AB51" s="4"/>
      <c r="AC51" s="3"/>
      <c r="AD51" s="3"/>
      <c r="AE51" s="4">
        <f>+$D$3*Z50/1000</f>
        <v>15.4</v>
      </c>
      <c r="AF51" s="3"/>
      <c r="AQ51" s="12" t="s">
        <v>33</v>
      </c>
      <c r="AR51" s="13">
        <v>3.3509959999999999</v>
      </c>
    </row>
    <row r="52" spans="1:44" x14ac:dyDescent="0.25">
      <c r="B52" s="17"/>
      <c r="C52" s="3"/>
      <c r="D52" s="4"/>
      <c r="E52" s="3"/>
      <c r="F52" s="3"/>
      <c r="G52" s="3"/>
      <c r="H52" s="4">
        <f>+$D$4*B50/1000</f>
        <v>39.043200000000006</v>
      </c>
      <c r="I52" s="16"/>
      <c r="Z52" s="7"/>
      <c r="AA52" s="3"/>
      <c r="AB52" s="4"/>
      <c r="AC52" s="3"/>
      <c r="AD52" s="3"/>
      <c r="AE52" s="3"/>
      <c r="AF52" s="4">
        <f>+$D$4*Z50/1000</f>
        <v>39.840000000000003</v>
      </c>
      <c r="AQ52" s="12" t="s">
        <v>34</v>
      </c>
      <c r="AR52" s="13">
        <v>1.0617490000000001</v>
      </c>
    </row>
    <row r="53" spans="1:44" x14ac:dyDescent="0.25">
      <c r="B53" s="16"/>
      <c r="C53">
        <v>1.37</v>
      </c>
      <c r="D53" s="2">
        <f>+$D$5*2*B54/1000</f>
        <v>0.47099999999999997</v>
      </c>
      <c r="I53" s="16">
        <f>+C53+D53</f>
        <v>1.8410000000000002</v>
      </c>
      <c r="AG53">
        <v>1.37</v>
      </c>
      <c r="AH53" s="2">
        <f>+$D$5*2*Z54/1000</f>
        <v>0.628</v>
      </c>
      <c r="AQ53" s="12" t="s">
        <v>35</v>
      </c>
      <c r="AR53" s="13">
        <v>0.80561000000000005</v>
      </c>
    </row>
    <row r="54" spans="1:44" x14ac:dyDescent="0.25">
      <c r="A54" t="s">
        <v>75</v>
      </c>
      <c r="B54" s="16">
        <v>15</v>
      </c>
      <c r="D54" s="2"/>
      <c r="E54">
        <v>7.23</v>
      </c>
      <c r="F54" s="2">
        <f>+$D$6*2*B54/1000</f>
        <v>2.5379999999999998</v>
      </c>
      <c r="I54" s="16"/>
      <c r="J54" s="2">
        <f>+E54+F54</f>
        <v>9.7680000000000007</v>
      </c>
      <c r="Y54" t="s">
        <v>57</v>
      </c>
      <c r="Z54" s="8">
        <v>20</v>
      </c>
      <c r="AH54" s="2"/>
      <c r="AI54">
        <v>7.23</v>
      </c>
      <c r="AJ54" s="2">
        <f>+$D$6*2*Z54/1000</f>
        <v>3.3839999999999999</v>
      </c>
      <c r="AQ54" s="12" t="s">
        <v>36</v>
      </c>
      <c r="AR54" s="13">
        <v>3.0693769999999998</v>
      </c>
    </row>
    <row r="55" spans="1:44" x14ac:dyDescent="0.25">
      <c r="B55" s="16"/>
      <c r="D55" s="2"/>
      <c r="G55" s="2">
        <f>+$D$3*B54/1000</f>
        <v>23.1</v>
      </c>
      <c r="I55" s="16"/>
      <c r="Z55" s="8"/>
      <c r="AH55" s="2"/>
      <c r="AK55" s="2">
        <f>+$D$3*Z54/1000</f>
        <v>30.8</v>
      </c>
      <c r="AQ55" s="12" t="s">
        <v>37</v>
      </c>
      <c r="AR55" s="13">
        <v>1.164658</v>
      </c>
    </row>
    <row r="56" spans="1:44" x14ac:dyDescent="0.25">
      <c r="B56" s="16"/>
      <c r="D56" s="2"/>
      <c r="H56" s="2">
        <f>+$D$4*B54/1000</f>
        <v>59.76</v>
      </c>
      <c r="I56" s="16"/>
      <c r="Z56" s="8"/>
      <c r="AH56" s="2"/>
      <c r="AL56" s="2">
        <f>+$D$4*Z54/1000</f>
        <v>79.680000000000007</v>
      </c>
      <c r="AQ56" s="12" t="s">
        <v>38</v>
      </c>
      <c r="AR56" s="13">
        <v>0.16359899999999999</v>
      </c>
    </row>
    <row r="57" spans="1:44" x14ac:dyDescent="0.25">
      <c r="B57" s="17"/>
      <c r="C57" s="3">
        <v>1.37</v>
      </c>
      <c r="D57" s="4">
        <f>+$D$5*2*B58/1000</f>
        <v>0.78500000000000003</v>
      </c>
      <c r="E57" s="3"/>
      <c r="F57" s="3"/>
      <c r="G57" s="3"/>
      <c r="H57" s="3"/>
      <c r="I57" s="16">
        <f>+C57+D57</f>
        <v>2.1550000000000002</v>
      </c>
      <c r="Z57" s="3"/>
      <c r="AG57" s="3">
        <v>1.37</v>
      </c>
      <c r="AH57" s="4">
        <f>+$D$5*2*Z58/1000</f>
        <v>0.94199999999999995</v>
      </c>
      <c r="AI57" s="3"/>
      <c r="AJ57" s="3"/>
      <c r="AK57" s="3"/>
      <c r="AL57" s="3"/>
    </row>
    <row r="58" spans="1:44" x14ac:dyDescent="0.25">
      <c r="A58" t="s">
        <v>76</v>
      </c>
      <c r="B58" s="17">
        <v>25</v>
      </c>
      <c r="C58" s="3"/>
      <c r="D58" s="4"/>
      <c r="E58" s="3">
        <v>7.23</v>
      </c>
      <c r="F58" s="4">
        <f>+$D$6*2*B58/1000</f>
        <v>4.2300000000000004</v>
      </c>
      <c r="G58" s="3"/>
      <c r="H58" s="3"/>
      <c r="I58" s="16"/>
      <c r="J58" s="2">
        <f>+E58+F58</f>
        <v>11.46</v>
      </c>
      <c r="Y58" t="s">
        <v>58</v>
      </c>
      <c r="Z58" s="7">
        <v>30</v>
      </c>
      <c r="AG58" s="3"/>
      <c r="AH58" s="4"/>
      <c r="AI58" s="3">
        <v>7.23</v>
      </c>
      <c r="AJ58" s="4">
        <f>+$D$6*2*Z58/1000</f>
        <v>5.0759999999999996</v>
      </c>
      <c r="AK58" s="3"/>
      <c r="AL58" s="3"/>
      <c r="AR58" s="14" t="s">
        <v>40</v>
      </c>
    </row>
    <row r="59" spans="1:44" x14ac:dyDescent="0.25">
      <c r="B59" s="17"/>
      <c r="C59" s="3"/>
      <c r="D59" s="4"/>
      <c r="E59" s="3"/>
      <c r="F59" s="3"/>
      <c r="G59" s="4">
        <f>+$D$3*B58/1000</f>
        <v>38.5</v>
      </c>
      <c r="H59" s="3"/>
      <c r="I59" s="16"/>
      <c r="Z59" s="7"/>
      <c r="AG59" s="3"/>
      <c r="AH59" s="4"/>
      <c r="AI59" s="3"/>
      <c r="AJ59" s="3"/>
      <c r="AK59" s="4">
        <f>+$D$3*Z58/1000</f>
        <v>46.2</v>
      </c>
      <c r="AL59" s="3"/>
    </row>
    <row r="60" spans="1:44" x14ac:dyDescent="0.25">
      <c r="B60" s="17"/>
      <c r="C60" s="3"/>
      <c r="D60" s="4"/>
      <c r="E60" s="3"/>
      <c r="F60" s="3"/>
      <c r="G60" s="3"/>
      <c r="H60" s="4">
        <f>+$D$4*B58/1000</f>
        <v>99.6</v>
      </c>
      <c r="I60" s="16"/>
      <c r="Z60" s="7"/>
      <c r="AG60" s="3"/>
      <c r="AH60" s="4"/>
      <c r="AI60" s="3"/>
      <c r="AJ60" s="3"/>
      <c r="AK60" s="3"/>
      <c r="AL60" s="4">
        <f>+$D$4*Z58/1000</f>
        <v>119.52</v>
      </c>
    </row>
    <row r="61" spans="1:44" x14ac:dyDescent="0.25">
      <c r="B61" s="16"/>
      <c r="C61">
        <v>1.37</v>
      </c>
      <c r="D61" s="2">
        <f>+$D$5*2*B62/1000</f>
        <v>1.099</v>
      </c>
      <c r="I61" s="16">
        <f>+C61+D61</f>
        <v>2.4690000000000003</v>
      </c>
      <c r="AG61">
        <v>1.37</v>
      </c>
      <c r="AH61" s="2">
        <f>+$D$5*2*Z62/1000</f>
        <v>1.256</v>
      </c>
    </row>
    <row r="62" spans="1:44" x14ac:dyDescent="0.25">
      <c r="A62" t="s">
        <v>77</v>
      </c>
      <c r="B62" s="16">
        <v>35</v>
      </c>
      <c r="E62">
        <v>7.23</v>
      </c>
      <c r="F62" s="2">
        <f>+$D$6*2*B62/1000</f>
        <v>5.9219999999999997</v>
      </c>
      <c r="J62" s="2">
        <f>+E62+F62</f>
        <v>13.152000000000001</v>
      </c>
      <c r="Y62" t="s">
        <v>59</v>
      </c>
      <c r="Z62" s="8">
        <v>40</v>
      </c>
      <c r="AI62">
        <v>7.23</v>
      </c>
      <c r="AJ62" s="2">
        <f>+$D$6*2*Z62/1000</f>
        <v>6.7679999999999998</v>
      </c>
    </row>
    <row r="63" spans="1:44" x14ac:dyDescent="0.25">
      <c r="B63" s="16"/>
      <c r="G63" s="2">
        <f>+$D$3*B62/1000</f>
        <v>53.9</v>
      </c>
      <c r="AK63" s="2">
        <f>+$D$3*Z62/1000</f>
        <v>61.6</v>
      </c>
    </row>
    <row r="64" spans="1:44" x14ac:dyDescent="0.25">
      <c r="B64" s="16"/>
      <c r="H64" s="2">
        <f>+$D$4*B62/1000</f>
        <v>139.44</v>
      </c>
      <c r="AL64" s="2">
        <f>+$D$4*Z62/1000</f>
        <v>159.36000000000001</v>
      </c>
    </row>
    <row r="65" spans="1:8" x14ac:dyDescent="0.25">
      <c r="B65" s="16"/>
    </row>
    <row r="69" spans="1:8" x14ac:dyDescent="0.25">
      <c r="B69" s="6"/>
    </row>
    <row r="70" spans="1:8" x14ac:dyDescent="0.25">
      <c r="B70" s="6"/>
    </row>
    <row r="71" spans="1:8" ht="90" x14ac:dyDescent="0.25">
      <c r="B71" s="1" t="s">
        <v>13</v>
      </c>
      <c r="C71" s="1" t="s">
        <v>14</v>
      </c>
      <c r="D71" s="1" t="s">
        <v>15</v>
      </c>
      <c r="E71" s="1" t="s">
        <v>16</v>
      </c>
      <c r="F71" s="1" t="s">
        <v>17</v>
      </c>
      <c r="G71" s="1" t="s">
        <v>18</v>
      </c>
      <c r="H71" s="1" t="s">
        <v>19</v>
      </c>
    </row>
    <row r="72" spans="1:8" x14ac:dyDescent="0.25">
      <c r="C72">
        <v>1.37</v>
      </c>
      <c r="D72" s="2">
        <f>+$D$5*2*B73/1000</f>
        <v>3.1399999999999997E-2</v>
      </c>
    </row>
    <row r="73" spans="1:8" x14ac:dyDescent="0.25">
      <c r="A73" t="s">
        <v>20</v>
      </c>
      <c r="B73">
        <v>1</v>
      </c>
      <c r="D73" s="2"/>
      <c r="E73">
        <v>7.23</v>
      </c>
      <c r="F73" s="2">
        <f>+$D$6*2*B73/1000</f>
        <v>0.16919999999999999</v>
      </c>
    </row>
    <row r="74" spans="1:8" x14ac:dyDescent="0.25">
      <c r="D74" s="2"/>
      <c r="G74" s="2">
        <f>+$D$3*B73/1000</f>
        <v>1.54</v>
      </c>
    </row>
    <row r="75" spans="1:8" x14ac:dyDescent="0.25">
      <c r="D75" s="2"/>
      <c r="H75" s="2">
        <f>+$D$4*B73/1000</f>
        <v>3.984</v>
      </c>
    </row>
    <row r="76" spans="1:8" x14ac:dyDescent="0.25">
      <c r="A76" s="3"/>
      <c r="B76" s="3"/>
      <c r="C76" s="3">
        <v>1.37</v>
      </c>
      <c r="D76" s="4">
        <f>+$D$5*2*B77/1000</f>
        <v>9.4199999999999992E-2</v>
      </c>
      <c r="E76" s="3"/>
      <c r="F76" s="3"/>
      <c r="G76" s="3"/>
      <c r="H76" s="3"/>
    </row>
    <row r="77" spans="1:8" x14ac:dyDescent="0.25">
      <c r="A77" s="3" t="s">
        <v>23</v>
      </c>
      <c r="B77" s="5">
        <v>3</v>
      </c>
      <c r="C77" s="3"/>
      <c r="D77" s="4"/>
      <c r="E77" s="3">
        <v>7.23</v>
      </c>
      <c r="F77" s="4">
        <f>+$D$6*2*B77/1000</f>
        <v>0.50759999999999994</v>
      </c>
      <c r="G77" s="3"/>
      <c r="H77" s="3"/>
    </row>
    <row r="78" spans="1:8" x14ac:dyDescent="0.25">
      <c r="A78" s="3"/>
      <c r="B78" s="5"/>
      <c r="C78" s="3"/>
      <c r="D78" s="4"/>
      <c r="E78" s="3"/>
      <c r="F78" s="3"/>
      <c r="G78" s="4">
        <f>+$D$3*B77/1000</f>
        <v>4.62</v>
      </c>
      <c r="H78" s="3"/>
    </row>
    <row r="79" spans="1:8" x14ac:dyDescent="0.25">
      <c r="A79" s="3"/>
      <c r="B79" s="5"/>
      <c r="C79" s="3"/>
      <c r="D79" s="4"/>
      <c r="E79" s="3"/>
      <c r="F79" s="3"/>
      <c r="G79" s="3"/>
      <c r="H79" s="4">
        <f>+$D$4*B77/1000</f>
        <v>11.952</v>
      </c>
    </row>
    <row r="80" spans="1:8" x14ac:dyDescent="0.25">
      <c r="C80">
        <v>1.37</v>
      </c>
      <c r="D80" s="2">
        <f>+$D$5*2*B81/1000</f>
        <v>0.157</v>
      </c>
    </row>
    <row r="81" spans="1:8" x14ac:dyDescent="0.25">
      <c r="A81" t="s">
        <v>22</v>
      </c>
      <c r="B81" s="6">
        <v>5</v>
      </c>
      <c r="D81" s="2"/>
      <c r="E81">
        <v>7.23</v>
      </c>
      <c r="F81" s="2">
        <f>+$D$6*2*B81/1000</f>
        <v>0.84599999999999997</v>
      </c>
    </row>
    <row r="82" spans="1:8" x14ac:dyDescent="0.25">
      <c r="B82" s="6"/>
      <c r="D82" s="2"/>
      <c r="G82" s="2">
        <f>+$D$3*B81/1000</f>
        <v>7.7</v>
      </c>
    </row>
    <row r="83" spans="1:8" x14ac:dyDescent="0.25">
      <c r="B83" s="6"/>
      <c r="D83" s="2"/>
      <c r="H83" s="2">
        <f>+$D$4*B81/1000</f>
        <v>19.920000000000002</v>
      </c>
    </row>
    <row r="84" spans="1:8" x14ac:dyDescent="0.25">
      <c r="A84" s="3"/>
      <c r="B84" s="3"/>
      <c r="C84" s="3">
        <v>1.37</v>
      </c>
      <c r="D84" s="4">
        <f>+$D$5*2*B85/1000</f>
        <v>0.2198</v>
      </c>
      <c r="E84" s="3"/>
      <c r="F84" s="3"/>
      <c r="G84" s="3"/>
      <c r="H84" s="3"/>
    </row>
    <row r="85" spans="1:8" x14ac:dyDescent="0.25">
      <c r="A85" s="3" t="s">
        <v>21</v>
      </c>
      <c r="B85" s="5">
        <v>7</v>
      </c>
      <c r="C85" s="3"/>
      <c r="D85" s="4"/>
      <c r="E85" s="3">
        <v>7.23</v>
      </c>
      <c r="F85" s="4">
        <f>+$D$6*2*B85/1000</f>
        <v>1.1843999999999999</v>
      </c>
      <c r="G85" s="3"/>
      <c r="H85" s="3"/>
    </row>
    <row r="86" spans="1:8" x14ac:dyDescent="0.25">
      <c r="A86" s="3"/>
      <c r="B86" s="5"/>
      <c r="C86" s="3"/>
      <c r="D86" s="4"/>
      <c r="E86" s="3"/>
      <c r="F86" s="3"/>
      <c r="G86" s="4">
        <f>+$D$3*B85/1000</f>
        <v>10.78</v>
      </c>
      <c r="H86" s="3"/>
    </row>
    <row r="87" spans="1:8" x14ac:dyDescent="0.25">
      <c r="A87" s="3"/>
      <c r="B87" s="5"/>
      <c r="C87" s="3"/>
      <c r="D87" s="4"/>
      <c r="E87" s="3"/>
      <c r="F87" s="3"/>
      <c r="G87" s="3"/>
      <c r="H87" s="4">
        <f>+$D$4*B85/1000</f>
        <v>27.888000000000002</v>
      </c>
    </row>
    <row r="88" spans="1:8" x14ac:dyDescent="0.25">
      <c r="A88" s="9"/>
      <c r="B88" s="9"/>
      <c r="C88" s="9">
        <v>1.37</v>
      </c>
      <c r="D88" s="10">
        <f>+$D$5*2*B89/1000</f>
        <v>0.314</v>
      </c>
      <c r="E88" s="9"/>
      <c r="F88" s="9"/>
      <c r="G88" s="9"/>
      <c r="H88" s="9"/>
    </row>
    <row r="89" spans="1:8" x14ac:dyDescent="0.25">
      <c r="A89" s="9" t="s">
        <v>24</v>
      </c>
      <c r="B89" s="11">
        <v>10</v>
      </c>
      <c r="C89" s="9"/>
      <c r="D89" s="10"/>
      <c r="E89" s="9">
        <v>7.23</v>
      </c>
      <c r="F89" s="10">
        <f>+$D$6*2*B89/1000</f>
        <v>1.6919999999999999</v>
      </c>
      <c r="G89" s="9"/>
      <c r="H89" s="9"/>
    </row>
    <row r="90" spans="1:8" x14ac:dyDescent="0.25">
      <c r="B90" s="11"/>
      <c r="C90" s="9"/>
      <c r="D90" s="10"/>
      <c r="E90" s="9"/>
      <c r="F90" s="9"/>
      <c r="G90" s="10">
        <f>+$D$3*B89/1000</f>
        <v>15.4</v>
      </c>
      <c r="H90" s="9"/>
    </row>
    <row r="91" spans="1:8" x14ac:dyDescent="0.25">
      <c r="A91" s="9"/>
      <c r="B91" s="11"/>
      <c r="C91" s="9"/>
      <c r="D91" s="10"/>
      <c r="E91" s="9"/>
      <c r="F91" s="9"/>
      <c r="G91" s="9"/>
      <c r="H91" s="10">
        <f>+$D$4*B89/1000</f>
        <v>39.840000000000003</v>
      </c>
    </row>
    <row r="103" spans="1:8" ht="90" x14ac:dyDescent="0.25">
      <c r="B103" s="1" t="s">
        <v>13</v>
      </c>
      <c r="C103" s="1" t="s">
        <v>14</v>
      </c>
      <c r="D103" s="1" t="s">
        <v>15</v>
      </c>
      <c r="E103" s="1" t="s">
        <v>16</v>
      </c>
      <c r="F103" s="1" t="s">
        <v>17</v>
      </c>
      <c r="G103" s="1" t="s">
        <v>18</v>
      </c>
      <c r="H103" s="1" t="s">
        <v>19</v>
      </c>
    </row>
    <row r="104" spans="1:8" x14ac:dyDescent="0.25">
      <c r="A104" t="s">
        <v>63</v>
      </c>
      <c r="B104" s="8">
        <v>20</v>
      </c>
      <c r="D104" s="2"/>
      <c r="E104">
        <v>7.23</v>
      </c>
      <c r="F104" s="2">
        <f>+$D$6*2*B104/1000</f>
        <v>3.3839999999999999</v>
      </c>
    </row>
    <row r="105" spans="1:8" x14ac:dyDescent="0.25">
      <c r="B105" s="8"/>
      <c r="D105" s="2"/>
      <c r="G105" s="2">
        <f>+$D$3*B104/1000</f>
        <v>30.8</v>
      </c>
    </row>
    <row r="106" spans="1:8" x14ac:dyDescent="0.25">
      <c r="B106" s="8"/>
      <c r="D106" s="2"/>
      <c r="H106" s="2">
        <f>+$D$4*B104/1000</f>
        <v>79.680000000000007</v>
      </c>
    </row>
    <row r="107" spans="1:8" x14ac:dyDescent="0.25">
      <c r="B107" s="3"/>
      <c r="C107" s="3">
        <v>1.37</v>
      </c>
      <c r="D107" s="4">
        <f>+$D$5*2*B108/1000</f>
        <v>0.94199999999999995</v>
      </c>
      <c r="E107" s="3"/>
      <c r="F107" s="3"/>
      <c r="G107" s="3"/>
      <c r="H107" s="3"/>
    </row>
    <row r="108" spans="1:8" x14ac:dyDescent="0.25">
      <c r="A108" t="s">
        <v>64</v>
      </c>
      <c r="B108" s="7">
        <v>30</v>
      </c>
      <c r="C108" s="3"/>
      <c r="D108" s="4"/>
      <c r="E108" s="3">
        <v>7.23</v>
      </c>
      <c r="F108" s="4">
        <f>+$D$6*2*B108/1000</f>
        <v>5.0759999999999996</v>
      </c>
      <c r="G108" s="3"/>
      <c r="H108" s="3"/>
    </row>
    <row r="109" spans="1:8" x14ac:dyDescent="0.25">
      <c r="B109" s="7"/>
      <c r="C109" s="3"/>
      <c r="D109" s="4"/>
      <c r="E109" s="3"/>
      <c r="F109" s="3"/>
      <c r="G109" s="4">
        <f>+$D$3*B108/1000</f>
        <v>46.2</v>
      </c>
      <c r="H109" s="3"/>
    </row>
    <row r="110" spans="1:8" x14ac:dyDescent="0.25">
      <c r="B110" s="7"/>
      <c r="C110" s="3"/>
      <c r="D110" s="4"/>
      <c r="E110" s="3"/>
      <c r="F110" s="3"/>
      <c r="G110" s="3"/>
      <c r="H110" s="4">
        <f>+$D$4*B108/1000</f>
        <v>119.52</v>
      </c>
    </row>
    <row r="111" spans="1:8" x14ac:dyDescent="0.25">
      <c r="C111">
        <v>1.37</v>
      </c>
      <c r="D111" s="2">
        <f>+$D$5*2*B112/1000</f>
        <v>1.256</v>
      </c>
    </row>
    <row r="112" spans="1:8" x14ac:dyDescent="0.25">
      <c r="A112" t="s">
        <v>65</v>
      </c>
      <c r="B112" s="8">
        <v>40</v>
      </c>
      <c r="E112">
        <v>7.23</v>
      </c>
      <c r="F112" s="2">
        <f>+$D$6*2*B112/1000</f>
        <v>6.7679999999999998</v>
      </c>
    </row>
    <row r="113" spans="7:8" x14ac:dyDescent="0.25">
      <c r="G113" s="2">
        <f>+$D$3*B112/1000</f>
        <v>61.6</v>
      </c>
    </row>
    <row r="114" spans="7:8" x14ac:dyDescent="0.25">
      <c r="H114" s="2">
        <f>+$D$4*B112/1000</f>
        <v>159.36000000000001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8" sqref="O8"/>
    </sheetView>
  </sheetViews>
  <sheetFormatPr defaultRowHeight="15" x14ac:dyDescent="0.25"/>
  <sheetData>
    <row r="1" spans="1:1" x14ac:dyDescent="0.25">
      <c r="A1" t="s">
        <v>62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7" sqref="N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Patty 5-6-13</vt:lpstr>
      <vt:lpstr>Figure 3</vt:lpstr>
      <vt:lpstr>Figure 3 color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pcreed</dc:creator>
  <cp:lastModifiedBy>Creed, Patricia</cp:lastModifiedBy>
  <cp:lastPrinted>2013-05-22T12:57:28Z</cp:lastPrinted>
  <dcterms:created xsi:type="dcterms:W3CDTF">2013-05-07T13:05:05Z</dcterms:created>
  <dcterms:modified xsi:type="dcterms:W3CDTF">2016-01-26T13:05:54Z</dcterms:modified>
</cp:coreProperties>
</file>