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a.ad.epa.gov\ord\RTP\users\r-z\rmcmahen\Net MyDocuments\Biomarkers info\Fipronil\Notebook Info\"/>
    </mc:Choice>
  </mc:AlternateContent>
  <bookViews>
    <workbookView xWindow="0" yWindow="0" windowWidth="19200" windowHeight="11595" tabRatio="689"/>
  </bookViews>
  <sheets>
    <sheet name="Raw Data" sheetId="1" r:id="rId1"/>
    <sheet name="Chapel Hill" sheetId="2" r:id="rId2"/>
    <sheet name="Triangle" sheetId="3" r:id="rId3"/>
    <sheet name="Apex" sheetId="4" r:id="rId4"/>
    <sheet name="N. Cary" sheetId="5" r:id="rId5"/>
    <sheet name="S. Cary" sheetId="6" r:id="rId6"/>
    <sheet name="All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3" i="1" l="1"/>
  <c r="M44" i="1"/>
  <c r="M45" i="1"/>
  <c r="M46" i="1"/>
  <c r="J43" i="1" l="1"/>
  <c r="J44" i="1"/>
  <c r="J45" i="1"/>
  <c r="J46" i="1"/>
  <c r="J41" i="1"/>
  <c r="M41" i="1"/>
  <c r="M4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3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3" i="1"/>
</calcChain>
</file>

<file path=xl/sharedStrings.xml><?xml version="1.0" encoding="utf-8"?>
<sst xmlns="http://schemas.openxmlformats.org/spreadsheetml/2006/main" count="127" uniqueCount="115">
  <si>
    <t>Concentration (ng/L)</t>
  </si>
  <si>
    <t>Sample ID</t>
  </si>
  <si>
    <t>Fipronil</t>
  </si>
  <si>
    <t>3b</t>
  </si>
  <si>
    <t>4b</t>
  </si>
  <si>
    <t>7b</t>
  </si>
  <si>
    <t>13b</t>
  </si>
  <si>
    <t>14b</t>
  </si>
  <si>
    <t>16b</t>
  </si>
  <si>
    <t>Fipronil Sulfone</t>
  </si>
  <si>
    <t>Fipronil Amide</t>
  </si>
  <si>
    <t>Fipronil Sulfide</t>
  </si>
  <si>
    <t>Fipronil Desulfinyl</t>
  </si>
  <si>
    <t>17/33</t>
  </si>
  <si>
    <t>4B/34</t>
  </si>
  <si>
    <t>name</t>
  </si>
  <si>
    <t>description</t>
  </si>
  <si>
    <t>GPS</t>
  </si>
  <si>
    <t>35.718924, -78.752106</t>
  </si>
  <si>
    <t>35.724790, -78.777705</t>
  </si>
  <si>
    <t>35.728857, -78.775302</t>
  </si>
  <si>
    <t>3B</t>
  </si>
  <si>
    <t>35.726435, -78.765271</t>
  </si>
  <si>
    <t>35.792944, -78.839667</t>
  </si>
  <si>
    <t>4B</t>
  </si>
  <si>
    <t>35.790672, -78.831693</t>
  </si>
  <si>
    <t>35.801284, -78.830803</t>
  </si>
  <si>
    <t>35.811472, -78.828453</t>
  </si>
  <si>
    <t>35.816276, -78.847379</t>
  </si>
  <si>
    <t>35.838314, -78.910883</t>
  </si>
  <si>
    <t>35.828376, -78.964044</t>
  </si>
  <si>
    <t>35.855912, -78.939845</t>
  </si>
  <si>
    <t>35.892781, -79.016347</t>
  </si>
  <si>
    <t>13B</t>
  </si>
  <si>
    <t>35.891630, -79.058776</t>
  </si>
  <si>
    <t>35.905920, -79.029380</t>
  </si>
  <si>
    <t>14B</t>
  </si>
  <si>
    <t>35.898876, -79.035412</t>
  </si>
  <si>
    <t>35.774389, -79.120084</t>
  </si>
  <si>
    <t>35.872435, -78.913188</t>
  </si>
  <si>
    <t>35.886652, -78.899763</t>
  </si>
  <si>
    <t>7B</t>
  </si>
  <si>
    <t>Sum of Fipronil compounds</t>
  </si>
  <si>
    <t>Swift Creek at Holly Springs Rd.</t>
  </si>
  <si>
    <t>Kildaire Farm Rd at Swift Creek</t>
  </si>
  <si>
    <t>Lochmere at Longbranch</t>
  </si>
  <si>
    <t>Lochmere at Lyn Branch</t>
  </si>
  <si>
    <t>Turkey Creek at Highouse</t>
  </si>
  <si>
    <t>High House at Crabtree Creek</t>
  </si>
  <si>
    <t>Crabtree Crossing at Cole's Branch</t>
  </si>
  <si>
    <t>Crabtree Creek at Morrisville Pkwy</t>
  </si>
  <si>
    <t>Davis Drive at Crabtree Creek Watershed Drainage</t>
  </si>
  <si>
    <t>Yates Store Rd at Nancy Branch Creek</t>
  </si>
  <si>
    <t>751 at NE Creek</t>
  </si>
  <si>
    <t>Okelley Chapel Rd at NE Creek</t>
  </si>
  <si>
    <t>Morgan Creek at Finley Golf Course Rd</t>
  </si>
  <si>
    <t>Morgan Creek at 15-501</t>
  </si>
  <si>
    <t>S. Christopher Rd at Chapel Creek</t>
  </si>
  <si>
    <t>Meeting of the Waters</t>
  </si>
  <si>
    <t>Pokeberry Creek at BynumbBridge Rd.</t>
  </si>
  <si>
    <t>Redbud at Pond</t>
  </si>
  <si>
    <t>35.754770, -79.118790</t>
  </si>
  <si>
    <t>NE Creek at Grandale</t>
  </si>
  <si>
    <t>NE Creek at Sedwick</t>
  </si>
  <si>
    <t>Bynum at Haw</t>
  </si>
  <si>
    <t>35.772310, -79.144340</t>
  </si>
  <si>
    <t>Old Mason Farm Rd at Morgan Creek</t>
  </si>
  <si>
    <t>35.89861, -79.025750</t>
  </si>
  <si>
    <t>Falls Lake at Route 98</t>
  </si>
  <si>
    <t>Falls Lake at 6-Forks Lower Barton Creek</t>
  </si>
  <si>
    <t>35.958864, -78.644373</t>
  </si>
  <si>
    <t>Crabtree Creek at Cary Parkway</t>
  </si>
  <si>
    <t>35.77008, -78.83050</t>
  </si>
  <si>
    <t>Upstream of Bond Park: out fall of Hoffman lake on West Chatham Street</t>
  </si>
  <si>
    <t>35.77309, -78.81890</t>
  </si>
  <si>
    <t>Outfall of Bond park lake</t>
  </si>
  <si>
    <t>35.78168, -78.82826</t>
  </si>
  <si>
    <t>Creek Crossing on Scott King Road bt Lyon Tree Ln and Grandale</t>
  </si>
  <si>
    <t>35.87538, -78.91788</t>
  </si>
  <si>
    <t>Outfall of Parkwood lake at Sedwick Rd</t>
  </si>
  <si>
    <t>35.88307, -78.91311</t>
  </si>
  <si>
    <t>HWY 54 at NE Creek</t>
  </si>
  <si>
    <t>35.90273, -78.90087</t>
  </si>
  <si>
    <t>Pond on Finley Golf Course</t>
  </si>
  <si>
    <t>35.89815, -79.01949</t>
  </si>
  <si>
    <t>Old Mason Farm Rd at Chapel Creek</t>
  </si>
  <si>
    <t>35.89896, -79.02343</t>
  </si>
  <si>
    <t>Just downstreem of Mason Farm wwtp (near usgs gauging station)</t>
  </si>
  <si>
    <t>35.89517, -79.02304</t>
  </si>
  <si>
    <t>NE Creek at Grandale replicate</t>
  </si>
  <si>
    <t>35.87240, -78.91355</t>
  </si>
  <si>
    <t>Highhouse rd at Crabtree Creek replicate</t>
  </si>
  <si>
    <t>35.79047, -78.83174</t>
  </si>
  <si>
    <t>Mason Farm wwtp effluent</t>
  </si>
  <si>
    <t>35.89561, -79.02341</t>
  </si>
  <si>
    <t>triangle wwtp effluent</t>
  </si>
  <si>
    <t>35.87997, -78.89737</t>
  </si>
  <si>
    <t>triangle wwtp effluent duplicate</t>
  </si>
  <si>
    <t>35.978976, -78.632916</t>
  </si>
  <si>
    <t>fipronil/total</t>
  </si>
  <si>
    <t>ratio &gt;0.4</t>
  </si>
  <si>
    <t>35.649734, -78.755227</t>
  </si>
  <si>
    <t>35.649709, -78.755447</t>
  </si>
  <si>
    <t>South Cary WRF effluent</t>
  </si>
  <si>
    <t>South Cary WRF reclaim</t>
  </si>
  <si>
    <t>35.679505, -78.824192</t>
  </si>
  <si>
    <t>Apex wwtp effluent</t>
  </si>
  <si>
    <t>35.834970, -78.776794</t>
  </si>
  <si>
    <t>North Cary wrf effluent</t>
  </si>
  <si>
    <t>35.835275, -78.778170</t>
  </si>
  <si>
    <t>North Cary wrf reclaim</t>
  </si>
  <si>
    <t>35.837417, -78.780819</t>
  </si>
  <si>
    <t>Old Reedy Crk rd at Crabtree Crk (upstream of N. Cary wrf)</t>
  </si>
  <si>
    <t>35.708621, -78.834150</t>
  </si>
  <si>
    <t>Sunset Lake Rd at Middle Creek (downstream of Apex wwtp)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</si>
</sst>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Border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/>
    <xf numFmtId="0" fontId="1" fillId="3" borderId="0" xfId="0" applyFont="1" applyFill="1"/>
    <xf numFmtId="0" fontId="0" fillId="3" borderId="1" xfId="0" applyFill="1" applyBorder="1" applyAlignment="1">
      <alignment horizontal="left"/>
    </xf>
    <xf numFmtId="0" fontId="0" fillId="3" borderId="1" xfId="0" applyFill="1" applyBorder="1"/>
    <xf numFmtId="0" fontId="0" fillId="3" borderId="0" xfId="0" applyFill="1"/>
    <xf numFmtId="0" fontId="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/>
    <xf numFmtId="0" fontId="0" fillId="0" borderId="0" xfId="0" applyFill="1"/>
    <xf numFmtId="2" fontId="0" fillId="0" borderId="1" xfId="0" applyNumberForma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0" fillId="3" borderId="4" xfId="0" applyFill="1" applyBorder="1"/>
    <xf numFmtId="2" fontId="0" fillId="3" borderId="4" xfId="0" applyNumberFormat="1" applyFill="1" applyBorder="1" applyAlignment="1">
      <alignment horizontal="center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Fipronil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'Raw Data'!$D$3:$D$47</c:f>
              <c:strCach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3b</c:v>
                </c:pt>
                <c:pt idx="4">
                  <c:v>4</c:v>
                </c:pt>
                <c:pt idx="5">
                  <c:v>4b</c:v>
                </c:pt>
                <c:pt idx="6">
                  <c:v>5</c:v>
                </c:pt>
                <c:pt idx="7">
                  <c:v>6</c:v>
                </c:pt>
                <c:pt idx="8">
                  <c:v>7b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13b</c:v>
                </c:pt>
                <c:pt idx="14">
                  <c:v>14</c:v>
                </c:pt>
                <c:pt idx="15">
                  <c:v>14b</c:v>
                </c:pt>
                <c:pt idx="16">
                  <c:v>15</c:v>
                </c:pt>
                <c:pt idx="17">
                  <c:v>16b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17/33</c:v>
                </c:pt>
                <c:pt idx="34">
                  <c:v>4B/34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</c:strCache>
            </c:strRef>
          </c:cat>
          <c:val>
            <c:numRef>
              <c:f>'Raw Data'!$E$3:$E$47</c:f>
              <c:numCache>
                <c:formatCode>General</c:formatCode>
                <c:ptCount val="45"/>
                <c:pt idx="0">
                  <c:v>3.36</c:v>
                </c:pt>
                <c:pt idx="1">
                  <c:v>4.9400000000000004</c:v>
                </c:pt>
                <c:pt idx="2">
                  <c:v>1.97</c:v>
                </c:pt>
                <c:pt idx="3">
                  <c:v>3.83</c:v>
                </c:pt>
                <c:pt idx="4">
                  <c:v>8</c:v>
                </c:pt>
                <c:pt idx="5">
                  <c:v>5.05</c:v>
                </c:pt>
                <c:pt idx="6">
                  <c:v>5.16</c:v>
                </c:pt>
                <c:pt idx="7">
                  <c:v>5.66</c:v>
                </c:pt>
                <c:pt idx="8">
                  <c:v>7.19</c:v>
                </c:pt>
                <c:pt idx="9">
                  <c:v>7</c:v>
                </c:pt>
                <c:pt idx="10">
                  <c:v>8.19</c:v>
                </c:pt>
                <c:pt idx="11">
                  <c:v>43.11</c:v>
                </c:pt>
                <c:pt idx="12">
                  <c:v>78.599999999999994</c:v>
                </c:pt>
                <c:pt idx="13">
                  <c:v>1.46</c:v>
                </c:pt>
                <c:pt idx="14">
                  <c:v>3.82</c:v>
                </c:pt>
                <c:pt idx="15">
                  <c:v>1.43</c:v>
                </c:pt>
                <c:pt idx="16">
                  <c:v>1.1299999999999999</c:v>
                </c:pt>
                <c:pt idx="17">
                  <c:v>14</c:v>
                </c:pt>
                <c:pt idx="18">
                  <c:v>46.71</c:v>
                </c:pt>
                <c:pt idx="19">
                  <c:v>2.16</c:v>
                </c:pt>
                <c:pt idx="20">
                  <c:v>4.29</c:v>
                </c:pt>
                <c:pt idx="21">
                  <c:v>1.43</c:v>
                </c:pt>
                <c:pt idx="22">
                  <c:v>1.06</c:v>
                </c:pt>
                <c:pt idx="23">
                  <c:v>0.93</c:v>
                </c:pt>
                <c:pt idx="24">
                  <c:v>31.68</c:v>
                </c:pt>
                <c:pt idx="25">
                  <c:v>19.77</c:v>
                </c:pt>
                <c:pt idx="26">
                  <c:v>20.74</c:v>
                </c:pt>
                <c:pt idx="27">
                  <c:v>69.28</c:v>
                </c:pt>
                <c:pt idx="28">
                  <c:v>3.96</c:v>
                </c:pt>
                <c:pt idx="29">
                  <c:v>9.68</c:v>
                </c:pt>
                <c:pt idx="30">
                  <c:v>12.48</c:v>
                </c:pt>
                <c:pt idx="31">
                  <c:v>5.67</c:v>
                </c:pt>
                <c:pt idx="32">
                  <c:v>93.28</c:v>
                </c:pt>
                <c:pt idx="33">
                  <c:v>6.68</c:v>
                </c:pt>
                <c:pt idx="34">
                  <c:v>28.37</c:v>
                </c:pt>
                <c:pt idx="35">
                  <c:v>340.27</c:v>
                </c:pt>
                <c:pt idx="36">
                  <c:v>66.010000000000005</c:v>
                </c:pt>
                <c:pt idx="37">
                  <c:v>85.48</c:v>
                </c:pt>
                <c:pt idx="38">
                  <c:v>12.69</c:v>
                </c:pt>
                <c:pt idx="40">
                  <c:v>104.25</c:v>
                </c:pt>
                <c:pt idx="41">
                  <c:v>118.23</c:v>
                </c:pt>
                <c:pt idx="42">
                  <c:v>108.17</c:v>
                </c:pt>
                <c:pt idx="43">
                  <c:v>70.3</c:v>
                </c:pt>
              </c:numCache>
            </c:numRef>
          </c:val>
        </c:ser>
        <c:ser>
          <c:idx val="1"/>
          <c:order val="1"/>
          <c:tx>
            <c:v>Fipronil Sulfone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'Raw Data'!$D$3:$D$47</c:f>
              <c:strCach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3b</c:v>
                </c:pt>
                <c:pt idx="4">
                  <c:v>4</c:v>
                </c:pt>
                <c:pt idx="5">
                  <c:v>4b</c:v>
                </c:pt>
                <c:pt idx="6">
                  <c:v>5</c:v>
                </c:pt>
                <c:pt idx="7">
                  <c:v>6</c:v>
                </c:pt>
                <c:pt idx="8">
                  <c:v>7b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13b</c:v>
                </c:pt>
                <c:pt idx="14">
                  <c:v>14</c:v>
                </c:pt>
                <c:pt idx="15">
                  <c:v>14b</c:v>
                </c:pt>
                <c:pt idx="16">
                  <c:v>15</c:v>
                </c:pt>
                <c:pt idx="17">
                  <c:v>16b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17/33</c:v>
                </c:pt>
                <c:pt idx="34">
                  <c:v>4B/34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</c:strCache>
            </c:strRef>
          </c:cat>
          <c:val>
            <c:numRef>
              <c:f>'Raw Data'!$F$3:$F$47</c:f>
              <c:numCache>
                <c:formatCode>General</c:formatCode>
                <c:ptCount val="45"/>
                <c:pt idx="0">
                  <c:v>8.59</c:v>
                </c:pt>
                <c:pt idx="1">
                  <c:v>8.2100000000000009</c:v>
                </c:pt>
                <c:pt idx="2">
                  <c:v>12.95</c:v>
                </c:pt>
                <c:pt idx="3">
                  <c:v>8.98</c:v>
                </c:pt>
                <c:pt idx="4">
                  <c:v>42.51</c:v>
                </c:pt>
                <c:pt idx="5">
                  <c:v>24.67</c:v>
                </c:pt>
                <c:pt idx="6">
                  <c:v>9.18</c:v>
                </c:pt>
                <c:pt idx="7">
                  <c:v>10.029999999999999</c:v>
                </c:pt>
                <c:pt idx="8">
                  <c:v>16.72</c:v>
                </c:pt>
                <c:pt idx="9">
                  <c:v>6.74</c:v>
                </c:pt>
                <c:pt idx="10">
                  <c:v>6.93</c:v>
                </c:pt>
                <c:pt idx="11">
                  <c:v>13.7</c:v>
                </c:pt>
                <c:pt idx="12">
                  <c:v>33.51</c:v>
                </c:pt>
                <c:pt idx="13">
                  <c:v>3.29</c:v>
                </c:pt>
                <c:pt idx="14">
                  <c:v>4.25</c:v>
                </c:pt>
                <c:pt idx="15">
                  <c:v>1.6</c:v>
                </c:pt>
                <c:pt idx="16">
                  <c:v>1.91</c:v>
                </c:pt>
                <c:pt idx="17">
                  <c:v>3.49</c:v>
                </c:pt>
                <c:pt idx="18">
                  <c:v>14.72</c:v>
                </c:pt>
                <c:pt idx="19">
                  <c:v>5.54</c:v>
                </c:pt>
                <c:pt idx="20">
                  <c:v>2.84</c:v>
                </c:pt>
                <c:pt idx="21">
                  <c:v>2.17</c:v>
                </c:pt>
                <c:pt idx="22">
                  <c:v>1.87</c:v>
                </c:pt>
                <c:pt idx="23">
                  <c:v>1.84</c:v>
                </c:pt>
                <c:pt idx="24">
                  <c:v>28.35</c:v>
                </c:pt>
                <c:pt idx="25">
                  <c:v>16.46</c:v>
                </c:pt>
                <c:pt idx="26">
                  <c:v>17.309999999999999</c:v>
                </c:pt>
                <c:pt idx="27">
                  <c:v>23.39</c:v>
                </c:pt>
                <c:pt idx="28">
                  <c:v>3.04</c:v>
                </c:pt>
                <c:pt idx="29">
                  <c:v>7.77</c:v>
                </c:pt>
                <c:pt idx="30">
                  <c:v>4.63</c:v>
                </c:pt>
                <c:pt idx="31">
                  <c:v>9.31</c:v>
                </c:pt>
                <c:pt idx="32">
                  <c:v>25.33</c:v>
                </c:pt>
                <c:pt idx="33">
                  <c:v>4.38</c:v>
                </c:pt>
                <c:pt idx="34">
                  <c:v>24.25</c:v>
                </c:pt>
                <c:pt idx="35">
                  <c:v>79.05</c:v>
                </c:pt>
                <c:pt idx="36">
                  <c:v>14.75</c:v>
                </c:pt>
                <c:pt idx="37">
                  <c:v>19.350000000000001</c:v>
                </c:pt>
                <c:pt idx="38">
                  <c:v>8.73</c:v>
                </c:pt>
                <c:pt idx="40">
                  <c:v>39.32</c:v>
                </c:pt>
                <c:pt idx="41">
                  <c:v>30.69</c:v>
                </c:pt>
                <c:pt idx="42">
                  <c:v>24.67</c:v>
                </c:pt>
                <c:pt idx="43">
                  <c:v>29.21</c:v>
                </c:pt>
              </c:numCache>
            </c:numRef>
          </c:val>
        </c:ser>
        <c:ser>
          <c:idx val="2"/>
          <c:order val="2"/>
          <c:tx>
            <c:v>Fipronil Sulfide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'Raw Data'!$D$3:$D$47</c:f>
              <c:strCach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3b</c:v>
                </c:pt>
                <c:pt idx="4">
                  <c:v>4</c:v>
                </c:pt>
                <c:pt idx="5">
                  <c:v>4b</c:v>
                </c:pt>
                <c:pt idx="6">
                  <c:v>5</c:v>
                </c:pt>
                <c:pt idx="7">
                  <c:v>6</c:v>
                </c:pt>
                <c:pt idx="8">
                  <c:v>7b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13b</c:v>
                </c:pt>
                <c:pt idx="14">
                  <c:v>14</c:v>
                </c:pt>
                <c:pt idx="15">
                  <c:v>14b</c:v>
                </c:pt>
                <c:pt idx="16">
                  <c:v>15</c:v>
                </c:pt>
                <c:pt idx="17">
                  <c:v>16b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17/33</c:v>
                </c:pt>
                <c:pt idx="34">
                  <c:v>4B/34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</c:strCache>
            </c:strRef>
          </c:cat>
          <c:val>
            <c:numRef>
              <c:f>'Raw Data'!$G$3:$G$47</c:f>
              <c:numCache>
                <c:formatCode>General</c:formatCode>
                <c:ptCount val="45"/>
                <c:pt idx="0">
                  <c:v>5.35</c:v>
                </c:pt>
                <c:pt idx="1">
                  <c:v>6.9</c:v>
                </c:pt>
                <c:pt idx="2">
                  <c:v>6.66</c:v>
                </c:pt>
                <c:pt idx="3">
                  <c:v>4.72</c:v>
                </c:pt>
                <c:pt idx="4">
                  <c:v>87.43</c:v>
                </c:pt>
                <c:pt idx="5">
                  <c:v>14.98</c:v>
                </c:pt>
                <c:pt idx="6">
                  <c:v>6.63</c:v>
                </c:pt>
                <c:pt idx="7">
                  <c:v>8.33</c:v>
                </c:pt>
                <c:pt idx="8">
                  <c:v>20.66</c:v>
                </c:pt>
                <c:pt idx="9">
                  <c:v>2.54</c:v>
                </c:pt>
                <c:pt idx="10">
                  <c:v>9.19</c:v>
                </c:pt>
                <c:pt idx="11">
                  <c:v>12.91</c:v>
                </c:pt>
                <c:pt idx="12">
                  <c:v>7.22</c:v>
                </c:pt>
                <c:pt idx="13">
                  <c:v>1.49</c:v>
                </c:pt>
                <c:pt idx="14">
                  <c:v>4.3</c:v>
                </c:pt>
                <c:pt idx="15">
                  <c:v>0.9</c:v>
                </c:pt>
                <c:pt idx="16">
                  <c:v>0.98</c:v>
                </c:pt>
                <c:pt idx="17">
                  <c:v>1.06</c:v>
                </c:pt>
                <c:pt idx="18">
                  <c:v>16.23</c:v>
                </c:pt>
                <c:pt idx="19">
                  <c:v>5.47</c:v>
                </c:pt>
                <c:pt idx="20">
                  <c:v>1.67</c:v>
                </c:pt>
                <c:pt idx="21">
                  <c:v>1.23</c:v>
                </c:pt>
                <c:pt idx="22">
                  <c:v>1.31</c:v>
                </c:pt>
                <c:pt idx="23">
                  <c:v>3.39</c:v>
                </c:pt>
                <c:pt idx="24">
                  <c:v>14.26</c:v>
                </c:pt>
                <c:pt idx="25">
                  <c:v>7.35</c:v>
                </c:pt>
                <c:pt idx="26">
                  <c:v>7.72</c:v>
                </c:pt>
                <c:pt idx="27">
                  <c:v>9.9</c:v>
                </c:pt>
                <c:pt idx="28">
                  <c:v>0.93</c:v>
                </c:pt>
                <c:pt idx="29">
                  <c:v>3.64</c:v>
                </c:pt>
                <c:pt idx="30">
                  <c:v>3.86</c:v>
                </c:pt>
                <c:pt idx="31">
                  <c:v>4.07</c:v>
                </c:pt>
                <c:pt idx="32">
                  <c:v>5.16</c:v>
                </c:pt>
                <c:pt idx="33">
                  <c:v>1.92</c:v>
                </c:pt>
                <c:pt idx="34">
                  <c:v>11.07</c:v>
                </c:pt>
                <c:pt idx="35">
                  <c:v>11.96</c:v>
                </c:pt>
                <c:pt idx="36">
                  <c:v>13.1</c:v>
                </c:pt>
                <c:pt idx="37">
                  <c:v>17.98</c:v>
                </c:pt>
                <c:pt idx="38">
                  <c:v>3.92</c:v>
                </c:pt>
                <c:pt idx="40">
                  <c:v>9.42</c:v>
                </c:pt>
                <c:pt idx="41">
                  <c:v>15.76</c:v>
                </c:pt>
                <c:pt idx="42">
                  <c:v>13.2</c:v>
                </c:pt>
                <c:pt idx="43">
                  <c:v>52.15</c:v>
                </c:pt>
              </c:numCache>
            </c:numRef>
          </c:val>
        </c:ser>
        <c:ser>
          <c:idx val="3"/>
          <c:order val="3"/>
          <c:tx>
            <c:v>Fipronil Amide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'Raw Data'!$D$3:$D$47</c:f>
              <c:strCach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3b</c:v>
                </c:pt>
                <c:pt idx="4">
                  <c:v>4</c:v>
                </c:pt>
                <c:pt idx="5">
                  <c:v>4b</c:v>
                </c:pt>
                <c:pt idx="6">
                  <c:v>5</c:v>
                </c:pt>
                <c:pt idx="7">
                  <c:v>6</c:v>
                </c:pt>
                <c:pt idx="8">
                  <c:v>7b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13b</c:v>
                </c:pt>
                <c:pt idx="14">
                  <c:v>14</c:v>
                </c:pt>
                <c:pt idx="15">
                  <c:v>14b</c:v>
                </c:pt>
                <c:pt idx="16">
                  <c:v>15</c:v>
                </c:pt>
                <c:pt idx="17">
                  <c:v>16b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17/33</c:v>
                </c:pt>
                <c:pt idx="34">
                  <c:v>4B/34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</c:strCache>
            </c:strRef>
          </c:cat>
          <c:val>
            <c:numRef>
              <c:f>'Raw Data'!$H$3:$H$47</c:f>
              <c:numCache>
                <c:formatCode>General</c:formatCode>
                <c:ptCount val="45"/>
                <c:pt idx="0">
                  <c:v>1.01</c:v>
                </c:pt>
                <c:pt idx="1">
                  <c:v>5.24</c:v>
                </c:pt>
                <c:pt idx="2">
                  <c:v>1.33</c:v>
                </c:pt>
                <c:pt idx="3">
                  <c:v>1.26</c:v>
                </c:pt>
                <c:pt idx="4">
                  <c:v>12.83</c:v>
                </c:pt>
                <c:pt idx="5">
                  <c:v>5.4</c:v>
                </c:pt>
                <c:pt idx="6">
                  <c:v>4.6399999999999997</c:v>
                </c:pt>
                <c:pt idx="7">
                  <c:v>3.93</c:v>
                </c:pt>
                <c:pt idx="8">
                  <c:v>5.38</c:v>
                </c:pt>
                <c:pt idx="9">
                  <c:v>3.78</c:v>
                </c:pt>
                <c:pt idx="10">
                  <c:v>3.89</c:v>
                </c:pt>
                <c:pt idx="11">
                  <c:v>7.37</c:v>
                </c:pt>
                <c:pt idx="12">
                  <c:v>6.37</c:v>
                </c:pt>
                <c:pt idx="13">
                  <c:v>5.98</c:v>
                </c:pt>
                <c:pt idx="14">
                  <c:v>0.73</c:v>
                </c:pt>
                <c:pt idx="15">
                  <c:v>4.3899999999999997</c:v>
                </c:pt>
                <c:pt idx="16">
                  <c:v>0.34</c:v>
                </c:pt>
                <c:pt idx="17">
                  <c:v>1.06</c:v>
                </c:pt>
                <c:pt idx="18">
                  <c:v>8.93</c:v>
                </c:pt>
                <c:pt idx="19">
                  <c:v>1.36</c:v>
                </c:pt>
                <c:pt idx="20">
                  <c:v>0.13</c:v>
                </c:pt>
                <c:pt idx="21">
                  <c:v>3.76</c:v>
                </c:pt>
                <c:pt idx="22">
                  <c:v>0</c:v>
                </c:pt>
                <c:pt idx="23">
                  <c:v>0</c:v>
                </c:pt>
                <c:pt idx="24">
                  <c:v>30.87</c:v>
                </c:pt>
                <c:pt idx="25">
                  <c:v>14.83</c:v>
                </c:pt>
                <c:pt idx="26">
                  <c:v>12.82</c:v>
                </c:pt>
                <c:pt idx="27">
                  <c:v>51.65</c:v>
                </c:pt>
                <c:pt idx="28">
                  <c:v>4.2699999999999996</c:v>
                </c:pt>
                <c:pt idx="29">
                  <c:v>10.029999999999999</c:v>
                </c:pt>
                <c:pt idx="30">
                  <c:v>18.84</c:v>
                </c:pt>
                <c:pt idx="31">
                  <c:v>5.96</c:v>
                </c:pt>
                <c:pt idx="32">
                  <c:v>7.36</c:v>
                </c:pt>
                <c:pt idx="33">
                  <c:v>9.1300000000000008</c:v>
                </c:pt>
                <c:pt idx="34">
                  <c:v>3.03</c:v>
                </c:pt>
                <c:pt idx="35">
                  <c:v>19.62</c:v>
                </c:pt>
                <c:pt idx="36">
                  <c:v>17.72</c:v>
                </c:pt>
                <c:pt idx="37">
                  <c:v>11.38</c:v>
                </c:pt>
                <c:pt idx="38">
                  <c:v>7.42</c:v>
                </c:pt>
                <c:pt idx="40">
                  <c:v>9.0500000000000007</c:v>
                </c:pt>
                <c:pt idx="41">
                  <c:v>19.829999999999998</c:v>
                </c:pt>
                <c:pt idx="42">
                  <c:v>19.73</c:v>
                </c:pt>
                <c:pt idx="43">
                  <c:v>6.69</c:v>
                </c:pt>
              </c:numCache>
            </c:numRef>
          </c:val>
        </c:ser>
        <c:ser>
          <c:idx val="4"/>
          <c:order val="4"/>
          <c:tx>
            <c:v>Fipronil Desulfinyl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'Raw Data'!$D$3:$D$47</c:f>
              <c:strCache>
                <c:ptCount val="4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3b</c:v>
                </c:pt>
                <c:pt idx="4">
                  <c:v>4</c:v>
                </c:pt>
                <c:pt idx="5">
                  <c:v>4b</c:v>
                </c:pt>
                <c:pt idx="6">
                  <c:v>5</c:v>
                </c:pt>
                <c:pt idx="7">
                  <c:v>6</c:v>
                </c:pt>
                <c:pt idx="8">
                  <c:v>7b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13b</c:v>
                </c:pt>
                <c:pt idx="14">
                  <c:v>14</c:v>
                </c:pt>
                <c:pt idx="15">
                  <c:v>14b</c:v>
                </c:pt>
                <c:pt idx="16">
                  <c:v>15</c:v>
                </c:pt>
                <c:pt idx="17">
                  <c:v>16b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17/33</c:v>
                </c:pt>
                <c:pt idx="34">
                  <c:v>4B/34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</c:strCache>
            </c:strRef>
          </c:cat>
          <c:val>
            <c:numRef>
              <c:f>'Raw Data'!$I$3:$I$47</c:f>
              <c:numCache>
                <c:formatCode>General</c:formatCode>
                <c:ptCount val="45"/>
                <c:pt idx="0">
                  <c:v>6.02</c:v>
                </c:pt>
                <c:pt idx="1">
                  <c:v>5.39</c:v>
                </c:pt>
                <c:pt idx="2">
                  <c:v>8.61</c:v>
                </c:pt>
                <c:pt idx="3">
                  <c:v>20.190000000000001</c:v>
                </c:pt>
                <c:pt idx="4">
                  <c:v>4.13</c:v>
                </c:pt>
                <c:pt idx="5">
                  <c:v>17.36</c:v>
                </c:pt>
                <c:pt idx="6">
                  <c:v>4.2300000000000004</c:v>
                </c:pt>
                <c:pt idx="7">
                  <c:v>6.65</c:v>
                </c:pt>
                <c:pt idx="8">
                  <c:v>8.91</c:v>
                </c:pt>
                <c:pt idx="9">
                  <c:v>4.4000000000000004</c:v>
                </c:pt>
                <c:pt idx="10">
                  <c:v>7.62</c:v>
                </c:pt>
                <c:pt idx="11">
                  <c:v>9.02</c:v>
                </c:pt>
                <c:pt idx="12">
                  <c:v>14.48</c:v>
                </c:pt>
                <c:pt idx="13">
                  <c:v>1.58</c:v>
                </c:pt>
                <c:pt idx="14">
                  <c:v>2.08</c:v>
                </c:pt>
                <c:pt idx="15">
                  <c:v>1.1299999999999999</c:v>
                </c:pt>
                <c:pt idx="16">
                  <c:v>1.19</c:v>
                </c:pt>
                <c:pt idx="17">
                  <c:v>4.5199999999999996</c:v>
                </c:pt>
                <c:pt idx="18">
                  <c:v>8.85</c:v>
                </c:pt>
                <c:pt idx="19">
                  <c:v>2.99</c:v>
                </c:pt>
                <c:pt idx="20">
                  <c:v>3.46</c:v>
                </c:pt>
                <c:pt idx="21">
                  <c:v>1.43</c:v>
                </c:pt>
                <c:pt idx="22">
                  <c:v>1.97</c:v>
                </c:pt>
                <c:pt idx="23">
                  <c:v>1.74</c:v>
                </c:pt>
                <c:pt idx="24">
                  <c:v>3.74</c:v>
                </c:pt>
                <c:pt idx="25">
                  <c:v>5.73</c:v>
                </c:pt>
                <c:pt idx="26">
                  <c:v>9.66</c:v>
                </c:pt>
                <c:pt idx="27">
                  <c:v>3.28</c:v>
                </c:pt>
                <c:pt idx="28">
                  <c:v>1.02</c:v>
                </c:pt>
                <c:pt idx="29">
                  <c:v>1.99</c:v>
                </c:pt>
                <c:pt idx="30">
                  <c:v>2.34</c:v>
                </c:pt>
                <c:pt idx="31">
                  <c:v>1.1100000000000001</c:v>
                </c:pt>
                <c:pt idx="32">
                  <c:v>0.75</c:v>
                </c:pt>
                <c:pt idx="33">
                  <c:v>7.49</c:v>
                </c:pt>
                <c:pt idx="34">
                  <c:v>1.75</c:v>
                </c:pt>
                <c:pt idx="35">
                  <c:v>10.220000000000001</c:v>
                </c:pt>
                <c:pt idx="36">
                  <c:v>21.1</c:v>
                </c:pt>
                <c:pt idx="37">
                  <c:v>8.36</c:v>
                </c:pt>
                <c:pt idx="38">
                  <c:v>4.4400000000000004</c:v>
                </c:pt>
                <c:pt idx="40">
                  <c:v>14.03</c:v>
                </c:pt>
                <c:pt idx="41">
                  <c:v>30.83</c:v>
                </c:pt>
                <c:pt idx="42">
                  <c:v>25.31</c:v>
                </c:pt>
                <c:pt idx="43">
                  <c:v>9.44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738056"/>
        <c:axId val="190135432"/>
        <c:extLst/>
      </c:barChart>
      <c:catAx>
        <c:axId val="189738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Sample ID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35432"/>
        <c:crosses val="autoZero"/>
        <c:auto val="1"/>
        <c:lblAlgn val="ctr"/>
        <c:lblOffset val="100"/>
        <c:noMultiLvlLbl val="0"/>
      </c:catAx>
      <c:valAx>
        <c:axId val="19013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ng/L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3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Apex eff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'Raw Data'!$E$2:$I$2</c:f>
              <c:strCache>
                <c:ptCount val="5"/>
                <c:pt idx="0">
                  <c:v>Fipronil</c:v>
                </c:pt>
                <c:pt idx="1">
                  <c:v>Fipronil Sulfone</c:v>
                </c:pt>
                <c:pt idx="2">
                  <c:v>Fipronil Sulfide</c:v>
                </c:pt>
                <c:pt idx="3">
                  <c:v>Fipronil Amide</c:v>
                </c:pt>
                <c:pt idx="4">
                  <c:v>Fipronil Desulfinyl</c:v>
                </c:pt>
              </c:strCache>
            </c:strRef>
          </c:cat>
          <c:val>
            <c:numRef>
              <c:f>'Raw Data'!$E$44:$I$44</c:f>
              <c:numCache>
                <c:formatCode>General</c:formatCode>
                <c:ptCount val="5"/>
                <c:pt idx="0">
                  <c:v>118.23</c:v>
                </c:pt>
                <c:pt idx="1">
                  <c:v>30.69</c:v>
                </c:pt>
                <c:pt idx="2">
                  <c:v>15.76</c:v>
                </c:pt>
                <c:pt idx="3">
                  <c:v>19.829999999999998</c:v>
                </c:pt>
                <c:pt idx="4">
                  <c:v>30.83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S. Cary eff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'Raw Data'!$E$2:$I$2</c:f>
              <c:strCache>
                <c:ptCount val="5"/>
                <c:pt idx="0">
                  <c:v>Fipronil</c:v>
                </c:pt>
                <c:pt idx="1">
                  <c:v>Fipronil Sulfone</c:v>
                </c:pt>
                <c:pt idx="2">
                  <c:v>Fipronil Sulfide</c:v>
                </c:pt>
                <c:pt idx="3">
                  <c:v>Fipronil Amide</c:v>
                </c:pt>
                <c:pt idx="4">
                  <c:v>Fipronil Desulfinyl</c:v>
                </c:pt>
              </c:strCache>
            </c:strRef>
          </c:cat>
          <c:val>
            <c:numRef>
              <c:f>'Raw Data'!$E$46:$I$46</c:f>
              <c:numCache>
                <c:formatCode>General</c:formatCode>
                <c:ptCount val="5"/>
                <c:pt idx="0">
                  <c:v>70.3</c:v>
                </c:pt>
                <c:pt idx="1">
                  <c:v>29.21</c:v>
                </c:pt>
                <c:pt idx="2">
                  <c:v>52.15</c:v>
                </c:pt>
                <c:pt idx="3">
                  <c:v>6.69</c:v>
                </c:pt>
                <c:pt idx="4">
                  <c:v>9.44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Mason Farm Rd eff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'Raw Data'!$E$2:$I$2</c:f>
              <c:strCache>
                <c:ptCount val="5"/>
                <c:pt idx="0">
                  <c:v>Fipronil</c:v>
                </c:pt>
                <c:pt idx="1">
                  <c:v>Fipronil Sulfone</c:v>
                </c:pt>
                <c:pt idx="2">
                  <c:v>Fipronil Sulfide</c:v>
                </c:pt>
                <c:pt idx="3">
                  <c:v>Fipronil Amide</c:v>
                </c:pt>
                <c:pt idx="4">
                  <c:v>Fipronil Desulfinyl</c:v>
                </c:pt>
              </c:strCache>
            </c:strRef>
          </c:cat>
          <c:val>
            <c:numRef>
              <c:f>'Raw Data'!$E$38:$I$38</c:f>
              <c:numCache>
                <c:formatCode>General</c:formatCode>
                <c:ptCount val="5"/>
                <c:pt idx="0">
                  <c:v>340.27</c:v>
                </c:pt>
                <c:pt idx="1">
                  <c:v>79.05</c:v>
                </c:pt>
                <c:pt idx="2">
                  <c:v>11.96</c:v>
                </c:pt>
                <c:pt idx="3">
                  <c:v>19.62</c:v>
                </c:pt>
                <c:pt idx="4">
                  <c:v>10.220000000000001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N.</a:t>
            </a:r>
            <a:r>
              <a:rPr lang="en-US" baseline="0"/>
              <a:t> Cary eff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'Raw Data'!$E$2:$I$2</c:f>
              <c:strCache>
                <c:ptCount val="5"/>
                <c:pt idx="0">
                  <c:v>Fipronil</c:v>
                </c:pt>
                <c:pt idx="1">
                  <c:v>Fipronil Sulfone</c:v>
                </c:pt>
                <c:pt idx="2">
                  <c:v>Fipronil Sulfide</c:v>
                </c:pt>
                <c:pt idx="3">
                  <c:v>Fipronil Amide</c:v>
                </c:pt>
                <c:pt idx="4">
                  <c:v>Fipronil Desulfinyl</c:v>
                </c:pt>
              </c:strCache>
            </c:strRef>
          </c:cat>
          <c:val>
            <c:numRef>
              <c:f>'Raw Data'!$E$43:$I$43</c:f>
              <c:numCache>
                <c:formatCode>General</c:formatCode>
                <c:ptCount val="5"/>
                <c:pt idx="0">
                  <c:v>104.25</c:v>
                </c:pt>
                <c:pt idx="1">
                  <c:v>39.32</c:v>
                </c:pt>
                <c:pt idx="2">
                  <c:v>9.42</c:v>
                </c:pt>
                <c:pt idx="3">
                  <c:v>9.0500000000000007</c:v>
                </c:pt>
                <c:pt idx="4">
                  <c:v>14.03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Triangle</a:t>
            </a:r>
            <a:r>
              <a:rPr lang="en-US" baseline="0"/>
              <a:t> wwtp effluent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val>
            <c:numRef>
              <c:f>'Raw Data'!$E$39:$I$39</c:f>
              <c:numCache>
                <c:formatCode>General</c:formatCode>
                <c:ptCount val="5"/>
                <c:pt idx="0">
                  <c:v>66.010000000000005</c:v>
                </c:pt>
                <c:pt idx="1">
                  <c:v>14.75</c:v>
                </c:pt>
                <c:pt idx="2">
                  <c:v>13.1</c:v>
                </c:pt>
                <c:pt idx="3">
                  <c:v>17.72</c:v>
                </c:pt>
                <c:pt idx="4">
                  <c:v>21.1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DS</a:t>
            </a:r>
            <a:r>
              <a:rPr lang="en-US" baseline="0"/>
              <a:t> of Apex wwtp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'Raw Data'!$E$45:$I$45</c:f>
              <c:numCache>
                <c:formatCode>General</c:formatCode>
                <c:ptCount val="5"/>
                <c:pt idx="0">
                  <c:v>108.17</c:v>
                </c:pt>
                <c:pt idx="1">
                  <c:v>24.67</c:v>
                </c:pt>
                <c:pt idx="2">
                  <c:v>13.2</c:v>
                </c:pt>
                <c:pt idx="3">
                  <c:v>19.73</c:v>
                </c:pt>
                <c:pt idx="4">
                  <c:v>25.31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DS of Mason Farm wwtp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'Raw Data'!$E$35:$I$35</c:f>
              <c:numCache>
                <c:formatCode>General</c:formatCode>
                <c:ptCount val="5"/>
                <c:pt idx="0">
                  <c:v>93.28</c:v>
                </c:pt>
                <c:pt idx="1">
                  <c:v>25.33</c:v>
                </c:pt>
                <c:pt idx="2">
                  <c:v>5.16</c:v>
                </c:pt>
                <c:pt idx="3">
                  <c:v>7.36</c:v>
                </c:pt>
                <c:pt idx="4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2105024</xdr:colOff>
      <xdr:row>48</xdr:row>
      <xdr:rowOff>80961</xdr:rowOff>
    </xdr:from>
    <xdr:to>
      <xdr:col>11</xdr:col>
      <xdr:colOff>133350</xdr:colOff>
      <xdr:row>77</xdr:row>
      <xdr:rowOff>19050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482600</xdr:colOff>
      <xdr:row>78</xdr:row>
      <xdr:rowOff>63499</xdr:rowOff>
    </xdr:from>
    <xdr:to>
      <xdr:col>2</xdr:col>
      <xdr:colOff>114300</xdr:colOff>
      <xdr:row>92</xdr:row>
      <xdr:rowOff>139699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298450</xdr:colOff>
      <xdr:row>78</xdr:row>
      <xdr:rowOff>95249</xdr:rowOff>
    </xdr:from>
    <xdr:to>
      <xdr:col>7</xdr:col>
      <xdr:colOff>184150</xdr:colOff>
      <xdr:row>92</xdr:row>
      <xdr:rowOff>171449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304800</xdr:colOff>
      <xdr:row>78</xdr:row>
      <xdr:rowOff>133349</xdr:rowOff>
    </xdr:from>
    <xdr:to>
      <xdr:col>11</xdr:col>
      <xdr:colOff>730250</xdr:colOff>
      <xdr:row>93</xdr:row>
      <xdr:rowOff>19049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133350</xdr:colOff>
      <xdr:row>78</xdr:row>
      <xdr:rowOff>114300</xdr:rowOff>
    </xdr:from>
    <xdr:to>
      <xdr:col>18</xdr:col>
      <xdr:colOff>95250</xdr:colOff>
      <xdr:row>93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685800</xdr:colOff>
      <xdr:row>94</xdr:row>
      <xdr:rowOff>85724</xdr:rowOff>
    </xdr:from>
    <xdr:to>
      <xdr:col>7</xdr:col>
      <xdr:colOff>533400</xdr:colOff>
      <xdr:row>108</xdr:row>
      <xdr:rowOff>161924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152400</xdr:colOff>
      <xdr:row>95</xdr:row>
      <xdr:rowOff>47624</xdr:rowOff>
    </xdr:from>
    <xdr:to>
      <xdr:col>2</xdr:col>
      <xdr:colOff>266700</xdr:colOff>
      <xdr:row>109</xdr:row>
      <xdr:rowOff>123824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800100</xdr:colOff>
      <xdr:row>94</xdr:row>
      <xdr:rowOff>47624</xdr:rowOff>
    </xdr:from>
    <xdr:to>
      <xdr:col>12</xdr:col>
      <xdr:colOff>438150</xdr:colOff>
      <xdr:row>108</xdr:row>
      <xdr:rowOff>123824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19050</xdr:rowOff>
    </xdr:from>
    <xdr:to>
      <xdr:col>12</xdr:col>
      <xdr:colOff>170231</xdr:colOff>
      <xdr:row>22</xdr:row>
      <xdr:rowOff>152400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91" t="29486" b="11539"/>
        <a:stretch/>
      </xdr:blipFill>
      <xdr:spPr>
        <a:xfrm>
          <a:off x="628650" y="209550"/>
          <a:ext cx="6856781" cy="41338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323851</xdr:colOff>
      <xdr:row>11</xdr:row>
      <xdr:rowOff>66675</xdr:rowOff>
    </xdr:from>
    <xdr:to>
      <xdr:col>9</xdr:col>
      <xdr:colOff>419100</xdr:colOff>
      <xdr:row>12</xdr:row>
      <xdr:rowOff>66675</xdr:rowOff>
    </xdr:to>
    <xdr:cxnSp macro="">
      <xdr:nvCxnSpPr>
        <xdr:cNvPr id="4" name="Straight Arrow Connector 3"/>
        <xdr:cNvCxnSpPr/>
      </xdr:nvCxnSpPr>
      <xdr:spPr>
        <a:xfrm flipH="1">
          <a:off x="5200651" y="2162175"/>
          <a:ext cx="704849" cy="19050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352425</xdr:colOff>
      <xdr:row>10</xdr:row>
      <xdr:rowOff>66675</xdr:rowOff>
    </xdr:from>
    <xdr:ext cx="1349152" cy="264560"/>
    <xdr:sp macro="" textlink="">
      <xdr:nvSpPr>
        <xdr:cNvPr id="6" name="TextBox 5"/>
        <xdr:cNvSpPr txBox="1"/>
      </xdr:nvSpPr>
      <xdr:spPr>
        <a:xfrm>
          <a:off x="5838825" y="1971675"/>
          <a:ext cx="134915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Mason Farm WWTP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15692</xdr:rowOff>
    </xdr:from>
    <xdr:to>
      <xdr:col>10</xdr:col>
      <xdr:colOff>323851</xdr:colOff>
      <xdr:row>23</xdr:row>
      <xdr:rowOff>80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254" t="28944" b="1754"/>
        <a:stretch/>
      </xdr:blipFill>
      <xdr:spPr>
        <a:xfrm>
          <a:off x="657225" y="206192"/>
          <a:ext cx="5762626" cy="41753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276225</xdr:colOff>
      <xdr:row>5</xdr:row>
      <xdr:rowOff>110942</xdr:rowOff>
    </xdr:from>
    <xdr:to>
      <xdr:col>9</xdr:col>
      <xdr:colOff>371474</xdr:colOff>
      <xdr:row>6</xdr:row>
      <xdr:rowOff>110942</xdr:rowOff>
    </xdr:to>
    <xdr:cxnSp macro="">
      <xdr:nvCxnSpPr>
        <xdr:cNvPr id="3" name="Straight Arrow Connector 2"/>
        <xdr:cNvCxnSpPr/>
      </xdr:nvCxnSpPr>
      <xdr:spPr>
        <a:xfrm flipH="1">
          <a:off x="5153025" y="1063442"/>
          <a:ext cx="704849" cy="19050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542925</xdr:colOff>
      <xdr:row>4</xdr:row>
      <xdr:rowOff>57150</xdr:rowOff>
    </xdr:from>
    <xdr:ext cx="1089657" cy="264560"/>
    <xdr:sp macro="" textlink="">
      <xdr:nvSpPr>
        <xdr:cNvPr id="4" name="TextBox 3"/>
        <xdr:cNvSpPr txBox="1"/>
      </xdr:nvSpPr>
      <xdr:spPr>
        <a:xfrm>
          <a:off x="5419725" y="819150"/>
          <a:ext cx="108965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Triangle WWTP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</xdr:row>
      <xdr:rowOff>15713</xdr:rowOff>
    </xdr:from>
    <xdr:to>
      <xdr:col>9</xdr:col>
      <xdr:colOff>238125</xdr:colOff>
      <xdr:row>20</xdr:row>
      <xdr:rowOff>180974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59" t="28944" r="7019" b="7189"/>
        <a:stretch/>
      </xdr:blipFill>
      <xdr:spPr>
        <a:xfrm>
          <a:off x="619124" y="206213"/>
          <a:ext cx="5105401" cy="37847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123824</xdr:colOff>
      <xdr:row>8</xdr:row>
      <xdr:rowOff>72863</xdr:rowOff>
    </xdr:from>
    <xdr:to>
      <xdr:col>4</xdr:col>
      <xdr:colOff>219073</xdr:colOff>
      <xdr:row>9</xdr:row>
      <xdr:rowOff>72863</xdr:rowOff>
    </xdr:to>
    <xdr:cxnSp macro="">
      <xdr:nvCxnSpPr>
        <xdr:cNvPr id="3" name="Straight Arrow Connector 2"/>
        <xdr:cNvCxnSpPr/>
      </xdr:nvCxnSpPr>
      <xdr:spPr>
        <a:xfrm flipH="1">
          <a:off x="1952624" y="1596863"/>
          <a:ext cx="704849" cy="19050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19050</xdr:colOff>
      <xdr:row>7</xdr:row>
      <xdr:rowOff>19050</xdr:rowOff>
    </xdr:from>
    <xdr:ext cx="914225" cy="264560"/>
    <xdr:sp macro="" textlink="">
      <xdr:nvSpPr>
        <xdr:cNvPr id="4" name="TextBox 3"/>
        <xdr:cNvSpPr txBox="1"/>
      </xdr:nvSpPr>
      <xdr:spPr>
        <a:xfrm>
          <a:off x="2457450" y="1352550"/>
          <a:ext cx="9142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Apex WWTP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21175</xdr:rowOff>
    </xdr:from>
    <xdr:to>
      <xdr:col>10</xdr:col>
      <xdr:colOff>523876</xdr:colOff>
      <xdr:row>21</xdr:row>
      <xdr:rowOff>57150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75" t="29487" r="1355" b="9635"/>
        <a:stretch/>
      </xdr:blipFill>
      <xdr:spPr>
        <a:xfrm>
          <a:off x="619126" y="211675"/>
          <a:ext cx="6000750" cy="38459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514351</xdr:colOff>
      <xdr:row>9</xdr:row>
      <xdr:rowOff>173575</xdr:rowOff>
    </xdr:from>
    <xdr:to>
      <xdr:col>8</xdr:col>
      <xdr:colOff>0</xdr:colOff>
      <xdr:row>10</xdr:row>
      <xdr:rowOff>173575</xdr:rowOff>
    </xdr:to>
    <xdr:cxnSp macro="">
      <xdr:nvCxnSpPr>
        <xdr:cNvPr id="3" name="Straight Arrow Connector 2"/>
        <xdr:cNvCxnSpPr/>
      </xdr:nvCxnSpPr>
      <xdr:spPr>
        <a:xfrm flipH="1">
          <a:off x="4171951" y="1888075"/>
          <a:ext cx="704849" cy="19050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466725</xdr:colOff>
      <xdr:row>8</xdr:row>
      <xdr:rowOff>123825</xdr:rowOff>
    </xdr:from>
    <xdr:ext cx="1125244" cy="264560"/>
    <xdr:sp macro="" textlink="">
      <xdr:nvSpPr>
        <xdr:cNvPr id="4" name="TextBox 3"/>
        <xdr:cNvSpPr txBox="1"/>
      </xdr:nvSpPr>
      <xdr:spPr>
        <a:xfrm>
          <a:off x="4733925" y="1647825"/>
          <a:ext cx="11252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North Cary WRF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1</xdr:row>
      <xdr:rowOff>0</xdr:rowOff>
    </xdr:from>
    <xdr:to>
      <xdr:col>10</xdr:col>
      <xdr:colOff>442678</xdr:colOff>
      <xdr:row>21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179" t="31255" r="2429" b="8139"/>
        <a:stretch/>
      </xdr:blipFill>
      <xdr:spPr>
        <a:xfrm>
          <a:off x="600075" y="190500"/>
          <a:ext cx="5938603" cy="38385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5</xdr:col>
      <xdr:colOff>523875</xdr:colOff>
      <xdr:row>15</xdr:row>
      <xdr:rowOff>152400</xdr:rowOff>
    </xdr:from>
    <xdr:to>
      <xdr:col>7</xdr:col>
      <xdr:colOff>9524</xdr:colOff>
      <xdr:row>16</xdr:row>
      <xdr:rowOff>152400</xdr:rowOff>
    </xdr:to>
    <xdr:cxnSp macro="">
      <xdr:nvCxnSpPr>
        <xdr:cNvPr id="3" name="Straight Arrow Connector 2"/>
        <xdr:cNvCxnSpPr/>
      </xdr:nvCxnSpPr>
      <xdr:spPr>
        <a:xfrm flipH="1">
          <a:off x="3571875" y="3009900"/>
          <a:ext cx="704849" cy="190500"/>
        </a:xfrm>
        <a:prstGeom prst="straightConnector1">
          <a:avLst/>
        </a:prstGeom>
        <a:ln w="285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333375</xdr:colOff>
      <xdr:row>14</xdr:row>
      <xdr:rowOff>76200</xdr:rowOff>
    </xdr:from>
    <xdr:ext cx="1124603" cy="264560"/>
    <xdr:sp macro="" textlink="">
      <xdr:nvSpPr>
        <xdr:cNvPr id="4" name="TextBox 3"/>
        <xdr:cNvSpPr txBox="1"/>
      </xdr:nvSpPr>
      <xdr:spPr>
        <a:xfrm>
          <a:off x="3990975" y="2743200"/>
          <a:ext cx="11246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South Cary WRF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37600</xdr:rowOff>
    </xdr:from>
    <xdr:to>
      <xdr:col>8</xdr:col>
      <xdr:colOff>457200</xdr:colOff>
      <xdr:row>23</xdr:row>
      <xdr:rowOff>78344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886" t="29761" r="14150" b="2161"/>
        <a:stretch/>
      </xdr:blipFill>
      <xdr:spPr>
        <a:xfrm>
          <a:off x="276225" y="37600"/>
          <a:ext cx="5057775" cy="442224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tabSelected="1" topLeftCell="B16" zoomScale="75" zoomScaleNormal="75" workbookViewId="0">
      <selection activeCell="B49" sqref="B49"/>
    </sheetView>
  </sheetViews>
  <sheetFormatPr defaultRowHeight="15" x14ac:dyDescent="0.25"/>
  <cols>
    <col min="1" max="1" width="7.28515625" style="1" bestFit="1" customWidth="1"/>
    <col min="2" max="2" width="66.7109375" style="2" bestFit="1" customWidth="1"/>
    <col min="3" max="3" width="22.5703125" bestFit="1" customWidth="1"/>
    <col min="4" max="4" width="9.85546875" style="1" customWidth="1"/>
    <col min="5" max="5" width="7.85546875" style="1" customWidth="1"/>
    <col min="6" max="6" width="15.28515625" style="1" customWidth="1"/>
    <col min="7" max="7" width="14.7109375" style="1" customWidth="1"/>
    <col min="8" max="8" width="14.28515625" style="1" customWidth="1"/>
    <col min="9" max="9" width="17.5703125" style="1" customWidth="1"/>
    <col min="10" max="10" width="25.7109375" customWidth="1"/>
    <col min="11" max="11" width="4.5703125" customWidth="1"/>
    <col min="12" max="12" width="11.7109375" customWidth="1"/>
    <col min="13" max="13" width="12.5703125" bestFit="1" customWidth="1"/>
    <col min="15" max="15" width="9.85546875" bestFit="1" customWidth="1"/>
    <col min="16" max="16" width="7.85546875" bestFit="1" customWidth="1"/>
    <col min="17" max="17" width="15.28515625" bestFit="1" customWidth="1"/>
    <col min="18" max="18" width="14.28515625" bestFit="1" customWidth="1"/>
    <col min="19" max="19" width="14.7109375" bestFit="1" customWidth="1"/>
    <col min="20" max="20" width="17.5703125" bestFit="1" customWidth="1"/>
    <col min="21" max="21" width="8.5703125" bestFit="1" customWidth="1"/>
  </cols>
  <sheetData>
    <row r="1" spans="1:13" x14ac:dyDescent="0.25">
      <c r="F1" s="24" t="s">
        <v>0</v>
      </c>
      <c r="G1" s="24"/>
      <c r="H1" s="24"/>
      <c r="I1" s="24"/>
      <c r="M1" s="12" t="s">
        <v>100</v>
      </c>
    </row>
    <row r="2" spans="1:13" x14ac:dyDescent="0.25">
      <c r="A2" s="3" t="s">
        <v>15</v>
      </c>
      <c r="B2" s="4" t="s">
        <v>16</v>
      </c>
      <c r="C2" s="3" t="s">
        <v>17</v>
      </c>
      <c r="D2" s="3" t="s">
        <v>1</v>
      </c>
      <c r="E2" s="3" t="s">
        <v>2</v>
      </c>
      <c r="F2" s="3" t="s">
        <v>9</v>
      </c>
      <c r="G2" s="3" t="s">
        <v>11</v>
      </c>
      <c r="H2" s="3" t="s">
        <v>10</v>
      </c>
      <c r="I2" s="3" t="s">
        <v>12</v>
      </c>
      <c r="J2" s="5" t="s">
        <v>42</v>
      </c>
      <c r="K2" s="6"/>
      <c r="L2" s="3" t="s">
        <v>1</v>
      </c>
      <c r="M2" s="7" t="s">
        <v>99</v>
      </c>
    </row>
    <row r="3" spans="1:13" x14ac:dyDescent="0.25">
      <c r="A3" s="3">
        <v>1</v>
      </c>
      <c r="B3" s="4" t="s">
        <v>43</v>
      </c>
      <c r="C3" s="3" t="s">
        <v>18</v>
      </c>
      <c r="D3" s="3">
        <v>1</v>
      </c>
      <c r="E3" s="3">
        <v>3.36</v>
      </c>
      <c r="F3" s="3">
        <v>8.59</v>
      </c>
      <c r="G3" s="3">
        <v>5.35</v>
      </c>
      <c r="H3" s="3">
        <v>1.01</v>
      </c>
      <c r="I3" s="3">
        <v>6.02</v>
      </c>
      <c r="J3" s="5">
        <f>SUM(E3:I3)</f>
        <v>24.33</v>
      </c>
      <c r="K3" s="6"/>
      <c r="L3" s="3">
        <v>1</v>
      </c>
      <c r="M3" s="8">
        <f>E3/J3</f>
        <v>0.13810110974106043</v>
      </c>
    </row>
    <row r="4" spans="1:13" x14ac:dyDescent="0.25">
      <c r="A4" s="3">
        <v>2</v>
      </c>
      <c r="B4" s="4" t="s">
        <v>44</v>
      </c>
      <c r="C4" s="3" t="s">
        <v>19</v>
      </c>
      <c r="D4" s="3">
        <v>2</v>
      </c>
      <c r="E4" s="3">
        <v>4.9400000000000004</v>
      </c>
      <c r="F4" s="3">
        <v>8.2100000000000009</v>
      </c>
      <c r="G4" s="3">
        <v>6.9</v>
      </c>
      <c r="H4" s="3">
        <v>5.24</v>
      </c>
      <c r="I4" s="3">
        <v>5.39</v>
      </c>
      <c r="J4" s="5">
        <f t="shared" ref="J4:J40" si="0">SUM(E4:I4)</f>
        <v>30.680000000000007</v>
      </c>
      <c r="K4" s="6"/>
      <c r="L4" s="3">
        <v>2</v>
      </c>
      <c r="M4" s="8">
        <f t="shared" ref="M4:M46" si="1">E4/J4</f>
        <v>0.16101694915254236</v>
      </c>
    </row>
    <row r="5" spans="1:13" x14ac:dyDescent="0.25">
      <c r="A5" s="3">
        <v>3</v>
      </c>
      <c r="B5" s="4" t="s">
        <v>45</v>
      </c>
      <c r="C5" s="3" t="s">
        <v>20</v>
      </c>
      <c r="D5" s="3">
        <v>3</v>
      </c>
      <c r="E5" s="3">
        <v>1.97</v>
      </c>
      <c r="F5" s="3">
        <v>12.95</v>
      </c>
      <c r="G5" s="3">
        <v>6.66</v>
      </c>
      <c r="H5" s="3">
        <v>1.33</v>
      </c>
      <c r="I5" s="3">
        <v>8.61</v>
      </c>
      <c r="J5" s="5">
        <f t="shared" si="0"/>
        <v>31.519999999999996</v>
      </c>
      <c r="K5" s="6"/>
      <c r="L5" s="3">
        <v>3</v>
      </c>
      <c r="M5" s="8">
        <f t="shared" si="1"/>
        <v>6.2500000000000014E-2</v>
      </c>
    </row>
    <row r="6" spans="1:13" x14ac:dyDescent="0.25">
      <c r="A6" s="3" t="s">
        <v>21</v>
      </c>
      <c r="B6" s="4" t="s">
        <v>46</v>
      </c>
      <c r="C6" s="3" t="s">
        <v>22</v>
      </c>
      <c r="D6" s="3" t="s">
        <v>3</v>
      </c>
      <c r="E6" s="3">
        <v>3.83</v>
      </c>
      <c r="F6" s="3">
        <v>8.98</v>
      </c>
      <c r="G6" s="3">
        <v>4.72</v>
      </c>
      <c r="H6" s="3">
        <v>1.26</v>
      </c>
      <c r="I6" s="3">
        <v>20.190000000000001</v>
      </c>
      <c r="J6" s="5">
        <f t="shared" si="0"/>
        <v>38.980000000000004</v>
      </c>
      <c r="K6" s="6"/>
      <c r="L6" s="3" t="s">
        <v>3</v>
      </c>
      <c r="M6" s="8">
        <f t="shared" si="1"/>
        <v>9.8255515649050787E-2</v>
      </c>
    </row>
    <row r="7" spans="1:13" x14ac:dyDescent="0.25">
      <c r="A7" s="3">
        <v>4</v>
      </c>
      <c r="B7" s="4" t="s">
        <v>47</v>
      </c>
      <c r="C7" s="3" t="s">
        <v>23</v>
      </c>
      <c r="D7" s="3">
        <v>4</v>
      </c>
      <c r="E7" s="3">
        <v>8</v>
      </c>
      <c r="F7" s="3">
        <v>42.51</v>
      </c>
      <c r="G7" s="3">
        <v>87.43</v>
      </c>
      <c r="H7" s="3">
        <v>12.83</v>
      </c>
      <c r="I7" s="3">
        <v>4.13</v>
      </c>
      <c r="J7" s="5">
        <f t="shared" si="0"/>
        <v>154.9</v>
      </c>
      <c r="K7" s="6"/>
      <c r="L7" s="3">
        <v>4</v>
      </c>
      <c r="M7" s="8">
        <f t="shared" si="1"/>
        <v>5.1646223369916075E-2</v>
      </c>
    </row>
    <row r="8" spans="1:13" x14ac:dyDescent="0.25">
      <c r="A8" s="3" t="s">
        <v>24</v>
      </c>
      <c r="B8" s="4" t="s">
        <v>48</v>
      </c>
      <c r="C8" s="3" t="s">
        <v>25</v>
      </c>
      <c r="D8" s="3" t="s">
        <v>4</v>
      </c>
      <c r="E8" s="3">
        <v>5.05</v>
      </c>
      <c r="F8" s="3">
        <v>24.67</v>
      </c>
      <c r="G8" s="3">
        <v>14.98</v>
      </c>
      <c r="H8" s="3">
        <v>5.4</v>
      </c>
      <c r="I8" s="3">
        <v>17.36</v>
      </c>
      <c r="J8" s="5">
        <f t="shared" si="0"/>
        <v>67.460000000000008</v>
      </c>
      <c r="K8" s="6"/>
      <c r="L8" s="3" t="s">
        <v>4</v>
      </c>
      <c r="M8" s="8">
        <f t="shared" si="1"/>
        <v>7.4859175807886147E-2</v>
      </c>
    </row>
    <row r="9" spans="1:13" x14ac:dyDescent="0.25">
      <c r="A9" s="3">
        <v>5</v>
      </c>
      <c r="B9" s="4" t="s">
        <v>49</v>
      </c>
      <c r="C9" s="3" t="s">
        <v>26</v>
      </c>
      <c r="D9" s="3">
        <v>5</v>
      </c>
      <c r="E9" s="3">
        <v>5.16</v>
      </c>
      <c r="F9" s="3">
        <v>9.18</v>
      </c>
      <c r="G9" s="3">
        <v>6.63</v>
      </c>
      <c r="H9" s="3">
        <v>4.6399999999999997</v>
      </c>
      <c r="I9" s="3">
        <v>4.2300000000000004</v>
      </c>
      <c r="J9" s="5">
        <f t="shared" si="0"/>
        <v>29.84</v>
      </c>
      <c r="K9" s="6"/>
      <c r="L9" s="3">
        <v>5</v>
      </c>
      <c r="M9" s="8">
        <f t="shared" si="1"/>
        <v>0.17292225201072386</v>
      </c>
    </row>
    <row r="10" spans="1:13" x14ac:dyDescent="0.25">
      <c r="A10" s="3">
        <v>6</v>
      </c>
      <c r="B10" s="4" t="s">
        <v>50</v>
      </c>
      <c r="C10" s="3" t="s">
        <v>27</v>
      </c>
      <c r="D10" s="3">
        <v>6</v>
      </c>
      <c r="E10" s="3">
        <v>5.66</v>
      </c>
      <c r="F10" s="3">
        <v>10.029999999999999</v>
      </c>
      <c r="G10" s="3">
        <v>8.33</v>
      </c>
      <c r="H10" s="3">
        <v>3.93</v>
      </c>
      <c r="I10" s="3">
        <v>6.65</v>
      </c>
      <c r="J10" s="5">
        <f t="shared" si="0"/>
        <v>34.6</v>
      </c>
      <c r="K10" s="6"/>
      <c r="L10" s="3">
        <v>6</v>
      </c>
      <c r="M10" s="8">
        <f t="shared" si="1"/>
        <v>0.16358381502890174</v>
      </c>
    </row>
    <row r="11" spans="1:13" x14ac:dyDescent="0.25">
      <c r="A11" s="3" t="s">
        <v>41</v>
      </c>
      <c r="B11" s="4" t="s">
        <v>51</v>
      </c>
      <c r="C11" s="3" t="s">
        <v>28</v>
      </c>
      <c r="D11" s="3" t="s">
        <v>5</v>
      </c>
      <c r="E11" s="3">
        <v>7.19</v>
      </c>
      <c r="F11" s="3">
        <v>16.72</v>
      </c>
      <c r="G11" s="3">
        <v>20.66</v>
      </c>
      <c r="H11" s="3">
        <v>5.38</v>
      </c>
      <c r="I11" s="3">
        <v>8.91</v>
      </c>
      <c r="J11" s="5">
        <f t="shared" si="0"/>
        <v>58.86</v>
      </c>
      <c r="K11" s="6"/>
      <c r="L11" s="3" t="s">
        <v>5</v>
      </c>
      <c r="M11" s="8">
        <f t="shared" si="1"/>
        <v>0.12215426435609923</v>
      </c>
    </row>
    <row r="12" spans="1:13" x14ac:dyDescent="0.25">
      <c r="A12" s="3">
        <v>8</v>
      </c>
      <c r="B12" s="4" t="s">
        <v>52</v>
      </c>
      <c r="C12" s="3" t="s">
        <v>29</v>
      </c>
      <c r="D12" s="3">
        <v>8</v>
      </c>
      <c r="E12" s="3">
        <v>7</v>
      </c>
      <c r="F12" s="3">
        <v>6.74</v>
      </c>
      <c r="G12" s="3">
        <v>2.54</v>
      </c>
      <c r="H12" s="3">
        <v>3.78</v>
      </c>
      <c r="I12" s="3">
        <v>4.4000000000000004</v>
      </c>
      <c r="J12" s="5">
        <f t="shared" si="0"/>
        <v>24.46</v>
      </c>
      <c r="K12" s="6"/>
      <c r="L12" s="3">
        <v>8</v>
      </c>
      <c r="M12" s="8">
        <f t="shared" si="1"/>
        <v>0.28618152085036797</v>
      </c>
    </row>
    <row r="13" spans="1:13" x14ac:dyDescent="0.25">
      <c r="A13" s="3">
        <v>9</v>
      </c>
      <c r="B13" s="4" t="s">
        <v>53</v>
      </c>
      <c r="C13" s="3" t="s">
        <v>30</v>
      </c>
      <c r="D13" s="3">
        <v>9</v>
      </c>
      <c r="E13" s="3">
        <v>8.19</v>
      </c>
      <c r="F13" s="3">
        <v>6.93</v>
      </c>
      <c r="G13" s="3">
        <v>9.19</v>
      </c>
      <c r="H13" s="3">
        <v>3.89</v>
      </c>
      <c r="I13" s="3">
        <v>7.62</v>
      </c>
      <c r="J13" s="5">
        <f t="shared" si="0"/>
        <v>35.82</v>
      </c>
      <c r="K13" s="6"/>
      <c r="L13" s="3">
        <v>9</v>
      </c>
      <c r="M13" s="8">
        <f t="shared" si="1"/>
        <v>0.228643216080402</v>
      </c>
    </row>
    <row r="14" spans="1:13" x14ac:dyDescent="0.25">
      <c r="A14" s="10">
        <v>10</v>
      </c>
      <c r="B14" s="11" t="s">
        <v>54</v>
      </c>
      <c r="C14" s="3" t="s">
        <v>31</v>
      </c>
      <c r="D14" s="3">
        <v>10</v>
      </c>
      <c r="E14" s="3">
        <v>43.11</v>
      </c>
      <c r="F14" s="3">
        <v>13.7</v>
      </c>
      <c r="G14" s="3">
        <v>12.91</v>
      </c>
      <c r="H14" s="3">
        <v>7.37</v>
      </c>
      <c r="I14" s="3">
        <v>9.02</v>
      </c>
      <c r="J14" s="5">
        <f t="shared" si="0"/>
        <v>86.11</v>
      </c>
      <c r="K14" s="6"/>
      <c r="L14" s="3">
        <v>10</v>
      </c>
      <c r="M14" s="9">
        <f t="shared" si="1"/>
        <v>0.50063871791894088</v>
      </c>
    </row>
    <row r="15" spans="1:13" x14ac:dyDescent="0.25">
      <c r="A15" s="10">
        <v>11</v>
      </c>
      <c r="B15" s="11" t="s">
        <v>55</v>
      </c>
      <c r="C15" s="3" t="s">
        <v>32</v>
      </c>
      <c r="D15" s="3">
        <v>11</v>
      </c>
      <c r="E15" s="3">
        <v>78.599999999999994</v>
      </c>
      <c r="F15" s="3">
        <v>33.51</v>
      </c>
      <c r="G15" s="3">
        <v>7.22</v>
      </c>
      <c r="H15" s="3">
        <v>6.37</v>
      </c>
      <c r="I15" s="3">
        <v>14.48</v>
      </c>
      <c r="J15" s="5">
        <f t="shared" si="0"/>
        <v>140.17999999999998</v>
      </c>
      <c r="K15" s="6"/>
      <c r="L15" s="3">
        <v>11</v>
      </c>
      <c r="M15" s="9">
        <f t="shared" si="1"/>
        <v>0.56070766157797125</v>
      </c>
    </row>
    <row r="16" spans="1:13" x14ac:dyDescent="0.25">
      <c r="A16" s="3" t="s">
        <v>33</v>
      </c>
      <c r="B16" s="4" t="s">
        <v>56</v>
      </c>
      <c r="C16" s="3" t="s">
        <v>34</v>
      </c>
      <c r="D16" s="3" t="s">
        <v>6</v>
      </c>
      <c r="E16" s="3">
        <v>1.46</v>
      </c>
      <c r="F16" s="3">
        <v>3.29</v>
      </c>
      <c r="G16" s="3">
        <v>1.49</v>
      </c>
      <c r="H16" s="3">
        <v>5.98</v>
      </c>
      <c r="I16" s="3">
        <v>1.58</v>
      </c>
      <c r="J16" s="5">
        <f t="shared" si="0"/>
        <v>13.8</v>
      </c>
      <c r="K16" s="6"/>
      <c r="L16" s="3" t="s">
        <v>6</v>
      </c>
      <c r="M16" s="8">
        <f t="shared" si="1"/>
        <v>0.10579710144927536</v>
      </c>
    </row>
    <row r="17" spans="1:13" x14ac:dyDescent="0.25">
      <c r="A17" s="3">
        <v>14</v>
      </c>
      <c r="B17" s="4" t="s">
        <v>57</v>
      </c>
      <c r="C17" s="3" t="s">
        <v>35</v>
      </c>
      <c r="D17" s="3">
        <v>14</v>
      </c>
      <c r="E17" s="3">
        <v>3.82</v>
      </c>
      <c r="F17" s="3">
        <v>4.25</v>
      </c>
      <c r="G17" s="3">
        <v>4.3</v>
      </c>
      <c r="H17" s="3">
        <v>0.73</v>
      </c>
      <c r="I17" s="3">
        <v>2.08</v>
      </c>
      <c r="J17" s="5">
        <f t="shared" si="0"/>
        <v>15.180000000000001</v>
      </c>
      <c r="K17" s="6"/>
      <c r="L17" s="3">
        <v>14</v>
      </c>
      <c r="M17" s="8">
        <f t="shared" si="1"/>
        <v>0.25164690382081684</v>
      </c>
    </row>
    <row r="18" spans="1:13" x14ac:dyDescent="0.25">
      <c r="A18" s="3" t="s">
        <v>36</v>
      </c>
      <c r="B18" s="4" t="s">
        <v>58</v>
      </c>
      <c r="C18" s="3" t="s">
        <v>37</v>
      </c>
      <c r="D18" s="3" t="s">
        <v>7</v>
      </c>
      <c r="E18" s="3">
        <v>1.43</v>
      </c>
      <c r="F18" s="3">
        <v>1.6</v>
      </c>
      <c r="G18" s="3">
        <v>0.9</v>
      </c>
      <c r="H18" s="3">
        <v>4.3899999999999997</v>
      </c>
      <c r="I18" s="3">
        <v>1.1299999999999999</v>
      </c>
      <c r="J18" s="5">
        <f t="shared" si="0"/>
        <v>9.4499999999999993</v>
      </c>
      <c r="K18" s="6"/>
      <c r="L18" s="3" t="s">
        <v>7</v>
      </c>
      <c r="M18" s="8">
        <f t="shared" si="1"/>
        <v>0.15132275132275133</v>
      </c>
    </row>
    <row r="19" spans="1:13" x14ac:dyDescent="0.25">
      <c r="A19" s="3">
        <v>15</v>
      </c>
      <c r="B19" s="4" t="s">
        <v>59</v>
      </c>
      <c r="C19" s="3" t="s">
        <v>38</v>
      </c>
      <c r="D19" s="3">
        <v>15</v>
      </c>
      <c r="E19" s="3">
        <v>1.1299999999999999</v>
      </c>
      <c r="F19" s="3">
        <v>1.91</v>
      </c>
      <c r="G19" s="3">
        <v>0.98</v>
      </c>
      <c r="H19" s="3">
        <v>0.34</v>
      </c>
      <c r="I19" s="3">
        <v>1.19</v>
      </c>
      <c r="J19" s="5">
        <f t="shared" si="0"/>
        <v>5.5499999999999989</v>
      </c>
      <c r="K19" s="6"/>
      <c r="L19" s="3">
        <v>15</v>
      </c>
      <c r="M19" s="8">
        <f t="shared" si="1"/>
        <v>0.20360360360360363</v>
      </c>
    </row>
    <row r="20" spans="1:13" x14ac:dyDescent="0.25">
      <c r="A20" s="10">
        <v>16</v>
      </c>
      <c r="B20" s="11" t="s">
        <v>60</v>
      </c>
      <c r="C20" s="3" t="s">
        <v>61</v>
      </c>
      <c r="D20" s="3" t="s">
        <v>8</v>
      </c>
      <c r="E20" s="3">
        <v>14</v>
      </c>
      <c r="F20" s="3">
        <v>3.49</v>
      </c>
      <c r="G20" s="3">
        <v>1.06</v>
      </c>
      <c r="H20" s="3">
        <v>1.06</v>
      </c>
      <c r="I20" s="3">
        <v>4.5199999999999996</v>
      </c>
      <c r="J20" s="5">
        <f t="shared" si="0"/>
        <v>24.13</v>
      </c>
      <c r="K20" s="6"/>
      <c r="L20" s="3" t="s">
        <v>8</v>
      </c>
      <c r="M20" s="9">
        <f t="shared" si="1"/>
        <v>0.58019063406547866</v>
      </c>
    </row>
    <row r="21" spans="1:13" x14ac:dyDescent="0.25">
      <c r="A21" s="10">
        <v>17</v>
      </c>
      <c r="B21" s="11" t="s">
        <v>62</v>
      </c>
      <c r="C21" s="3" t="s">
        <v>39</v>
      </c>
      <c r="D21" s="3">
        <v>17</v>
      </c>
      <c r="E21" s="3">
        <v>46.71</v>
      </c>
      <c r="F21" s="3">
        <v>14.72</v>
      </c>
      <c r="G21" s="3">
        <v>16.23</v>
      </c>
      <c r="H21" s="3">
        <v>8.93</v>
      </c>
      <c r="I21" s="3">
        <v>8.85</v>
      </c>
      <c r="J21" s="5">
        <f t="shared" si="0"/>
        <v>95.44</v>
      </c>
      <c r="K21" s="6"/>
      <c r="L21" s="3">
        <v>17</v>
      </c>
      <c r="M21" s="9">
        <f t="shared" si="1"/>
        <v>0.48941743503772006</v>
      </c>
    </row>
    <row r="22" spans="1:13" x14ac:dyDescent="0.25">
      <c r="A22" s="3">
        <v>18</v>
      </c>
      <c r="B22" s="4" t="s">
        <v>63</v>
      </c>
      <c r="C22" s="3" t="s">
        <v>40</v>
      </c>
      <c r="D22" s="3">
        <v>18</v>
      </c>
      <c r="E22" s="3">
        <v>2.16</v>
      </c>
      <c r="F22" s="3">
        <v>5.54</v>
      </c>
      <c r="G22" s="3">
        <v>5.47</v>
      </c>
      <c r="H22" s="3">
        <v>1.36</v>
      </c>
      <c r="I22" s="3">
        <v>2.99</v>
      </c>
      <c r="J22" s="5">
        <f t="shared" si="0"/>
        <v>17.52</v>
      </c>
      <c r="K22" s="6"/>
      <c r="L22" s="3">
        <v>18</v>
      </c>
      <c r="M22" s="8">
        <f t="shared" si="1"/>
        <v>0.12328767123287672</v>
      </c>
    </row>
    <row r="23" spans="1:13" x14ac:dyDescent="0.25">
      <c r="A23" s="3">
        <v>19</v>
      </c>
      <c r="B23" s="4" t="s">
        <v>64</v>
      </c>
      <c r="C23" s="3" t="s">
        <v>65</v>
      </c>
      <c r="D23" s="3">
        <v>19</v>
      </c>
      <c r="E23" s="3">
        <v>4.29</v>
      </c>
      <c r="F23" s="3">
        <v>2.84</v>
      </c>
      <c r="G23" s="3">
        <v>1.67</v>
      </c>
      <c r="H23" s="3">
        <v>0.13</v>
      </c>
      <c r="I23" s="3">
        <v>3.46</v>
      </c>
      <c r="J23" s="5">
        <f t="shared" si="0"/>
        <v>12.39</v>
      </c>
      <c r="K23" s="6"/>
      <c r="L23" s="3">
        <v>19</v>
      </c>
      <c r="M23" s="8">
        <f t="shared" si="1"/>
        <v>0.34624697336561744</v>
      </c>
    </row>
    <row r="24" spans="1:13" x14ac:dyDescent="0.25">
      <c r="A24" s="3">
        <v>20</v>
      </c>
      <c r="B24" s="4" t="s">
        <v>66</v>
      </c>
      <c r="C24" s="3" t="s">
        <v>67</v>
      </c>
      <c r="D24" s="3">
        <v>20</v>
      </c>
      <c r="E24" s="3">
        <v>1.43</v>
      </c>
      <c r="F24" s="3">
        <v>2.17</v>
      </c>
      <c r="G24" s="3">
        <v>1.23</v>
      </c>
      <c r="H24" s="3">
        <v>3.76</v>
      </c>
      <c r="I24" s="3">
        <v>1.43</v>
      </c>
      <c r="J24" s="5">
        <f t="shared" si="0"/>
        <v>10.02</v>
      </c>
      <c r="K24" s="6"/>
      <c r="L24" s="3">
        <v>20</v>
      </c>
      <c r="M24" s="8">
        <f t="shared" si="1"/>
        <v>0.14271457085828343</v>
      </c>
    </row>
    <row r="25" spans="1:13" x14ac:dyDescent="0.25">
      <c r="A25" s="3">
        <v>21</v>
      </c>
      <c r="B25" s="4" t="s">
        <v>68</v>
      </c>
      <c r="C25" s="3" t="s">
        <v>98</v>
      </c>
      <c r="D25" s="3">
        <v>21</v>
      </c>
      <c r="E25" s="3">
        <v>1.06</v>
      </c>
      <c r="F25" s="3">
        <v>1.87</v>
      </c>
      <c r="G25" s="3">
        <v>1.31</v>
      </c>
      <c r="H25" s="3">
        <v>0</v>
      </c>
      <c r="I25" s="3">
        <v>1.97</v>
      </c>
      <c r="J25" s="5">
        <f t="shared" si="0"/>
        <v>6.21</v>
      </c>
      <c r="K25" s="6"/>
      <c r="L25" s="3">
        <v>21</v>
      </c>
      <c r="M25" s="8">
        <f t="shared" si="1"/>
        <v>0.17069243156199679</v>
      </c>
    </row>
    <row r="26" spans="1:13" x14ac:dyDescent="0.25">
      <c r="A26" s="3">
        <v>22</v>
      </c>
      <c r="B26" s="4" t="s">
        <v>69</v>
      </c>
      <c r="C26" s="3" t="s">
        <v>70</v>
      </c>
      <c r="D26" s="3">
        <v>22</v>
      </c>
      <c r="E26" s="3">
        <v>0.93</v>
      </c>
      <c r="F26" s="3">
        <v>1.84</v>
      </c>
      <c r="G26" s="3">
        <v>3.39</v>
      </c>
      <c r="H26" s="3">
        <v>0</v>
      </c>
      <c r="I26" s="3">
        <v>1.74</v>
      </c>
      <c r="J26" s="5">
        <f t="shared" si="0"/>
        <v>7.9</v>
      </c>
      <c r="K26" s="6"/>
      <c r="L26" s="3">
        <v>22</v>
      </c>
      <c r="M26" s="8">
        <f t="shared" si="1"/>
        <v>0.11772151898734177</v>
      </c>
    </row>
    <row r="27" spans="1:13" x14ac:dyDescent="0.25">
      <c r="A27" s="3">
        <v>23</v>
      </c>
      <c r="B27" s="4" t="s">
        <v>71</v>
      </c>
      <c r="C27" s="3" t="s">
        <v>72</v>
      </c>
      <c r="D27" s="3">
        <v>23</v>
      </c>
      <c r="E27" s="3">
        <v>31.68</v>
      </c>
      <c r="F27" s="3">
        <v>28.35</v>
      </c>
      <c r="G27" s="3">
        <v>14.26</v>
      </c>
      <c r="H27" s="3">
        <v>30.87</v>
      </c>
      <c r="I27" s="3">
        <v>3.74</v>
      </c>
      <c r="J27" s="5">
        <f t="shared" si="0"/>
        <v>108.9</v>
      </c>
      <c r="K27" s="6"/>
      <c r="L27" s="3">
        <v>23</v>
      </c>
      <c r="M27" s="8">
        <f t="shared" si="1"/>
        <v>0.29090909090909089</v>
      </c>
    </row>
    <row r="28" spans="1:13" x14ac:dyDescent="0.25">
      <c r="A28" s="3">
        <v>24</v>
      </c>
      <c r="B28" s="4" t="s">
        <v>73</v>
      </c>
      <c r="C28" s="3" t="s">
        <v>74</v>
      </c>
      <c r="D28" s="3">
        <v>24</v>
      </c>
      <c r="E28" s="3">
        <v>19.77</v>
      </c>
      <c r="F28" s="3">
        <v>16.46</v>
      </c>
      <c r="G28" s="3">
        <v>7.35</v>
      </c>
      <c r="H28" s="3">
        <v>14.83</v>
      </c>
      <c r="I28" s="3">
        <v>5.73</v>
      </c>
      <c r="J28" s="5">
        <f t="shared" si="0"/>
        <v>64.14</v>
      </c>
      <c r="K28" s="6"/>
      <c r="L28" s="3">
        <v>24</v>
      </c>
      <c r="M28" s="8">
        <f t="shared" si="1"/>
        <v>0.30823199251637046</v>
      </c>
    </row>
    <row r="29" spans="1:13" x14ac:dyDescent="0.25">
      <c r="A29" s="3">
        <v>25</v>
      </c>
      <c r="B29" s="4" t="s">
        <v>75</v>
      </c>
      <c r="C29" s="3" t="s">
        <v>76</v>
      </c>
      <c r="D29" s="3">
        <v>25</v>
      </c>
      <c r="E29" s="3">
        <v>20.74</v>
      </c>
      <c r="F29" s="3">
        <v>17.309999999999999</v>
      </c>
      <c r="G29" s="3">
        <v>7.72</v>
      </c>
      <c r="H29" s="3">
        <v>12.82</v>
      </c>
      <c r="I29" s="3">
        <v>9.66</v>
      </c>
      <c r="J29" s="5">
        <f t="shared" si="0"/>
        <v>68.25</v>
      </c>
      <c r="K29" s="6"/>
      <c r="L29" s="3">
        <v>25</v>
      </c>
      <c r="M29" s="8">
        <f t="shared" si="1"/>
        <v>0.30388278388278384</v>
      </c>
    </row>
    <row r="30" spans="1:13" x14ac:dyDescent="0.25">
      <c r="A30" s="10">
        <v>27</v>
      </c>
      <c r="B30" s="11" t="s">
        <v>77</v>
      </c>
      <c r="C30" s="3" t="s">
        <v>78</v>
      </c>
      <c r="D30" s="3">
        <v>27</v>
      </c>
      <c r="E30" s="3">
        <v>69.28</v>
      </c>
      <c r="F30" s="3">
        <v>23.39</v>
      </c>
      <c r="G30" s="3">
        <v>9.9</v>
      </c>
      <c r="H30" s="3">
        <v>51.65</v>
      </c>
      <c r="I30" s="3">
        <v>3.28</v>
      </c>
      <c r="J30" s="5">
        <f t="shared" si="0"/>
        <v>157.5</v>
      </c>
      <c r="K30" s="6"/>
      <c r="L30" s="3">
        <v>27</v>
      </c>
      <c r="M30" s="9">
        <f t="shared" si="1"/>
        <v>0.43987301587301586</v>
      </c>
    </row>
    <row r="31" spans="1:13" x14ac:dyDescent="0.25">
      <c r="A31" s="3">
        <v>28</v>
      </c>
      <c r="B31" s="4" t="s">
        <v>79</v>
      </c>
      <c r="C31" s="3" t="s">
        <v>80</v>
      </c>
      <c r="D31" s="3">
        <v>28</v>
      </c>
      <c r="E31" s="3">
        <v>3.96</v>
      </c>
      <c r="F31" s="3">
        <v>3.04</v>
      </c>
      <c r="G31" s="3">
        <v>0.93</v>
      </c>
      <c r="H31" s="3">
        <v>4.2699999999999996</v>
      </c>
      <c r="I31" s="3">
        <v>1.02</v>
      </c>
      <c r="J31" s="5">
        <f t="shared" si="0"/>
        <v>13.219999999999999</v>
      </c>
      <c r="K31" s="6"/>
      <c r="L31" s="3">
        <v>28</v>
      </c>
      <c r="M31" s="8">
        <f t="shared" si="1"/>
        <v>0.29954614220877462</v>
      </c>
    </row>
    <row r="32" spans="1:13" x14ac:dyDescent="0.25">
      <c r="A32" s="3">
        <v>29</v>
      </c>
      <c r="B32" s="4" t="s">
        <v>81</v>
      </c>
      <c r="C32" s="3" t="s">
        <v>82</v>
      </c>
      <c r="D32" s="3">
        <v>29</v>
      </c>
      <c r="E32" s="3">
        <v>9.68</v>
      </c>
      <c r="F32" s="3">
        <v>7.77</v>
      </c>
      <c r="G32" s="3">
        <v>3.64</v>
      </c>
      <c r="H32" s="3">
        <v>10.029999999999999</v>
      </c>
      <c r="I32" s="3">
        <v>1.99</v>
      </c>
      <c r="J32" s="5">
        <f t="shared" si="0"/>
        <v>33.11</v>
      </c>
      <c r="K32" s="6"/>
      <c r="L32" s="3">
        <v>29</v>
      </c>
      <c r="M32" s="8">
        <f t="shared" si="1"/>
        <v>0.29235880398671094</v>
      </c>
    </row>
    <row r="33" spans="1:13" x14ac:dyDescent="0.25">
      <c r="A33" s="3">
        <v>30</v>
      </c>
      <c r="B33" s="4" t="s">
        <v>83</v>
      </c>
      <c r="C33" s="3" t="s">
        <v>84</v>
      </c>
      <c r="D33" s="3">
        <v>30</v>
      </c>
      <c r="E33" s="3">
        <v>12.48</v>
      </c>
      <c r="F33" s="3">
        <v>4.63</v>
      </c>
      <c r="G33" s="3">
        <v>3.86</v>
      </c>
      <c r="H33" s="3">
        <v>18.84</v>
      </c>
      <c r="I33" s="3">
        <v>2.34</v>
      </c>
      <c r="J33" s="5">
        <f t="shared" si="0"/>
        <v>42.150000000000006</v>
      </c>
      <c r="K33" s="6"/>
      <c r="L33" s="3">
        <v>30</v>
      </c>
      <c r="M33" s="8">
        <f t="shared" si="1"/>
        <v>0.29608540925266902</v>
      </c>
    </row>
    <row r="34" spans="1:13" x14ac:dyDescent="0.25">
      <c r="A34" s="3">
        <v>31</v>
      </c>
      <c r="B34" s="4" t="s">
        <v>85</v>
      </c>
      <c r="C34" s="3" t="s">
        <v>86</v>
      </c>
      <c r="D34" s="3">
        <v>31</v>
      </c>
      <c r="E34" s="3">
        <v>5.67</v>
      </c>
      <c r="F34" s="3">
        <v>9.31</v>
      </c>
      <c r="G34" s="3">
        <v>4.07</v>
      </c>
      <c r="H34" s="3">
        <v>5.96</v>
      </c>
      <c r="I34" s="3">
        <v>1.1100000000000001</v>
      </c>
      <c r="J34" s="5">
        <f t="shared" si="0"/>
        <v>26.12</v>
      </c>
      <c r="K34" s="6"/>
      <c r="L34" s="3">
        <v>31</v>
      </c>
      <c r="M34" s="8">
        <f t="shared" si="1"/>
        <v>0.21707503828483921</v>
      </c>
    </row>
    <row r="35" spans="1:13" x14ac:dyDescent="0.25">
      <c r="A35" s="10">
        <v>32</v>
      </c>
      <c r="B35" s="11" t="s">
        <v>87</v>
      </c>
      <c r="C35" s="3" t="s">
        <v>88</v>
      </c>
      <c r="D35" s="3">
        <v>32</v>
      </c>
      <c r="E35" s="3">
        <v>93.28</v>
      </c>
      <c r="F35" s="3">
        <v>25.33</v>
      </c>
      <c r="G35" s="3">
        <v>5.16</v>
      </c>
      <c r="H35" s="3">
        <v>7.36</v>
      </c>
      <c r="I35" s="3">
        <v>0.75</v>
      </c>
      <c r="J35" s="5">
        <f t="shared" si="0"/>
        <v>131.88</v>
      </c>
      <c r="K35" s="6"/>
      <c r="L35" s="3">
        <v>32</v>
      </c>
      <c r="M35" s="9">
        <f t="shared" si="1"/>
        <v>0.70730967546254175</v>
      </c>
    </row>
    <row r="36" spans="1:13" x14ac:dyDescent="0.25">
      <c r="A36" s="3" t="s">
        <v>13</v>
      </c>
      <c r="B36" s="4" t="s">
        <v>89</v>
      </c>
      <c r="C36" s="3" t="s">
        <v>90</v>
      </c>
      <c r="D36" s="3" t="s">
        <v>13</v>
      </c>
      <c r="E36" s="3">
        <v>6.68</v>
      </c>
      <c r="F36" s="3">
        <v>4.38</v>
      </c>
      <c r="G36" s="3">
        <v>1.92</v>
      </c>
      <c r="H36" s="3">
        <v>9.1300000000000008</v>
      </c>
      <c r="I36" s="3">
        <v>7.49</v>
      </c>
      <c r="J36" s="5">
        <f t="shared" si="0"/>
        <v>29.6</v>
      </c>
      <c r="K36" s="6"/>
      <c r="L36" s="3" t="s">
        <v>13</v>
      </c>
      <c r="M36" s="8">
        <f t="shared" si="1"/>
        <v>0.22567567567567565</v>
      </c>
    </row>
    <row r="37" spans="1:13" x14ac:dyDescent="0.25">
      <c r="A37" s="10" t="s">
        <v>14</v>
      </c>
      <c r="B37" s="11" t="s">
        <v>91</v>
      </c>
      <c r="C37" s="3" t="s">
        <v>92</v>
      </c>
      <c r="D37" s="3" t="s">
        <v>14</v>
      </c>
      <c r="E37" s="3">
        <v>28.37</v>
      </c>
      <c r="F37" s="3">
        <v>24.25</v>
      </c>
      <c r="G37" s="3">
        <v>11.07</v>
      </c>
      <c r="H37" s="3">
        <v>3.03</v>
      </c>
      <c r="I37" s="3">
        <v>1.75</v>
      </c>
      <c r="J37" s="5">
        <f t="shared" si="0"/>
        <v>68.47</v>
      </c>
      <c r="K37" s="6"/>
      <c r="L37" s="3" t="s">
        <v>14</v>
      </c>
      <c r="M37" s="9">
        <f t="shared" si="1"/>
        <v>0.41434204761209292</v>
      </c>
    </row>
    <row r="38" spans="1:13" x14ac:dyDescent="0.25">
      <c r="A38" s="10">
        <v>35</v>
      </c>
      <c r="B38" s="11" t="s">
        <v>93</v>
      </c>
      <c r="C38" s="3" t="s">
        <v>94</v>
      </c>
      <c r="D38" s="3">
        <v>35</v>
      </c>
      <c r="E38" s="3">
        <v>340.27</v>
      </c>
      <c r="F38" s="3">
        <v>79.05</v>
      </c>
      <c r="G38" s="3">
        <v>11.96</v>
      </c>
      <c r="H38" s="3">
        <v>19.62</v>
      </c>
      <c r="I38" s="3">
        <v>10.220000000000001</v>
      </c>
      <c r="J38" s="5">
        <f t="shared" si="0"/>
        <v>461.12</v>
      </c>
      <c r="K38" s="6"/>
      <c r="L38" s="3">
        <v>35</v>
      </c>
      <c r="M38" s="9">
        <f t="shared" si="1"/>
        <v>0.73792071478140175</v>
      </c>
    </row>
    <row r="39" spans="1:13" x14ac:dyDescent="0.25">
      <c r="A39" s="10">
        <v>36</v>
      </c>
      <c r="B39" s="11" t="s">
        <v>95</v>
      </c>
      <c r="C39" s="3" t="s">
        <v>96</v>
      </c>
      <c r="D39" s="3">
        <v>36</v>
      </c>
      <c r="E39" s="3">
        <v>66.010000000000005</v>
      </c>
      <c r="F39" s="3">
        <v>14.75</v>
      </c>
      <c r="G39" s="3">
        <v>13.1</v>
      </c>
      <c r="H39" s="3">
        <v>17.72</v>
      </c>
      <c r="I39" s="3">
        <v>21.1</v>
      </c>
      <c r="J39" s="5">
        <f t="shared" si="0"/>
        <v>132.68</v>
      </c>
      <c r="K39" s="6"/>
      <c r="L39" s="3">
        <v>36</v>
      </c>
      <c r="M39" s="9">
        <f t="shared" si="1"/>
        <v>0.49751281278263493</v>
      </c>
    </row>
    <row r="40" spans="1:13" x14ac:dyDescent="0.25">
      <c r="A40" s="10">
        <v>37</v>
      </c>
      <c r="B40" s="11" t="s">
        <v>97</v>
      </c>
      <c r="C40" s="3" t="s">
        <v>96</v>
      </c>
      <c r="D40" s="3">
        <v>37</v>
      </c>
      <c r="E40" s="3">
        <v>85.48</v>
      </c>
      <c r="F40" s="3">
        <v>19.350000000000001</v>
      </c>
      <c r="G40" s="3">
        <v>17.98</v>
      </c>
      <c r="H40" s="3">
        <v>11.38</v>
      </c>
      <c r="I40" s="3">
        <v>8.36</v>
      </c>
      <c r="J40" s="5">
        <f t="shared" si="0"/>
        <v>142.55000000000001</v>
      </c>
      <c r="K40" s="6"/>
      <c r="L40" s="3">
        <v>37</v>
      </c>
      <c r="M40" s="9">
        <f t="shared" si="1"/>
        <v>0.5996492458786391</v>
      </c>
    </row>
    <row r="41" spans="1:13" x14ac:dyDescent="0.25">
      <c r="A41" s="3">
        <v>38</v>
      </c>
      <c r="B41" s="4" t="s">
        <v>112</v>
      </c>
      <c r="C41" s="15" t="s">
        <v>111</v>
      </c>
      <c r="D41" s="3">
        <v>38</v>
      </c>
      <c r="E41" s="3">
        <v>12.69</v>
      </c>
      <c r="F41" s="3">
        <v>8.73</v>
      </c>
      <c r="G41" s="3">
        <v>3.92</v>
      </c>
      <c r="H41" s="3">
        <v>7.42</v>
      </c>
      <c r="I41" s="3">
        <v>4.4400000000000004</v>
      </c>
      <c r="J41" s="15">
        <f>SUM(E41:I41)</f>
        <v>37.200000000000003</v>
      </c>
      <c r="L41" s="15"/>
      <c r="M41" s="27">
        <f t="shared" si="1"/>
        <v>0.34112903225806446</v>
      </c>
    </row>
    <row r="42" spans="1:13" s="25" customFormat="1" x14ac:dyDescent="0.25">
      <c r="A42" s="16">
        <v>39</v>
      </c>
      <c r="B42" s="17" t="s">
        <v>110</v>
      </c>
      <c r="C42" s="18" t="s">
        <v>109</v>
      </c>
      <c r="D42" s="16">
        <v>39</v>
      </c>
      <c r="E42" s="19"/>
      <c r="F42" s="16"/>
      <c r="G42" s="16"/>
      <c r="H42" s="16"/>
      <c r="I42" s="16"/>
      <c r="J42" s="18"/>
      <c r="L42" s="18"/>
      <c r="M42" s="28"/>
    </row>
    <row r="43" spans="1:13" x14ac:dyDescent="0.25">
      <c r="A43" s="10">
        <v>40</v>
      </c>
      <c r="B43" s="11" t="s">
        <v>108</v>
      </c>
      <c r="C43" s="15" t="s">
        <v>107</v>
      </c>
      <c r="D43" s="3">
        <v>40</v>
      </c>
      <c r="E43" s="23">
        <v>104.25</v>
      </c>
      <c r="F43" s="3">
        <v>39.32</v>
      </c>
      <c r="G43" s="3">
        <v>9.42</v>
      </c>
      <c r="H43" s="3">
        <v>9.0500000000000007</v>
      </c>
      <c r="I43" s="3">
        <v>14.03</v>
      </c>
      <c r="J43" s="15">
        <f>SUM(E43:I43)</f>
        <v>176.07</v>
      </c>
      <c r="K43" s="26"/>
      <c r="L43" s="15"/>
      <c r="M43" s="9">
        <f t="shared" si="1"/>
        <v>0.59209405350144828</v>
      </c>
    </row>
    <row r="44" spans="1:13" x14ac:dyDescent="0.25">
      <c r="A44" s="10">
        <v>41</v>
      </c>
      <c r="B44" s="11" t="s">
        <v>106</v>
      </c>
      <c r="C44" s="15" t="s">
        <v>113</v>
      </c>
      <c r="D44" s="3">
        <v>41</v>
      </c>
      <c r="E44" s="3">
        <v>118.23</v>
      </c>
      <c r="F44" s="3">
        <v>30.69</v>
      </c>
      <c r="G44" s="3">
        <v>15.76</v>
      </c>
      <c r="H44" s="3">
        <v>19.829999999999998</v>
      </c>
      <c r="I44" s="3">
        <v>30.83</v>
      </c>
      <c r="J44" s="15">
        <f t="shared" ref="J44:J46" si="2">SUM(E44:I44)</f>
        <v>215.33999999999997</v>
      </c>
      <c r="K44" s="26"/>
      <c r="L44" s="15"/>
      <c r="M44" s="9">
        <f t="shared" si="1"/>
        <v>0.54903872945110066</v>
      </c>
    </row>
    <row r="45" spans="1:13" x14ac:dyDescent="0.25">
      <c r="A45" s="10">
        <v>42</v>
      </c>
      <c r="B45" s="11" t="s">
        <v>114</v>
      </c>
      <c r="C45" s="15" t="s">
        <v>105</v>
      </c>
      <c r="D45" s="3">
        <v>42</v>
      </c>
      <c r="E45" s="3">
        <v>108.17</v>
      </c>
      <c r="F45" s="3">
        <v>24.67</v>
      </c>
      <c r="G45" s="3">
        <v>13.2</v>
      </c>
      <c r="H45" s="3">
        <v>19.73</v>
      </c>
      <c r="I45" s="3">
        <v>25.31</v>
      </c>
      <c r="J45" s="15">
        <f t="shared" si="2"/>
        <v>191.07999999999998</v>
      </c>
      <c r="K45" s="26"/>
      <c r="L45" s="15"/>
      <c r="M45" s="9">
        <f t="shared" si="1"/>
        <v>0.56609796943688517</v>
      </c>
    </row>
    <row r="46" spans="1:13" x14ac:dyDescent="0.25">
      <c r="A46" s="10">
        <v>43</v>
      </c>
      <c r="B46" s="11" t="s">
        <v>103</v>
      </c>
      <c r="C46" s="15" t="s">
        <v>101</v>
      </c>
      <c r="D46" s="3">
        <v>43</v>
      </c>
      <c r="E46" s="23">
        <v>70.3</v>
      </c>
      <c r="F46" s="3">
        <v>29.21</v>
      </c>
      <c r="G46" s="3">
        <v>52.15</v>
      </c>
      <c r="H46" s="3">
        <v>6.69</v>
      </c>
      <c r="I46" s="3">
        <v>9.44</v>
      </c>
      <c r="J46" s="15">
        <f t="shared" si="2"/>
        <v>167.79</v>
      </c>
      <c r="K46" s="26"/>
      <c r="L46" s="15"/>
      <c r="M46" s="9">
        <f t="shared" si="1"/>
        <v>0.41897610107872935</v>
      </c>
    </row>
    <row r="47" spans="1:13" s="26" customFormat="1" x14ac:dyDescent="0.25">
      <c r="A47" s="13">
        <v>44</v>
      </c>
      <c r="B47" s="20" t="s">
        <v>104</v>
      </c>
      <c r="C47" s="21" t="s">
        <v>102</v>
      </c>
      <c r="D47" s="13">
        <v>44</v>
      </c>
      <c r="E47" s="22"/>
      <c r="F47" s="13"/>
      <c r="G47" s="13"/>
      <c r="H47" s="13"/>
      <c r="I47" s="13"/>
      <c r="J47" s="21"/>
      <c r="L47" s="29"/>
      <c r="M47" s="30"/>
    </row>
    <row r="48" spans="1:13" x14ac:dyDescent="0.25">
      <c r="A48" s="14"/>
      <c r="L48" s="31"/>
      <c r="M48" s="31"/>
    </row>
    <row r="49" spans="1:1" x14ac:dyDescent="0.25">
      <c r="A49" s="14"/>
    </row>
    <row r="50" spans="1:1" x14ac:dyDescent="0.25">
      <c r="A50" s="14"/>
    </row>
    <row r="51" spans="1:1" x14ac:dyDescent="0.25">
      <c r="A51" s="14"/>
    </row>
    <row r="52" spans="1:1" x14ac:dyDescent="0.25">
      <c r="A52" s="14"/>
    </row>
  </sheetData>
  <mergeCells count="1">
    <mergeCell ref="F1:I1"/>
  </mergeCells>
  <pageMargins left="0.7" right="0.7" top="0.75" bottom="0.75" header="0.3" footer="0.3"/>
  <pageSetup orientation="landscape" r:id="rId1"/>
  <ignoredErrors>
    <ignoredError sqref="J3:J41 J43:J4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7" sqref="O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2" sqref="N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4" sqref="L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2" sqref="N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6" sqref="N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8" sqref="L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</vt:lpstr>
      <vt:lpstr>Chapel Hill</vt:lpstr>
      <vt:lpstr>Triangle</vt:lpstr>
      <vt:lpstr>Apex</vt:lpstr>
      <vt:lpstr>N. Cary</vt:lpstr>
      <vt:lpstr>S. Cary</vt:lpstr>
      <vt:lpstr>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mstrynar</dc:creator>
  <cp:lastModifiedBy>newuser</cp:lastModifiedBy>
  <cp:lastPrinted>2014-08-06T14:14:11Z</cp:lastPrinted>
  <dcterms:created xsi:type="dcterms:W3CDTF">2014-07-25T11:31:53Z</dcterms:created>
  <dcterms:modified xsi:type="dcterms:W3CDTF">2014-08-07T19:27:42Z</dcterms:modified>
</cp:coreProperties>
</file>