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New folder\postdoc research\pfc adsorption\papers\ES-T Letter\"/>
    </mc:Choice>
  </mc:AlternateContent>
  <bookViews>
    <workbookView xWindow="240" yWindow="72" windowWidth="7908" windowHeight="6000" firstSheet="1" activeTab="5"/>
  </bookViews>
  <sheets>
    <sheet name="all data" sheetId="2" r:id="rId1"/>
    <sheet name="calibration &amp; QC" sheetId="1" r:id="rId2"/>
    <sheet name="sample conc" sheetId="4" r:id="rId3"/>
    <sheet name="Huske spiked30" sheetId="39" r:id="rId4"/>
    <sheet name="Huske spiked60" sheetId="42" r:id="rId5"/>
    <sheet name="Huske spiked100" sheetId="43" r:id="rId6"/>
  </sheets>
  <definedNames>
    <definedName name="_xlnm._FilterDatabase" localSheetId="0" hidden="1">'all data'!$A$1:$J$1806</definedName>
  </definedNames>
  <calcPr calcId="152511"/>
</workbook>
</file>

<file path=xl/calcChain.xml><?xml version="1.0" encoding="utf-8"?>
<calcChain xmlns="http://schemas.openxmlformats.org/spreadsheetml/2006/main">
  <c r="AI33" i="43" l="1"/>
  <c r="AH33" i="43"/>
  <c r="AG33" i="43"/>
  <c r="AF33" i="43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Q33" i="43"/>
  <c r="P33" i="43"/>
  <c r="O33" i="43"/>
  <c r="N33" i="43"/>
  <c r="M33" i="43"/>
  <c r="L33" i="43"/>
  <c r="K33" i="43"/>
  <c r="J33" i="43"/>
  <c r="I33" i="43"/>
  <c r="G33" i="43"/>
  <c r="F33" i="43"/>
  <c r="E33" i="43"/>
  <c r="D33" i="43"/>
  <c r="C33" i="43"/>
  <c r="B33" i="43"/>
  <c r="AI32" i="43"/>
  <c r="AH32" i="43"/>
  <c r="AG32" i="43"/>
  <c r="AF32" i="43"/>
  <c r="AE32" i="43"/>
  <c r="AD32" i="43"/>
  <c r="AC32" i="43"/>
  <c r="AB32" i="43"/>
  <c r="AA32" i="43"/>
  <c r="Z32" i="43"/>
  <c r="Y32" i="43"/>
  <c r="X32" i="43"/>
  <c r="W32" i="43"/>
  <c r="V32" i="43"/>
  <c r="U32" i="43"/>
  <c r="T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AI30" i="43"/>
  <c r="AH30" i="43"/>
  <c r="AG30" i="43"/>
  <c r="AF30" i="43"/>
  <c r="AE30" i="43"/>
  <c r="AD30" i="43"/>
  <c r="AC30" i="43"/>
  <c r="AB30" i="43"/>
  <c r="AA30" i="43"/>
  <c r="Z30" i="43"/>
  <c r="Y30" i="43"/>
  <c r="X30" i="43"/>
  <c r="W30" i="43"/>
  <c r="V30" i="43"/>
  <c r="U30" i="43"/>
  <c r="T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B29" i="43"/>
  <c r="AI28" i="43"/>
  <c r="AH28" i="43"/>
  <c r="AG28" i="43"/>
  <c r="AF28" i="43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AI33" i="42"/>
  <c r="AH33" i="42"/>
  <c r="AG33" i="42"/>
  <c r="AF33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B33" i="42"/>
  <c r="AI32" i="42"/>
  <c r="AH32" i="42"/>
  <c r="AG32" i="42"/>
  <c r="AF32" i="42"/>
  <c r="AE32" i="42"/>
  <c r="AD32" i="42"/>
  <c r="AC32" i="42"/>
  <c r="AB32" i="42"/>
  <c r="AA32" i="42"/>
  <c r="Z32" i="42"/>
  <c r="Y32" i="42"/>
  <c r="X32" i="42"/>
  <c r="W32" i="42"/>
  <c r="V32" i="42"/>
  <c r="U32" i="42"/>
  <c r="T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AI30" i="42"/>
  <c r="AH30" i="42"/>
  <c r="AG30" i="42"/>
  <c r="AF30" i="42"/>
  <c r="AE30" i="42"/>
  <c r="AD30" i="42"/>
  <c r="AC30" i="42"/>
  <c r="AB30" i="42"/>
  <c r="AA30" i="42"/>
  <c r="Z30" i="42"/>
  <c r="Y30" i="42"/>
  <c r="X30" i="42"/>
  <c r="W30" i="42"/>
  <c r="V30" i="42"/>
  <c r="U30" i="42"/>
  <c r="T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9" i="42"/>
  <c r="AI28" i="42"/>
  <c r="AH28" i="42"/>
  <c r="AG28" i="42"/>
  <c r="AF28" i="42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T29" i="39"/>
  <c r="U29" i="39"/>
  <c r="V29" i="39"/>
  <c r="W29" i="39"/>
  <c r="X29" i="39"/>
  <c r="Y29" i="39"/>
  <c r="Z29" i="39"/>
  <c r="AA29" i="39"/>
  <c r="AB29" i="39"/>
  <c r="AC29" i="39"/>
  <c r="AD29" i="39"/>
  <c r="AE29" i="39"/>
  <c r="AF29" i="39"/>
  <c r="AG29" i="39"/>
  <c r="AH29" i="39"/>
  <c r="AI29" i="39"/>
  <c r="T30" i="39"/>
  <c r="U30" i="39"/>
  <c r="V30" i="39"/>
  <c r="W30" i="39"/>
  <c r="X30" i="39"/>
  <c r="Y30" i="39"/>
  <c r="Z30" i="39"/>
  <c r="AA30" i="39"/>
  <c r="AB30" i="39"/>
  <c r="AC30" i="39"/>
  <c r="AD30" i="39"/>
  <c r="AE30" i="39"/>
  <c r="AF30" i="39"/>
  <c r="AG30" i="39"/>
  <c r="AH30" i="39"/>
  <c r="AI30" i="39"/>
  <c r="T31" i="39"/>
  <c r="U31" i="39"/>
  <c r="V31" i="39"/>
  <c r="W31" i="39"/>
  <c r="X31" i="39"/>
  <c r="Y31" i="39"/>
  <c r="Z31" i="39"/>
  <c r="AA31" i="39"/>
  <c r="AB31" i="39"/>
  <c r="AC31" i="39"/>
  <c r="AD31" i="39"/>
  <c r="AE31" i="39"/>
  <c r="AF31" i="39"/>
  <c r="AG31" i="39"/>
  <c r="AH31" i="39"/>
  <c r="AI31" i="39"/>
  <c r="T32" i="39"/>
  <c r="U32" i="39"/>
  <c r="V32" i="39"/>
  <c r="W32" i="39"/>
  <c r="X32" i="39"/>
  <c r="Y32" i="39"/>
  <c r="Z32" i="39"/>
  <c r="AA32" i="39"/>
  <c r="AB32" i="39"/>
  <c r="AC32" i="39"/>
  <c r="AD32" i="39"/>
  <c r="AE32" i="39"/>
  <c r="AF32" i="39"/>
  <c r="AG32" i="39"/>
  <c r="AH32" i="39"/>
  <c r="AI32" i="39"/>
  <c r="T33" i="39"/>
  <c r="U33" i="39"/>
  <c r="V33" i="39"/>
  <c r="W33" i="39"/>
  <c r="X33" i="39"/>
  <c r="Y33" i="39"/>
  <c r="Z33" i="39"/>
  <c r="AA33" i="39"/>
  <c r="AB33" i="39"/>
  <c r="AC33" i="39"/>
  <c r="AD33" i="39"/>
  <c r="AE33" i="39"/>
  <c r="AF33" i="39"/>
  <c r="AG33" i="39"/>
  <c r="AH33" i="39"/>
  <c r="AI33" i="39"/>
  <c r="U28" i="39"/>
  <c r="V28" i="39"/>
  <c r="W28" i="39"/>
  <c r="X28" i="39"/>
  <c r="Y28" i="39"/>
  <c r="Z28" i="39"/>
  <c r="AA28" i="39"/>
  <c r="AB28" i="39"/>
  <c r="AC28" i="39"/>
  <c r="AD28" i="39"/>
  <c r="AE28" i="39"/>
  <c r="AF28" i="39"/>
  <c r="AG28" i="39"/>
  <c r="AH28" i="39"/>
  <c r="AI28" i="39"/>
  <c r="T28" i="39"/>
  <c r="B29" i="39"/>
  <c r="C29" i="39"/>
  <c r="D29" i="39"/>
  <c r="E29" i="39"/>
  <c r="F29" i="39"/>
  <c r="G29" i="39"/>
  <c r="H29" i="39"/>
  <c r="I29" i="39"/>
  <c r="J29" i="39"/>
  <c r="K29" i="39"/>
  <c r="L29" i="39"/>
  <c r="M29" i="39"/>
  <c r="N29" i="39"/>
  <c r="O29" i="39"/>
  <c r="P29" i="39"/>
  <c r="Q29" i="39"/>
  <c r="B30" i="39"/>
  <c r="C30" i="39"/>
  <c r="D30" i="39"/>
  <c r="E30" i="39"/>
  <c r="F30" i="39"/>
  <c r="G30" i="39"/>
  <c r="H30" i="39"/>
  <c r="I30" i="39"/>
  <c r="J30" i="39"/>
  <c r="K30" i="39"/>
  <c r="L30" i="39"/>
  <c r="M30" i="39"/>
  <c r="N30" i="39"/>
  <c r="O30" i="39"/>
  <c r="P30" i="39"/>
  <c r="Q30" i="39"/>
  <c r="B31" i="39"/>
  <c r="C31" i="39"/>
  <c r="D31" i="39"/>
  <c r="E31" i="39"/>
  <c r="F31" i="39"/>
  <c r="G31" i="39"/>
  <c r="H31" i="39"/>
  <c r="I31" i="39"/>
  <c r="J31" i="39"/>
  <c r="K31" i="39"/>
  <c r="L31" i="39"/>
  <c r="M31" i="39"/>
  <c r="N31" i="39"/>
  <c r="O31" i="39"/>
  <c r="P31" i="39"/>
  <c r="Q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B33" i="39"/>
  <c r="C33" i="39"/>
  <c r="D33" i="39"/>
  <c r="E33" i="39"/>
  <c r="F33" i="39"/>
  <c r="G33" i="39"/>
  <c r="H33" i="39"/>
  <c r="I33" i="39"/>
  <c r="J33" i="39"/>
  <c r="K33" i="39"/>
  <c r="L33" i="39"/>
  <c r="M33" i="39"/>
  <c r="N33" i="39"/>
  <c r="O33" i="39"/>
  <c r="P33" i="39"/>
  <c r="Q33" i="39"/>
  <c r="C28" i="39"/>
  <c r="D28" i="39"/>
  <c r="E28" i="39"/>
  <c r="F28" i="39"/>
  <c r="G28" i="39"/>
  <c r="H28" i="39"/>
  <c r="I28" i="39"/>
  <c r="J28" i="39"/>
  <c r="K28" i="39"/>
  <c r="L28" i="39"/>
  <c r="M28" i="39"/>
  <c r="N28" i="39"/>
  <c r="O28" i="39"/>
  <c r="P28" i="39"/>
  <c r="Q28" i="39"/>
  <c r="B28" i="39"/>
  <c r="Q24" i="43" l="1"/>
  <c r="Q19" i="43"/>
  <c r="AI24" i="43"/>
  <c r="AI19" i="43"/>
  <c r="AI66" i="43"/>
  <c r="P24" i="43"/>
  <c r="P19" i="43"/>
  <c r="AH24" i="43"/>
  <c r="AH19" i="43"/>
  <c r="AH66" i="43"/>
  <c r="O24" i="43"/>
  <c r="O19" i="43"/>
  <c r="AG24" i="43"/>
  <c r="AG19" i="43"/>
  <c r="AG66" i="43"/>
  <c r="N24" i="43"/>
  <c r="N19" i="43"/>
  <c r="AF24" i="43"/>
  <c r="AF19" i="43"/>
  <c r="AF66" i="43"/>
  <c r="M24" i="43"/>
  <c r="M19" i="43"/>
  <c r="AE24" i="43"/>
  <c r="AE19" i="43"/>
  <c r="AE66" i="43"/>
  <c r="L24" i="43"/>
  <c r="L19" i="43"/>
  <c r="AD24" i="43"/>
  <c r="AD19" i="43"/>
  <c r="AD66" i="43"/>
  <c r="K24" i="43"/>
  <c r="K19" i="43"/>
  <c r="AC24" i="43"/>
  <c r="AC19" i="43"/>
  <c r="AC66" i="43"/>
  <c r="J24" i="43"/>
  <c r="J19" i="43"/>
  <c r="AB24" i="43"/>
  <c r="AB19" i="43"/>
  <c r="AB66" i="43"/>
  <c r="I24" i="43"/>
  <c r="I19" i="43"/>
  <c r="AA24" i="43"/>
  <c r="AA19" i="43"/>
  <c r="AA66" i="43"/>
  <c r="H24" i="43"/>
  <c r="H33" i="43" s="1"/>
  <c r="Z66" i="43" s="1"/>
  <c r="H19" i="43"/>
  <c r="Z24" i="43"/>
  <c r="Z19" i="43"/>
  <c r="G24" i="43"/>
  <c r="G19" i="43"/>
  <c r="Y24" i="43"/>
  <c r="Y19" i="43"/>
  <c r="Y66" i="43"/>
  <c r="F24" i="43"/>
  <c r="F19" i="43"/>
  <c r="X24" i="43"/>
  <c r="X19" i="43"/>
  <c r="X66" i="43"/>
  <c r="E24" i="43"/>
  <c r="E19" i="43"/>
  <c r="W24" i="43"/>
  <c r="W19" i="43"/>
  <c r="W66" i="43"/>
  <c r="D24" i="43"/>
  <c r="D19" i="43"/>
  <c r="V24" i="43"/>
  <c r="V19" i="43"/>
  <c r="V66" i="43"/>
  <c r="C24" i="43"/>
  <c r="C19" i="43"/>
  <c r="U24" i="43"/>
  <c r="U19" i="43"/>
  <c r="U66" i="43"/>
  <c r="B24" i="43"/>
  <c r="B19" i="43"/>
  <c r="T24" i="43"/>
  <c r="T19" i="43"/>
  <c r="T66" i="43"/>
  <c r="Q66" i="43"/>
  <c r="P66" i="43"/>
  <c r="O66" i="43"/>
  <c r="N66" i="43"/>
  <c r="M66" i="43"/>
  <c r="L66" i="43"/>
  <c r="K66" i="43"/>
  <c r="J66" i="43"/>
  <c r="I66" i="43"/>
  <c r="G66" i="43"/>
  <c r="F66" i="43"/>
  <c r="E66" i="43"/>
  <c r="D66" i="43"/>
  <c r="C66" i="43"/>
  <c r="B66" i="43"/>
  <c r="Q23" i="43"/>
  <c r="AI23" i="43"/>
  <c r="AI65" i="43"/>
  <c r="P23" i="43"/>
  <c r="AH23" i="43"/>
  <c r="AH65" i="43"/>
  <c r="O23" i="43"/>
  <c r="AG23" i="43"/>
  <c r="AG65" i="43"/>
  <c r="N23" i="43"/>
  <c r="AF23" i="43"/>
  <c r="AF65" i="43"/>
  <c r="M23" i="43"/>
  <c r="AE23" i="43"/>
  <c r="AE65" i="43"/>
  <c r="L23" i="43"/>
  <c r="AD23" i="43"/>
  <c r="AD65" i="43"/>
  <c r="K23" i="43"/>
  <c r="AC23" i="43"/>
  <c r="AC65" i="43"/>
  <c r="J23" i="43"/>
  <c r="AB23" i="43"/>
  <c r="AB65" i="43"/>
  <c r="I23" i="43"/>
  <c r="AA23" i="43"/>
  <c r="AA65" i="43"/>
  <c r="H23" i="43"/>
  <c r="Z23" i="43"/>
  <c r="Z65" i="43"/>
  <c r="G23" i="43"/>
  <c r="Y23" i="43"/>
  <c r="Y65" i="43"/>
  <c r="F23" i="43"/>
  <c r="X23" i="43"/>
  <c r="X65" i="43"/>
  <c r="E23" i="43"/>
  <c r="W23" i="43"/>
  <c r="W65" i="43"/>
  <c r="D23" i="43"/>
  <c r="V23" i="43"/>
  <c r="V65" i="43"/>
  <c r="C23" i="43"/>
  <c r="U23" i="43"/>
  <c r="U65" i="43"/>
  <c r="B23" i="43"/>
  <c r="T23" i="43"/>
  <c r="T65" i="43"/>
  <c r="Q65" i="43"/>
  <c r="P65" i="43"/>
  <c r="O65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Q22" i="43"/>
  <c r="AI22" i="43"/>
  <c r="AI64" i="43"/>
  <c r="P22" i="43"/>
  <c r="AH22" i="43"/>
  <c r="AH64" i="43"/>
  <c r="O22" i="43"/>
  <c r="AG22" i="43"/>
  <c r="AG64" i="43"/>
  <c r="N22" i="43"/>
  <c r="AF22" i="43"/>
  <c r="AF64" i="43"/>
  <c r="M22" i="43"/>
  <c r="AE22" i="43"/>
  <c r="AE64" i="43"/>
  <c r="L22" i="43"/>
  <c r="AD22" i="43"/>
  <c r="AD64" i="43"/>
  <c r="K22" i="43"/>
  <c r="AC22" i="43"/>
  <c r="AC64" i="43"/>
  <c r="J22" i="43"/>
  <c r="AB22" i="43"/>
  <c r="AB64" i="43"/>
  <c r="I22" i="43"/>
  <c r="AA22" i="43"/>
  <c r="AA64" i="43"/>
  <c r="H22" i="43"/>
  <c r="Z22" i="43"/>
  <c r="Z64" i="43"/>
  <c r="G22" i="43"/>
  <c r="Y22" i="43"/>
  <c r="Y64" i="43"/>
  <c r="F22" i="43"/>
  <c r="X22" i="43"/>
  <c r="X64" i="43"/>
  <c r="E22" i="43"/>
  <c r="W22" i="43"/>
  <c r="W64" i="43"/>
  <c r="D22" i="43"/>
  <c r="V22" i="43"/>
  <c r="V64" i="43"/>
  <c r="C22" i="43"/>
  <c r="U22" i="43"/>
  <c r="U64" i="43"/>
  <c r="B22" i="43"/>
  <c r="T22" i="43"/>
  <c r="T64" i="43"/>
  <c r="Q64" i="43"/>
  <c r="P64" i="43"/>
  <c r="O64" i="43"/>
  <c r="N64" i="43"/>
  <c r="M64" i="43"/>
  <c r="L64" i="43"/>
  <c r="K64" i="43"/>
  <c r="J64" i="43"/>
  <c r="I64" i="43"/>
  <c r="H64" i="43"/>
  <c r="G64" i="43"/>
  <c r="F64" i="43"/>
  <c r="E64" i="43"/>
  <c r="D64" i="43"/>
  <c r="C64" i="43"/>
  <c r="B64" i="43"/>
  <c r="Q21" i="43"/>
  <c r="AI21" i="43"/>
  <c r="AI63" i="43"/>
  <c r="P21" i="43"/>
  <c r="AH21" i="43"/>
  <c r="AH63" i="43"/>
  <c r="O21" i="43"/>
  <c r="AG21" i="43"/>
  <c r="AG63" i="43"/>
  <c r="N21" i="43"/>
  <c r="AF21" i="43"/>
  <c r="AF63" i="43"/>
  <c r="M21" i="43"/>
  <c r="AE21" i="43"/>
  <c r="AE63" i="43"/>
  <c r="L21" i="43"/>
  <c r="AD21" i="43"/>
  <c r="AD63" i="43"/>
  <c r="K21" i="43"/>
  <c r="AC21" i="43"/>
  <c r="AC63" i="43"/>
  <c r="J21" i="43"/>
  <c r="AB21" i="43"/>
  <c r="AB63" i="43"/>
  <c r="I21" i="43"/>
  <c r="AA21" i="43"/>
  <c r="AA63" i="43"/>
  <c r="H21" i="43"/>
  <c r="Z21" i="43"/>
  <c r="Z63" i="43"/>
  <c r="G21" i="43"/>
  <c r="Y21" i="43"/>
  <c r="Y63" i="43"/>
  <c r="F21" i="43"/>
  <c r="X21" i="43"/>
  <c r="X63" i="43"/>
  <c r="E21" i="43"/>
  <c r="W21" i="43"/>
  <c r="W63" i="43"/>
  <c r="D21" i="43"/>
  <c r="V21" i="43"/>
  <c r="V63" i="43"/>
  <c r="C21" i="43"/>
  <c r="U21" i="43"/>
  <c r="U63" i="43"/>
  <c r="B21" i="43"/>
  <c r="T21" i="43"/>
  <c r="T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C63" i="43"/>
  <c r="B63" i="43"/>
  <c r="Q20" i="43"/>
  <c r="AI20" i="43"/>
  <c r="AI62" i="43"/>
  <c r="P20" i="43"/>
  <c r="AH20" i="43"/>
  <c r="AH62" i="43"/>
  <c r="O20" i="43"/>
  <c r="AG20" i="43"/>
  <c r="AG62" i="43"/>
  <c r="N20" i="43"/>
  <c r="AF20" i="43"/>
  <c r="AF62" i="43"/>
  <c r="M20" i="43"/>
  <c r="AE20" i="43"/>
  <c r="AE62" i="43"/>
  <c r="L20" i="43"/>
  <c r="AD20" i="43"/>
  <c r="AD62" i="43"/>
  <c r="K20" i="43"/>
  <c r="AC20" i="43"/>
  <c r="AC62" i="43"/>
  <c r="J20" i="43"/>
  <c r="AB20" i="43"/>
  <c r="AB62" i="43"/>
  <c r="I20" i="43"/>
  <c r="AA20" i="43"/>
  <c r="AA62" i="43"/>
  <c r="H20" i="43"/>
  <c r="Z20" i="43"/>
  <c r="Z62" i="43"/>
  <c r="G20" i="43"/>
  <c r="Y20" i="43"/>
  <c r="Y62" i="43"/>
  <c r="F20" i="43"/>
  <c r="X20" i="43"/>
  <c r="X62" i="43"/>
  <c r="E20" i="43"/>
  <c r="W20" i="43"/>
  <c r="W62" i="43"/>
  <c r="D20" i="43"/>
  <c r="V20" i="43"/>
  <c r="V62" i="43"/>
  <c r="C20" i="43"/>
  <c r="U20" i="43"/>
  <c r="U62" i="43"/>
  <c r="B20" i="43"/>
  <c r="T20" i="43"/>
  <c r="T62" i="43"/>
  <c r="Q62" i="43"/>
  <c r="P62" i="43"/>
  <c r="O62" i="43"/>
  <c r="N62" i="43"/>
  <c r="M62" i="43"/>
  <c r="L62" i="43"/>
  <c r="K62" i="43"/>
  <c r="J62" i="43"/>
  <c r="I62" i="43"/>
  <c r="H62" i="43"/>
  <c r="G62" i="43"/>
  <c r="F62" i="43"/>
  <c r="E62" i="43"/>
  <c r="D62" i="43"/>
  <c r="C62" i="43"/>
  <c r="B62" i="43"/>
  <c r="AI61" i="43"/>
  <c r="AH61" i="43"/>
  <c r="AG61" i="43"/>
  <c r="AF61" i="43"/>
  <c r="AE61" i="43"/>
  <c r="AD61" i="43"/>
  <c r="AC61" i="43"/>
  <c r="AB61" i="43"/>
  <c r="AA61" i="43"/>
  <c r="Z61" i="43"/>
  <c r="Y61" i="43"/>
  <c r="X61" i="43"/>
  <c r="W61" i="43"/>
  <c r="V61" i="43"/>
  <c r="U61" i="43"/>
  <c r="T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B61" i="43"/>
  <c r="Q24" i="42"/>
  <c r="Q19" i="42"/>
  <c r="AI24" i="42"/>
  <c r="AI19" i="42"/>
  <c r="AI66" i="42"/>
  <c r="P24" i="42"/>
  <c r="P19" i="42"/>
  <c r="AH24" i="42"/>
  <c r="AH19" i="42"/>
  <c r="AH66" i="42"/>
  <c r="O24" i="42"/>
  <c r="O19" i="42"/>
  <c r="AG24" i="42"/>
  <c r="AG19" i="42"/>
  <c r="AG66" i="42"/>
  <c r="N24" i="42"/>
  <c r="N19" i="42"/>
  <c r="AF24" i="42"/>
  <c r="AF19" i="42"/>
  <c r="AF66" i="42"/>
  <c r="M24" i="42"/>
  <c r="M19" i="42"/>
  <c r="AE24" i="42"/>
  <c r="AE19" i="42"/>
  <c r="AE66" i="42"/>
  <c r="L24" i="42"/>
  <c r="L19" i="42"/>
  <c r="AD24" i="42"/>
  <c r="AD19" i="42"/>
  <c r="AD66" i="42"/>
  <c r="K24" i="42"/>
  <c r="K19" i="42"/>
  <c r="AC24" i="42"/>
  <c r="AC19" i="42"/>
  <c r="AC66" i="42"/>
  <c r="J24" i="42"/>
  <c r="J19" i="42"/>
  <c r="AB24" i="42"/>
  <c r="AB19" i="42"/>
  <c r="AB66" i="42"/>
  <c r="I24" i="42"/>
  <c r="I19" i="42"/>
  <c r="AA24" i="42"/>
  <c r="AA19" i="42"/>
  <c r="AA66" i="42"/>
  <c r="H24" i="42"/>
  <c r="H19" i="42"/>
  <c r="Z24" i="42"/>
  <c r="Z19" i="42"/>
  <c r="Z66" i="42"/>
  <c r="G24" i="42"/>
  <c r="G19" i="42"/>
  <c r="Y24" i="42"/>
  <c r="Y19" i="42"/>
  <c r="Y66" i="42"/>
  <c r="F24" i="42"/>
  <c r="F19" i="42"/>
  <c r="X24" i="42"/>
  <c r="X19" i="42"/>
  <c r="X66" i="42"/>
  <c r="E24" i="42"/>
  <c r="E19" i="42"/>
  <c r="W24" i="42"/>
  <c r="W19" i="42"/>
  <c r="W66" i="42"/>
  <c r="D24" i="42"/>
  <c r="D19" i="42"/>
  <c r="V24" i="42"/>
  <c r="V19" i="42"/>
  <c r="V66" i="42"/>
  <c r="C24" i="42"/>
  <c r="C19" i="42"/>
  <c r="U24" i="42"/>
  <c r="U19" i="42"/>
  <c r="U66" i="42"/>
  <c r="B24" i="42"/>
  <c r="B19" i="42"/>
  <c r="T24" i="42"/>
  <c r="T19" i="42"/>
  <c r="T66" i="42"/>
  <c r="Q66" i="42"/>
  <c r="P66" i="42"/>
  <c r="O66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B66" i="42"/>
  <c r="Q23" i="42"/>
  <c r="AI23" i="42"/>
  <c r="AI65" i="42"/>
  <c r="P23" i="42"/>
  <c r="AH23" i="42"/>
  <c r="AH65" i="42"/>
  <c r="O23" i="42"/>
  <c r="AG23" i="42"/>
  <c r="AG65" i="42"/>
  <c r="N23" i="42"/>
  <c r="AF23" i="42"/>
  <c r="AF65" i="42"/>
  <c r="M23" i="42"/>
  <c r="AE23" i="42"/>
  <c r="AE65" i="42"/>
  <c r="L23" i="42"/>
  <c r="AD23" i="42"/>
  <c r="AD65" i="42"/>
  <c r="K23" i="42"/>
  <c r="AC23" i="42"/>
  <c r="AC65" i="42"/>
  <c r="J23" i="42"/>
  <c r="AB23" i="42"/>
  <c r="AB65" i="42"/>
  <c r="I23" i="42"/>
  <c r="AA23" i="42"/>
  <c r="AA65" i="42"/>
  <c r="H23" i="42"/>
  <c r="Z23" i="42"/>
  <c r="Z65" i="42"/>
  <c r="G23" i="42"/>
  <c r="Y23" i="42"/>
  <c r="Y65" i="42"/>
  <c r="F23" i="42"/>
  <c r="X23" i="42"/>
  <c r="X65" i="42"/>
  <c r="E23" i="42"/>
  <c r="W23" i="42"/>
  <c r="W65" i="42"/>
  <c r="D23" i="42"/>
  <c r="V23" i="42"/>
  <c r="V65" i="42"/>
  <c r="C23" i="42"/>
  <c r="U23" i="42"/>
  <c r="U65" i="42"/>
  <c r="B23" i="42"/>
  <c r="T23" i="42"/>
  <c r="T65" i="42"/>
  <c r="Q65" i="42"/>
  <c r="P65" i="42"/>
  <c r="O65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Q22" i="42"/>
  <c r="AI22" i="42"/>
  <c r="AI64" i="42"/>
  <c r="P22" i="42"/>
  <c r="AH22" i="42"/>
  <c r="AH64" i="42"/>
  <c r="O22" i="42"/>
  <c r="AG22" i="42"/>
  <c r="AG64" i="42"/>
  <c r="N22" i="42"/>
  <c r="AF22" i="42"/>
  <c r="AF64" i="42"/>
  <c r="M22" i="42"/>
  <c r="AE22" i="42"/>
  <c r="AE64" i="42"/>
  <c r="L22" i="42"/>
  <c r="AD22" i="42"/>
  <c r="AD64" i="42"/>
  <c r="K22" i="42"/>
  <c r="AC22" i="42"/>
  <c r="AC64" i="42"/>
  <c r="J22" i="42"/>
  <c r="AB22" i="42"/>
  <c r="AB64" i="42"/>
  <c r="I22" i="42"/>
  <c r="AA22" i="42"/>
  <c r="AA64" i="42"/>
  <c r="H22" i="42"/>
  <c r="Z22" i="42"/>
  <c r="Z64" i="42"/>
  <c r="G22" i="42"/>
  <c r="Y22" i="42"/>
  <c r="Y64" i="42"/>
  <c r="F22" i="42"/>
  <c r="X22" i="42"/>
  <c r="X64" i="42"/>
  <c r="E22" i="42"/>
  <c r="W22" i="42"/>
  <c r="W64" i="42"/>
  <c r="D22" i="42"/>
  <c r="V22" i="42"/>
  <c r="V64" i="42"/>
  <c r="C22" i="42"/>
  <c r="U22" i="42"/>
  <c r="U64" i="42"/>
  <c r="B22" i="42"/>
  <c r="T22" i="42"/>
  <c r="T64" i="42"/>
  <c r="Q64" i="42"/>
  <c r="P64" i="42"/>
  <c r="O64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B64" i="42"/>
  <c r="Q21" i="42"/>
  <c r="AI21" i="42"/>
  <c r="AI63" i="42"/>
  <c r="P21" i="42"/>
  <c r="AH21" i="42"/>
  <c r="AH63" i="42"/>
  <c r="O21" i="42"/>
  <c r="AG21" i="42"/>
  <c r="AG63" i="42"/>
  <c r="N21" i="42"/>
  <c r="AF21" i="42"/>
  <c r="AF63" i="42"/>
  <c r="M21" i="42"/>
  <c r="AE21" i="42"/>
  <c r="AE63" i="42"/>
  <c r="L21" i="42"/>
  <c r="AD21" i="42"/>
  <c r="AD63" i="42"/>
  <c r="K21" i="42"/>
  <c r="AC21" i="42"/>
  <c r="AC63" i="42"/>
  <c r="J21" i="42"/>
  <c r="AB21" i="42"/>
  <c r="AB63" i="42"/>
  <c r="I21" i="42"/>
  <c r="AA21" i="42"/>
  <c r="AA63" i="42"/>
  <c r="H21" i="42"/>
  <c r="Z21" i="42"/>
  <c r="Z63" i="42"/>
  <c r="G21" i="42"/>
  <c r="Y21" i="42"/>
  <c r="Y63" i="42"/>
  <c r="F21" i="42"/>
  <c r="X21" i="42"/>
  <c r="X63" i="42"/>
  <c r="E21" i="42"/>
  <c r="W21" i="42"/>
  <c r="W63" i="42"/>
  <c r="D21" i="42"/>
  <c r="V21" i="42"/>
  <c r="V63" i="42"/>
  <c r="C21" i="42"/>
  <c r="U21" i="42"/>
  <c r="U63" i="42"/>
  <c r="B21" i="42"/>
  <c r="T21" i="42"/>
  <c r="T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B63" i="42"/>
  <c r="Q20" i="42"/>
  <c r="AI20" i="42"/>
  <c r="AI62" i="42"/>
  <c r="P20" i="42"/>
  <c r="AH20" i="42"/>
  <c r="AH62" i="42"/>
  <c r="O20" i="42"/>
  <c r="AG20" i="42"/>
  <c r="AG62" i="42"/>
  <c r="N20" i="42"/>
  <c r="AF20" i="42"/>
  <c r="AF62" i="42"/>
  <c r="M20" i="42"/>
  <c r="AE20" i="42"/>
  <c r="AE62" i="42"/>
  <c r="L20" i="42"/>
  <c r="AD20" i="42"/>
  <c r="AD62" i="42"/>
  <c r="K20" i="42"/>
  <c r="AC20" i="42"/>
  <c r="AC62" i="42"/>
  <c r="J20" i="42"/>
  <c r="AB20" i="42"/>
  <c r="AB62" i="42"/>
  <c r="I20" i="42"/>
  <c r="AA20" i="42"/>
  <c r="AA62" i="42"/>
  <c r="H20" i="42"/>
  <c r="Z20" i="42"/>
  <c r="Z62" i="42"/>
  <c r="G20" i="42"/>
  <c r="Y20" i="42"/>
  <c r="Y62" i="42"/>
  <c r="F20" i="42"/>
  <c r="X20" i="42"/>
  <c r="X62" i="42"/>
  <c r="E20" i="42"/>
  <c r="W20" i="42"/>
  <c r="W62" i="42"/>
  <c r="D20" i="42"/>
  <c r="V20" i="42"/>
  <c r="V62" i="42"/>
  <c r="C20" i="42"/>
  <c r="U20" i="42"/>
  <c r="U62" i="42"/>
  <c r="B20" i="42"/>
  <c r="T20" i="42"/>
  <c r="T62" i="42"/>
  <c r="Q62" i="42"/>
  <c r="P62" i="42"/>
  <c r="O62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B62" i="42"/>
  <c r="AI61" i="42"/>
  <c r="AH61" i="42"/>
  <c r="AG61" i="42"/>
  <c r="AF61" i="42"/>
  <c r="AE61" i="42"/>
  <c r="AD61" i="42"/>
  <c r="AC61" i="42"/>
  <c r="AB61" i="42"/>
  <c r="AA61" i="42"/>
  <c r="Z61" i="42"/>
  <c r="Y61" i="42"/>
  <c r="X61" i="42"/>
  <c r="W61" i="42"/>
  <c r="V61" i="42"/>
  <c r="U61" i="42"/>
  <c r="T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B61" i="42"/>
  <c r="B61" i="39"/>
  <c r="B62" i="39"/>
  <c r="B63" i="39"/>
  <c r="B64" i="39"/>
  <c r="B65" i="39"/>
  <c r="B66" i="39"/>
  <c r="T61" i="39"/>
  <c r="U61" i="39"/>
  <c r="V61" i="39"/>
  <c r="W61" i="39"/>
  <c r="X61" i="39"/>
  <c r="Y61" i="39"/>
  <c r="Z61" i="39"/>
  <c r="AA61" i="39"/>
  <c r="AB61" i="39"/>
  <c r="AC61" i="39"/>
  <c r="AD61" i="39"/>
  <c r="AE61" i="39"/>
  <c r="AF61" i="39"/>
  <c r="AG61" i="39"/>
  <c r="AH61" i="39"/>
  <c r="AI61" i="39"/>
  <c r="T62" i="39"/>
  <c r="U62" i="39"/>
  <c r="V62" i="39"/>
  <c r="W62" i="39"/>
  <c r="X62" i="39"/>
  <c r="Y62" i="39"/>
  <c r="Z62" i="39"/>
  <c r="AA62" i="39"/>
  <c r="AB62" i="39"/>
  <c r="AC62" i="39"/>
  <c r="AD62" i="39"/>
  <c r="AE62" i="39"/>
  <c r="AF62" i="39"/>
  <c r="AG62" i="39"/>
  <c r="AH62" i="39"/>
  <c r="AI62" i="39"/>
  <c r="T63" i="39"/>
  <c r="U63" i="39"/>
  <c r="V63" i="39"/>
  <c r="W63" i="39"/>
  <c r="X63" i="39"/>
  <c r="Y63" i="39"/>
  <c r="Z63" i="39"/>
  <c r="AA63" i="39"/>
  <c r="AB63" i="39"/>
  <c r="AC63" i="39"/>
  <c r="AD63" i="39"/>
  <c r="AE63" i="39"/>
  <c r="AF63" i="39"/>
  <c r="AG63" i="39"/>
  <c r="AH63" i="39"/>
  <c r="AI63" i="39"/>
  <c r="T64" i="39"/>
  <c r="U64" i="39"/>
  <c r="V64" i="39"/>
  <c r="W64" i="39"/>
  <c r="X64" i="39"/>
  <c r="Y64" i="39"/>
  <c r="Z64" i="39"/>
  <c r="AA64" i="39"/>
  <c r="AB64" i="39"/>
  <c r="AC64" i="39"/>
  <c r="AD64" i="39"/>
  <c r="AE64" i="39"/>
  <c r="AF64" i="39"/>
  <c r="AG64" i="39"/>
  <c r="AH64" i="39"/>
  <c r="AI64" i="39"/>
  <c r="T66" i="39"/>
  <c r="U66" i="39"/>
  <c r="V66" i="39"/>
  <c r="W66" i="39"/>
  <c r="X66" i="39"/>
  <c r="Y66" i="39"/>
  <c r="Z66" i="39"/>
  <c r="AA66" i="39"/>
  <c r="AB66" i="39"/>
  <c r="AC66" i="39"/>
  <c r="AD66" i="39"/>
  <c r="AE66" i="39"/>
  <c r="AF66" i="39"/>
  <c r="AG66" i="39"/>
  <c r="AH66" i="39"/>
  <c r="AI66" i="39"/>
  <c r="C66" i="39"/>
  <c r="D66" i="39"/>
  <c r="E66" i="39"/>
  <c r="F66" i="39"/>
  <c r="G66" i="39"/>
  <c r="H66" i="39"/>
  <c r="I66" i="39"/>
  <c r="J66" i="39"/>
  <c r="K66" i="39"/>
  <c r="L66" i="39"/>
  <c r="M66" i="39"/>
  <c r="N66" i="39"/>
  <c r="O66" i="39"/>
  <c r="P66" i="39"/>
  <c r="Q66" i="39"/>
  <c r="C61" i="39"/>
  <c r="D61" i="39"/>
  <c r="E61" i="39"/>
  <c r="F61" i="39"/>
  <c r="G61" i="39"/>
  <c r="H61" i="39"/>
  <c r="I61" i="39"/>
  <c r="J61" i="39"/>
  <c r="K61" i="39"/>
  <c r="L61" i="39"/>
  <c r="M61" i="39"/>
  <c r="N61" i="39"/>
  <c r="O61" i="39"/>
  <c r="P61" i="39"/>
  <c r="Q61" i="39"/>
  <c r="C62" i="39"/>
  <c r="D62" i="39"/>
  <c r="E62" i="39"/>
  <c r="F62" i="39"/>
  <c r="G62" i="39"/>
  <c r="H62" i="39"/>
  <c r="I62" i="39"/>
  <c r="J62" i="39"/>
  <c r="K62" i="39"/>
  <c r="L62" i="39"/>
  <c r="M62" i="39"/>
  <c r="N62" i="39"/>
  <c r="O62" i="39"/>
  <c r="P62" i="39"/>
  <c r="Q62" i="39"/>
  <c r="C63" i="39"/>
  <c r="D63" i="39"/>
  <c r="E63" i="39"/>
  <c r="F63" i="39"/>
  <c r="G63" i="39"/>
  <c r="H63" i="39"/>
  <c r="I63" i="39"/>
  <c r="J63" i="39"/>
  <c r="K63" i="39"/>
  <c r="L63" i="39"/>
  <c r="M63" i="39"/>
  <c r="N63" i="39"/>
  <c r="O63" i="39"/>
  <c r="P63" i="39"/>
  <c r="Q63" i="39"/>
  <c r="C64" i="39"/>
  <c r="D64" i="39"/>
  <c r="E64" i="39"/>
  <c r="F64" i="39"/>
  <c r="G64" i="39"/>
  <c r="H64" i="39"/>
  <c r="I64" i="39"/>
  <c r="J64" i="39"/>
  <c r="K64" i="39"/>
  <c r="L64" i="39"/>
  <c r="M64" i="39"/>
  <c r="N64" i="39"/>
  <c r="O64" i="39"/>
  <c r="P64" i="39"/>
  <c r="Q64" i="39"/>
  <c r="C65" i="39"/>
  <c r="D65" i="39"/>
  <c r="E65" i="39"/>
  <c r="F65" i="39"/>
  <c r="G65" i="39"/>
  <c r="H65" i="39"/>
  <c r="I65" i="39"/>
  <c r="J65" i="39"/>
  <c r="K65" i="39"/>
  <c r="L65" i="39"/>
  <c r="M65" i="39"/>
  <c r="N65" i="39"/>
  <c r="O65" i="39"/>
  <c r="P65" i="39"/>
  <c r="Q65" i="39"/>
  <c r="U65" i="39"/>
  <c r="V65" i="39"/>
  <c r="W65" i="39"/>
  <c r="X65" i="39"/>
  <c r="Y65" i="39"/>
  <c r="Z65" i="39"/>
  <c r="AA65" i="39"/>
  <c r="AB65" i="39"/>
  <c r="AC65" i="39"/>
  <c r="AD65" i="39"/>
  <c r="AE65" i="39"/>
  <c r="AF65" i="39"/>
  <c r="AG65" i="39"/>
  <c r="AH65" i="39"/>
  <c r="AI65" i="39"/>
  <c r="T65" i="39"/>
  <c r="V39" i="1"/>
  <c r="V38" i="1"/>
  <c r="W39" i="1"/>
  <c r="W38" i="1"/>
  <c r="X39" i="1"/>
  <c r="X38" i="1"/>
  <c r="AI24" i="39"/>
  <c r="AI19" i="39"/>
  <c r="AH24" i="39"/>
  <c r="AH19" i="39"/>
  <c r="AG24" i="39"/>
  <c r="AG19" i="39"/>
  <c r="AF24" i="39"/>
  <c r="AF19" i="39"/>
  <c r="AE24" i="39"/>
  <c r="AE19" i="39"/>
  <c r="AD24" i="39"/>
  <c r="AD19" i="39"/>
  <c r="AC24" i="39"/>
  <c r="AC19" i="39"/>
  <c r="AB24" i="39"/>
  <c r="AB19" i="39"/>
  <c r="AA24" i="39"/>
  <c r="AA19" i="39"/>
  <c r="Z24" i="39"/>
  <c r="Z19" i="39"/>
  <c r="Y24" i="39"/>
  <c r="Y19" i="39"/>
  <c r="X24" i="39"/>
  <c r="X19" i="39"/>
  <c r="W24" i="39"/>
  <c r="W19" i="39"/>
  <c r="V24" i="39"/>
  <c r="V19" i="39"/>
  <c r="U24" i="39"/>
  <c r="U19" i="39"/>
  <c r="T24" i="39"/>
  <c r="T19" i="39"/>
  <c r="Q24" i="39"/>
  <c r="Q19" i="39"/>
  <c r="P24" i="39"/>
  <c r="P19" i="39"/>
  <c r="O24" i="39"/>
  <c r="O19" i="39"/>
  <c r="N24" i="39"/>
  <c r="N19" i="39"/>
  <c r="M24" i="39"/>
  <c r="M19" i="39"/>
  <c r="L24" i="39"/>
  <c r="L19" i="39"/>
  <c r="K24" i="39"/>
  <c r="K19" i="39"/>
  <c r="J24" i="39"/>
  <c r="J19" i="39"/>
  <c r="I24" i="39"/>
  <c r="I19" i="39"/>
  <c r="H24" i="39"/>
  <c r="H19" i="39"/>
  <c r="G24" i="39"/>
  <c r="G19" i="39"/>
  <c r="F24" i="39"/>
  <c r="F19" i="39"/>
  <c r="E24" i="39"/>
  <c r="E19" i="39"/>
  <c r="D24" i="39"/>
  <c r="D19" i="39"/>
  <c r="C24" i="39"/>
  <c r="C19" i="39"/>
  <c r="B24" i="39"/>
  <c r="B19" i="39"/>
  <c r="AI23" i="39"/>
  <c r="AH23" i="39"/>
  <c r="AG23" i="39"/>
  <c r="AF23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B23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AI21" i="39"/>
  <c r="AH21" i="39"/>
  <c r="AG21" i="39"/>
  <c r="AF21" i="39"/>
  <c r="AE21" i="39"/>
  <c r="AD21" i="39"/>
  <c r="AC21" i="39"/>
  <c r="AB21" i="39"/>
  <c r="AA21" i="39"/>
  <c r="Z21" i="39"/>
  <c r="Y21" i="39"/>
  <c r="X21" i="39"/>
  <c r="W21" i="39"/>
  <c r="V21" i="39"/>
  <c r="U21" i="39"/>
  <c r="T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B21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B20" i="39"/>
  <c r="H66" i="43" l="1"/>
</calcChain>
</file>

<file path=xl/sharedStrings.xml><?xml version="1.0" encoding="utf-8"?>
<sst xmlns="http://schemas.openxmlformats.org/spreadsheetml/2006/main" count="11163" uniqueCount="129">
  <si>
    <t>C4</t>
  </si>
  <si>
    <t>C5</t>
  </si>
  <si>
    <t>C6</t>
  </si>
  <si>
    <t>C7</t>
  </si>
  <si>
    <t>C8</t>
  </si>
  <si>
    <t>C9</t>
  </si>
  <si>
    <t>C10</t>
  </si>
  <si>
    <t>PFBS</t>
  </si>
  <si>
    <t>PFOS</t>
  </si>
  <si>
    <t>Sample Name</t>
  </si>
  <si>
    <t>Mean</t>
  </si>
  <si>
    <t>Accuracy</t>
  </si>
  <si>
    <t>10 ng/L</t>
  </si>
  <si>
    <t>25 ng/L</t>
  </si>
  <si>
    <t>50 ng/L</t>
  </si>
  <si>
    <t>100 ng/L</t>
  </si>
  <si>
    <t>250 ng/L</t>
  </si>
  <si>
    <t>500 ng/L</t>
  </si>
  <si>
    <t>N/A</t>
  </si>
  <si>
    <t>QC 500 ng/L</t>
  </si>
  <si>
    <t>QC 100 ng/L</t>
  </si>
  <si>
    <t>Standard deviation</t>
  </si>
  <si>
    <t>CV%</t>
  </si>
  <si>
    <t>PFHxS</t>
  </si>
  <si>
    <t>DB</t>
  </si>
  <si>
    <t>Standard Deviation</t>
  </si>
  <si>
    <t>%CV</t>
  </si>
  <si>
    <t>GenX</t>
  </si>
  <si>
    <t>&lt; 0</t>
  </si>
  <si>
    <t>Sample Type</t>
  </si>
  <si>
    <t>Analyte Peak Name</t>
  </si>
  <si>
    <t>Analyte Peak Area (counts)</t>
  </si>
  <si>
    <t>Analyte Concentration (ng/L)</t>
  </si>
  <si>
    <t>Area Ratio</t>
  </si>
  <si>
    <t>IS Peak Name</t>
  </si>
  <si>
    <t>IS Peak Area (counts)</t>
  </si>
  <si>
    <t>Calculated Concentration (ng/L)</t>
  </si>
  <si>
    <t>Accuracy (%)</t>
  </si>
  <si>
    <t>Double Blank</t>
  </si>
  <si>
    <t>13C2-C6</t>
  </si>
  <si>
    <t>18O2-PFHxS</t>
  </si>
  <si>
    <t>13C4-PFOS</t>
  </si>
  <si>
    <t>13C2-C10</t>
  </si>
  <si>
    <t>13C4-C4</t>
  </si>
  <si>
    <t>U2M3O-hex</t>
  </si>
  <si>
    <t>B</t>
  </si>
  <si>
    <t>Standard</t>
  </si>
  <si>
    <t>No Peak</t>
  </si>
  <si>
    <t>QC100</t>
  </si>
  <si>
    <t>Quality Control</t>
  </si>
  <si>
    <t>QC500</t>
  </si>
  <si>
    <t>Unknown</t>
  </si>
  <si>
    <t>C3HF5O3</t>
  </si>
  <si>
    <t>C4HF7O3</t>
  </si>
  <si>
    <t>C5HF9O3</t>
  </si>
  <si>
    <t>C7HF13O3</t>
  </si>
  <si>
    <t>C8HF15O3</t>
  </si>
  <si>
    <t>C4HF7O4</t>
  </si>
  <si>
    <t>C5HF9O5</t>
  </si>
  <si>
    <t>C6HF11O6</t>
  </si>
  <si>
    <t>STD10</t>
  </si>
  <si>
    <t>STD25</t>
  </si>
  <si>
    <t>STD50</t>
  </si>
  <si>
    <t>STD100</t>
  </si>
  <si>
    <t>STD250</t>
  </si>
  <si>
    <t>STD500</t>
  </si>
  <si>
    <t>PFHS</t>
  </si>
  <si>
    <t>conc (ng/L)</t>
  </si>
  <si>
    <t>area ratio</t>
  </si>
  <si>
    <t>Sample</t>
  </si>
  <si>
    <t>PFHX</t>
  </si>
  <si>
    <t>time (min)</t>
  </si>
  <si>
    <t>average area ratio</t>
  </si>
  <si>
    <t>13C4-C8</t>
  </si>
  <si>
    <t>Blank</t>
  </si>
  <si>
    <t>STD1000</t>
  </si>
  <si>
    <t>1000 ng/L</t>
  </si>
  <si>
    <t>5-0</t>
  </si>
  <si>
    <t>No Intercept</t>
  </si>
  <si>
    <t>5-1</t>
  </si>
  <si>
    <t>5-2</t>
  </si>
  <si>
    <t>5-3</t>
  </si>
  <si>
    <t>5-4</t>
  </si>
  <si>
    <t>5-5</t>
  </si>
  <si>
    <t>6-1</t>
  </si>
  <si>
    <t>6-2</t>
  </si>
  <si>
    <t>6-3</t>
  </si>
  <si>
    <t>6-4</t>
  </si>
  <si>
    <t>6-5</t>
  </si>
  <si>
    <t>9-1</t>
  </si>
  <si>
    <t>9-2</t>
  </si>
  <si>
    <t>9-3</t>
  </si>
  <si>
    <t>9-4</t>
  </si>
  <si>
    <t>9-5</t>
  </si>
  <si>
    <t>10-1</t>
  </si>
  <si>
    <t>10-2</t>
  </si>
  <si>
    <t>10-3</t>
  </si>
  <si>
    <t>10-4</t>
  </si>
  <si>
    <t>10-5</t>
  </si>
  <si>
    <t>13-1</t>
  </si>
  <si>
    <t>13-2</t>
  </si>
  <si>
    <t>13-3</t>
  </si>
  <si>
    <t>13-4</t>
  </si>
  <si>
    <t>13-5</t>
  </si>
  <si>
    <t>14-1</t>
  </si>
  <si>
    <t>14-2</t>
  </si>
  <si>
    <t>14-3</t>
  </si>
  <si>
    <t>14-4</t>
  </si>
  <si>
    <t>14-5</t>
  </si>
  <si>
    <t>30 mg/L PAC mp23 in Huske dam water spiked with 10 traditional PFCs, quantification of ethers based on peak area ratio of IS</t>
  </si>
  <si>
    <t>duplicate 1</t>
  </si>
  <si>
    <t>duplicate 2</t>
  </si>
  <si>
    <t>60 mg/L PAC mp23 in Huske dam water spiked with 10 traditional PFCs, quantification of ethers based on peak area ratio of IS</t>
  </si>
  <si>
    <t>100 mg/L PAC mp23 in Huske dam water spiked with 10 traditional PFCs, quantification of ethers based on peak area ratio of IS</t>
  </si>
  <si>
    <t>PFBA</t>
  </si>
  <si>
    <t>PFPeA</t>
  </si>
  <si>
    <t>PFHxA</t>
  </si>
  <si>
    <t>PFHpA</t>
  </si>
  <si>
    <t>PFOA</t>
  </si>
  <si>
    <t>PFNA</t>
  </si>
  <si>
    <t>PFDA</t>
  </si>
  <si>
    <t>PFPrOPrA</t>
  </si>
  <si>
    <t> PFMOAA</t>
  </si>
  <si>
    <t>PFMOBA</t>
  </si>
  <si>
    <t>PFO2HxA</t>
  </si>
  <si>
    <t>PFO3OA</t>
  </si>
  <si>
    <t>PFO4DA</t>
  </si>
  <si>
    <t>PFMOAA</t>
  </si>
  <si>
    <t>1-C/C0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</si>
</sst>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49" fontId="0" fillId="0" borderId="0" xfId="0" applyNumberFormat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49" fontId="0" fillId="2" borderId="0" xfId="0" applyNumberFormat="1" applyFill="1"/>
    <xf numFmtId="0" fontId="0" fillId="2" borderId="0" xfId="0" applyFill="1"/>
    <xf numFmtId="0" fontId="1" fillId="0" borderId="1" xfId="0" applyFon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0" fillId="2" borderId="0" xfId="0" applyNumberFormat="1" applyFill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'calibration &amp; QC'!$V$19</c:f>
              <c:strCache>
                <c:ptCount val="1"/>
                <c:pt idx="0">
                  <c:v>C7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14792563429571304"/>
                  <c:y val="5.976851851851851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&amp; QC'!$U$20:$U$33</c:f>
              <c:numCache>
                <c:formatCode>General</c:formatCode>
                <c:ptCount val="1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10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250</c:v>
                </c:pt>
                <c:pt idx="12">
                  <c:v>500</c:v>
                </c:pt>
                <c:pt idx="13">
                  <c:v>1000</c:v>
                </c:pt>
              </c:numCache>
            </c:numRef>
          </c:xVal>
          <c:yVal>
            <c:numRef>
              <c:f>'calibration &amp; QC'!$V$20:$V$33</c:f>
              <c:numCache>
                <c:formatCode>General</c:formatCode>
                <c:ptCount val="14"/>
                <c:pt idx="0">
                  <c:v>9.1899999999999996E-2</c:v>
                </c:pt>
                <c:pt idx="1">
                  <c:v>0.17499999999999999</c:v>
                </c:pt>
                <c:pt idx="2">
                  <c:v>0.44500000000000001</c:v>
                </c:pt>
                <c:pt idx="3">
                  <c:v>0.45600000000000002</c:v>
                </c:pt>
                <c:pt idx="4">
                  <c:v>1.68</c:v>
                </c:pt>
                <c:pt idx="5">
                  <c:v>3.43</c:v>
                </c:pt>
                <c:pt idx="6">
                  <c:v>4.75</c:v>
                </c:pt>
                <c:pt idx="7">
                  <c:v>9.7000000000000003E-2</c:v>
                </c:pt>
                <c:pt idx="8">
                  <c:v>0.23499999999999999</c:v>
                </c:pt>
                <c:pt idx="9">
                  <c:v>0.44</c:v>
                </c:pt>
                <c:pt idx="10">
                  <c:v>0.53100000000000003</c:v>
                </c:pt>
                <c:pt idx="11">
                  <c:v>1.61</c:v>
                </c:pt>
                <c:pt idx="12">
                  <c:v>2.78</c:v>
                </c:pt>
                <c:pt idx="13">
                  <c:v>4.99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'calibration &amp; QC'!$W$19</c:f>
              <c:strCache>
                <c:ptCount val="1"/>
                <c:pt idx="0">
                  <c:v>C8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4343766404199476"/>
                  <c:y val="9.36949547973170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&amp; QC'!$U$20:$U$33</c:f>
              <c:numCache>
                <c:formatCode>General</c:formatCode>
                <c:ptCount val="1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10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250</c:v>
                </c:pt>
                <c:pt idx="12">
                  <c:v>500</c:v>
                </c:pt>
                <c:pt idx="13">
                  <c:v>1000</c:v>
                </c:pt>
              </c:numCache>
            </c:numRef>
          </c:xVal>
          <c:yVal>
            <c:numRef>
              <c:f>'calibration &amp; QC'!$W$20:$W$33</c:f>
              <c:numCache>
                <c:formatCode>General</c:formatCode>
                <c:ptCount val="14"/>
                <c:pt idx="0">
                  <c:v>5.79E-2</c:v>
                </c:pt>
                <c:pt idx="1">
                  <c:v>0.122</c:v>
                </c:pt>
                <c:pt idx="2">
                  <c:v>0.36499999999999999</c:v>
                </c:pt>
                <c:pt idx="3">
                  <c:v>0.375</c:v>
                </c:pt>
                <c:pt idx="4">
                  <c:v>1.46</c:v>
                </c:pt>
                <c:pt idx="5">
                  <c:v>3.17</c:v>
                </c:pt>
                <c:pt idx="6">
                  <c:v>4.55</c:v>
                </c:pt>
                <c:pt idx="7">
                  <c:v>6.3299999999999995E-2</c:v>
                </c:pt>
                <c:pt idx="8">
                  <c:v>0.17399999999999999</c:v>
                </c:pt>
                <c:pt idx="9">
                  <c:v>0.38200000000000001</c:v>
                </c:pt>
                <c:pt idx="10">
                  <c:v>0.41799999999999998</c:v>
                </c:pt>
                <c:pt idx="11">
                  <c:v>1.51</c:v>
                </c:pt>
                <c:pt idx="12">
                  <c:v>2.75</c:v>
                </c:pt>
                <c:pt idx="13">
                  <c:v>4.5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'calibration &amp; QC'!$X$19</c:f>
              <c:strCache>
                <c:ptCount val="1"/>
                <c:pt idx="0">
                  <c:v>C9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0.1174494750656168"/>
                  <c:y val="0.104264727325750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'calibration &amp; QC'!$U$20:$U$33</c:f>
              <c:numCache>
                <c:formatCode>General</c:formatCode>
                <c:ptCount val="14"/>
                <c:pt idx="0">
                  <c:v>10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250</c:v>
                </c:pt>
                <c:pt idx="5">
                  <c:v>500</c:v>
                </c:pt>
                <c:pt idx="6">
                  <c:v>1000</c:v>
                </c:pt>
                <c:pt idx="7">
                  <c:v>10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250</c:v>
                </c:pt>
                <c:pt idx="12">
                  <c:v>500</c:v>
                </c:pt>
                <c:pt idx="13">
                  <c:v>1000</c:v>
                </c:pt>
              </c:numCache>
            </c:numRef>
          </c:xVal>
          <c:yVal>
            <c:numRef>
              <c:f>'calibration &amp; QC'!$X$20:$X$33</c:f>
              <c:numCache>
                <c:formatCode>General</c:formatCode>
                <c:ptCount val="14"/>
                <c:pt idx="0">
                  <c:v>2.9000000000000001E-2</c:v>
                </c:pt>
                <c:pt idx="1">
                  <c:v>6.5000000000000002E-2</c:v>
                </c:pt>
                <c:pt idx="2">
                  <c:v>0.20399999999999999</c:v>
                </c:pt>
                <c:pt idx="3">
                  <c:v>0.185</c:v>
                </c:pt>
                <c:pt idx="4">
                  <c:v>0.68100000000000005</c:v>
                </c:pt>
                <c:pt idx="5">
                  <c:v>1.54</c:v>
                </c:pt>
                <c:pt idx="6">
                  <c:v>2.1</c:v>
                </c:pt>
                <c:pt idx="7">
                  <c:v>3.5799999999999998E-2</c:v>
                </c:pt>
                <c:pt idx="8">
                  <c:v>9.4799999999999995E-2</c:v>
                </c:pt>
                <c:pt idx="9">
                  <c:v>0.217</c:v>
                </c:pt>
                <c:pt idx="10">
                  <c:v>0.24299999999999999</c:v>
                </c:pt>
                <c:pt idx="11">
                  <c:v>0.71899999999999997</c:v>
                </c:pt>
                <c:pt idx="12">
                  <c:v>1.31</c:v>
                </c:pt>
                <c:pt idx="13">
                  <c:v>2.74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3496"/>
        <c:axId val="879543888"/>
      </c:scatterChart>
      <c:valAx>
        <c:axId val="87954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543888"/>
        <c:crosses val="autoZero"/>
        <c:crossBetween val="midCat"/>
      </c:valAx>
      <c:valAx>
        <c:axId val="8795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543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spiked60'!$M$18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spiked60'!$M$28:$M$33</c:f>
              <c:numCache>
                <c:formatCode>General</c:formatCode>
                <c:ptCount val="6"/>
                <c:pt idx="0">
                  <c:v>0</c:v>
                </c:pt>
                <c:pt idx="1">
                  <c:v>9.931170108161258E-2</c:v>
                </c:pt>
                <c:pt idx="2">
                  <c:v>0.11701081612586028</c:v>
                </c:pt>
                <c:pt idx="3">
                  <c:v>0.15142576204523117</c:v>
                </c:pt>
                <c:pt idx="4">
                  <c:v>0.13176007866273354</c:v>
                </c:pt>
                <c:pt idx="5">
                  <c:v>0.14945919370698124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spiked60'!$N$28:$N$33</c:f>
              <c:numCache>
                <c:formatCode>General</c:formatCode>
                <c:ptCount val="6"/>
                <c:pt idx="0">
                  <c:v>0</c:v>
                </c:pt>
                <c:pt idx="1">
                  <c:v>1.7730496453900679E-2</c:v>
                </c:pt>
                <c:pt idx="2">
                  <c:v>-7.0921985815602939E-2</c:v>
                </c:pt>
                <c:pt idx="3">
                  <c:v>-1.0638297872340274E-2</c:v>
                </c:pt>
                <c:pt idx="4">
                  <c:v>-8.5106382978723527E-2</c:v>
                </c:pt>
                <c:pt idx="5">
                  <c:v>-3.5460992907801359E-2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spiked60'!$I$27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spiked60'!$I$28:$I$33</c:f>
              <c:numCache>
                <c:formatCode>General</c:formatCode>
                <c:ptCount val="6"/>
                <c:pt idx="0">
                  <c:v>0</c:v>
                </c:pt>
                <c:pt idx="1">
                  <c:v>0.24437781109445278</c:v>
                </c:pt>
                <c:pt idx="2">
                  <c:v>0.18690654672663665</c:v>
                </c:pt>
                <c:pt idx="3">
                  <c:v>0.30534732633683159</c:v>
                </c:pt>
                <c:pt idx="4">
                  <c:v>0.32183908045977017</c:v>
                </c:pt>
                <c:pt idx="5">
                  <c:v>0.35982008995502246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spiked60'!$O$18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spiked60'!$O$28:$O$33</c:f>
              <c:numCache>
                <c:formatCode>General</c:formatCode>
                <c:ptCount val="6"/>
                <c:pt idx="0">
                  <c:v>0</c:v>
                </c:pt>
                <c:pt idx="1">
                  <c:v>3.9473684210526327E-2</c:v>
                </c:pt>
                <c:pt idx="2">
                  <c:v>1.3157894736842146E-2</c:v>
                </c:pt>
                <c:pt idx="3">
                  <c:v>9.6491228070175405E-2</c:v>
                </c:pt>
                <c:pt idx="4">
                  <c:v>4.3859649122807043E-2</c:v>
                </c:pt>
                <c:pt idx="5">
                  <c:v>0.10087719298245612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spiked60'!$P$18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spiked60'!$P$28:$P$33</c:f>
              <c:numCache>
                <c:formatCode>General</c:formatCode>
                <c:ptCount val="6"/>
                <c:pt idx="0">
                  <c:v>0</c:v>
                </c:pt>
                <c:pt idx="1">
                  <c:v>0.19169096209912528</c:v>
                </c:pt>
                <c:pt idx="2">
                  <c:v>0.18950437317784252</c:v>
                </c:pt>
                <c:pt idx="3">
                  <c:v>0.36005830903790081</c:v>
                </c:pt>
                <c:pt idx="4">
                  <c:v>0.31997084548104937</c:v>
                </c:pt>
                <c:pt idx="5">
                  <c:v>0.41034985422740511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spiked60'!$Q$18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spiked60'!$Q$28:$Q$33</c:f>
              <c:numCache>
                <c:formatCode>General</c:formatCode>
                <c:ptCount val="6"/>
                <c:pt idx="0">
                  <c:v>0</c:v>
                </c:pt>
                <c:pt idx="1">
                  <c:v>0.57379310344827594</c:v>
                </c:pt>
                <c:pt idx="2">
                  <c:v>0.70758620689655172</c:v>
                </c:pt>
                <c:pt idx="3">
                  <c:v>0.80482758620689654</c:v>
                </c:pt>
                <c:pt idx="4">
                  <c:v>0.85448275862068968</c:v>
                </c:pt>
                <c:pt idx="5">
                  <c:v>0.91068965517241374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7688"/>
        <c:axId val="884688080"/>
      </c:scatterChart>
      <c:valAx>
        <c:axId val="88468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8080"/>
        <c:crosses val="autoZero"/>
        <c:crossBetween val="midCat"/>
      </c:valAx>
      <c:valAx>
        <c:axId val="884688080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7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spiked60'!$AE$27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spiked60'!$AE$28:$AE$33</c:f>
              <c:numCache>
                <c:formatCode>General</c:formatCode>
                <c:ptCount val="6"/>
                <c:pt idx="0">
                  <c:v>0</c:v>
                </c:pt>
                <c:pt idx="1">
                  <c:v>1.8682399213372669E-2</c:v>
                </c:pt>
                <c:pt idx="2">
                  <c:v>0.1052114060963617</c:v>
                </c:pt>
                <c:pt idx="3">
                  <c:v>0.13569321533923306</c:v>
                </c:pt>
                <c:pt idx="4">
                  <c:v>0.11406096361848572</c:v>
                </c:pt>
                <c:pt idx="5">
                  <c:v>0.12291052114060963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spiked60'!$AF$28:$AF$33</c:f>
              <c:numCache>
                <c:formatCode>General</c:formatCode>
                <c:ptCount val="6"/>
                <c:pt idx="0">
                  <c:v>0</c:v>
                </c:pt>
                <c:pt idx="1">
                  <c:v>-0.11702127659574479</c:v>
                </c:pt>
                <c:pt idx="2">
                  <c:v>-7.4468085106383031E-2</c:v>
                </c:pt>
                <c:pt idx="3">
                  <c:v>-7.0921985815602939E-2</c:v>
                </c:pt>
                <c:pt idx="4">
                  <c:v>-9.9290780141844115E-2</c:v>
                </c:pt>
                <c:pt idx="5">
                  <c:v>-5.6737588652482351E-2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spiked60'!$AA$27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0.23838080959520236</c:v>
                </c:pt>
                <c:pt idx="2">
                  <c:v>0.35082458770614688</c:v>
                </c:pt>
                <c:pt idx="3">
                  <c:v>0.32933533233383305</c:v>
                </c:pt>
                <c:pt idx="4">
                  <c:v>0.29085457271364323</c:v>
                </c:pt>
                <c:pt idx="5">
                  <c:v>0.29635182408795602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spiked60'!$O$18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spiked60'!$AG$28:$AG$33</c:f>
              <c:numCache>
                <c:formatCode>General</c:formatCode>
                <c:ptCount val="6"/>
                <c:pt idx="0">
                  <c:v>0</c:v>
                </c:pt>
                <c:pt idx="1">
                  <c:v>-7.4561403508771829E-2</c:v>
                </c:pt>
                <c:pt idx="2">
                  <c:v>8.7719298245614308E-3</c:v>
                </c:pt>
                <c:pt idx="3">
                  <c:v>4.8245614035087758E-2</c:v>
                </c:pt>
                <c:pt idx="4">
                  <c:v>-5.2631578947368363E-2</c:v>
                </c:pt>
                <c:pt idx="5">
                  <c:v>4.8245614035087758E-2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spiked60'!$P$18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spiked60'!$AH$28:$AH$33</c:f>
              <c:numCache>
                <c:formatCode>General</c:formatCode>
                <c:ptCount val="6"/>
                <c:pt idx="0">
                  <c:v>0</c:v>
                </c:pt>
                <c:pt idx="1">
                  <c:v>0.15451895043731767</c:v>
                </c:pt>
                <c:pt idx="2">
                  <c:v>0.26166180758017488</c:v>
                </c:pt>
                <c:pt idx="3">
                  <c:v>0.27988338192419815</c:v>
                </c:pt>
                <c:pt idx="4">
                  <c:v>0.27113702623906699</c:v>
                </c:pt>
                <c:pt idx="5">
                  <c:v>0.38775510204081631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spiked60'!$Q$18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spiked60'!$AI$28:$AI$33</c:f>
              <c:numCache>
                <c:formatCode>General</c:formatCode>
                <c:ptCount val="6"/>
                <c:pt idx="0">
                  <c:v>0</c:v>
                </c:pt>
                <c:pt idx="1">
                  <c:v>0.59</c:v>
                </c:pt>
                <c:pt idx="2">
                  <c:v>0.72</c:v>
                </c:pt>
                <c:pt idx="3">
                  <c:v>0.77931034482758621</c:v>
                </c:pt>
                <c:pt idx="4">
                  <c:v>0.82793103448275862</c:v>
                </c:pt>
                <c:pt idx="5">
                  <c:v>0.8893103448275862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8864"/>
        <c:axId val="884689256"/>
      </c:scatterChart>
      <c:valAx>
        <c:axId val="8846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689256"/>
        <c:crosses val="autoZero"/>
        <c:crossBetween val="midCat"/>
      </c:valAx>
      <c:valAx>
        <c:axId val="8846892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846888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8573400307720153"/>
          <c:y val="0.82939000800037166"/>
          <c:w val="0.6738906852944323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spiked60'!$B$60</c:f>
              <c:strCache>
                <c:ptCount val="1"/>
                <c:pt idx="0">
                  <c:v>PFBA</c:v>
                </c:pt>
              </c:strCache>
            </c:strRef>
          </c:tx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spiked60'!$B$61:$B$66</c:f>
              <c:numCache>
                <c:formatCode>General</c:formatCode>
                <c:ptCount val="6"/>
                <c:pt idx="0">
                  <c:v>0</c:v>
                </c:pt>
                <c:pt idx="1">
                  <c:v>6.5693430656934337E-2</c:v>
                </c:pt>
                <c:pt idx="2">
                  <c:v>0.14233576642335766</c:v>
                </c:pt>
                <c:pt idx="3">
                  <c:v>0.17335766423357662</c:v>
                </c:pt>
                <c:pt idx="4">
                  <c:v>0.12226277372262773</c:v>
                </c:pt>
                <c:pt idx="5">
                  <c:v>0.16788321167883208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spiked60'!$C$60</c:f>
              <c:strCache>
                <c:ptCount val="1"/>
                <c:pt idx="0">
                  <c:v>PFPeA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spiked60'!$C$61:$C$66</c:f>
              <c:numCache>
                <c:formatCode>General</c:formatCode>
                <c:ptCount val="6"/>
                <c:pt idx="0">
                  <c:v>0</c:v>
                </c:pt>
                <c:pt idx="1">
                  <c:v>0.1487386958591147</c:v>
                </c:pt>
                <c:pt idx="2">
                  <c:v>0.14731080437886723</c:v>
                </c:pt>
                <c:pt idx="3">
                  <c:v>0.20204664445502141</c:v>
                </c:pt>
                <c:pt idx="4">
                  <c:v>0.18824369347929559</c:v>
                </c:pt>
                <c:pt idx="5">
                  <c:v>0.18110423607805803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spiked60'!$D$60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spiked60'!$D$61:$D$66</c:f>
              <c:numCache>
                <c:formatCode>General</c:formatCode>
                <c:ptCount val="6"/>
                <c:pt idx="0">
                  <c:v>0</c:v>
                </c:pt>
                <c:pt idx="1">
                  <c:v>0.29705882352941176</c:v>
                </c:pt>
                <c:pt idx="2">
                  <c:v>0.30610859728506784</c:v>
                </c:pt>
                <c:pt idx="3">
                  <c:v>0.34253393665158366</c:v>
                </c:pt>
                <c:pt idx="4">
                  <c:v>0.34954751131221717</c:v>
                </c:pt>
                <c:pt idx="5">
                  <c:v>0.3918552036199095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spiked60'!$E$60</c:f>
              <c:strCache>
                <c:ptCount val="1"/>
                <c:pt idx="0">
                  <c:v>PFHpA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spiked60'!$E$61:$E$66</c:f>
              <c:numCache>
                <c:formatCode>General</c:formatCode>
                <c:ptCount val="6"/>
                <c:pt idx="0">
                  <c:v>0</c:v>
                </c:pt>
                <c:pt idx="1">
                  <c:v>0.42122994509743283</c:v>
                </c:pt>
                <c:pt idx="2">
                  <c:v>0.55566522180179989</c:v>
                </c:pt>
                <c:pt idx="3">
                  <c:v>0.60564197239481943</c:v>
                </c:pt>
                <c:pt idx="4">
                  <c:v>0.64077846516982451</c:v>
                </c:pt>
                <c:pt idx="5">
                  <c:v>0.72632818670896704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spiked60'!$F$60</c:f>
              <c:strCache>
                <c:ptCount val="1"/>
                <c:pt idx="0">
                  <c:v>PFOA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spiked60'!$F$61:$F$66</c:f>
              <c:numCache>
                <c:formatCode>General</c:formatCode>
                <c:ptCount val="6"/>
                <c:pt idx="0">
                  <c:v>0</c:v>
                </c:pt>
                <c:pt idx="1">
                  <c:v>0.5718357357824253</c:v>
                </c:pt>
                <c:pt idx="2">
                  <c:v>0.71037220145444135</c:v>
                </c:pt>
                <c:pt idx="3">
                  <c:v>0.75712825861874677</c:v>
                </c:pt>
                <c:pt idx="4">
                  <c:v>0.81059467583904043</c:v>
                </c:pt>
                <c:pt idx="5">
                  <c:v>0.87748181317131069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spiked60'!$G$60</c:f>
              <c:strCache>
                <c:ptCount val="1"/>
                <c:pt idx="0">
                  <c:v>PFNA</c:v>
                </c:pt>
              </c:strCache>
            </c:strRef>
          </c:tx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spiked60'!$G$61:$G$66</c:f>
              <c:numCache>
                <c:formatCode>General</c:formatCode>
                <c:ptCount val="6"/>
                <c:pt idx="0">
                  <c:v>0</c:v>
                </c:pt>
                <c:pt idx="1">
                  <c:v>0.65306942109721455</c:v>
                </c:pt>
                <c:pt idx="2">
                  <c:v>0.80529406286068173</c:v>
                </c:pt>
                <c:pt idx="3">
                  <c:v>0.85986055433483544</c:v>
                </c:pt>
                <c:pt idx="4">
                  <c:v>0.90673646647370587</c:v>
                </c:pt>
                <c:pt idx="5">
                  <c:v>0.94991357617036853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spiked60'!$H$60</c:f>
              <c:strCache>
                <c:ptCount val="1"/>
                <c:pt idx="0">
                  <c:v>PFDA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spiked60'!$H$61:$H$66</c:f>
              <c:numCache>
                <c:formatCode>General</c:formatCode>
                <c:ptCount val="6"/>
                <c:pt idx="0">
                  <c:v>0</c:v>
                </c:pt>
                <c:pt idx="1">
                  <c:v>0.74707112970711298</c:v>
                </c:pt>
                <c:pt idx="2">
                  <c:v>0.88368200836820088</c:v>
                </c:pt>
                <c:pt idx="3">
                  <c:v>0.9352928870292887</c:v>
                </c:pt>
                <c:pt idx="4">
                  <c:v>0.955376569037657</c:v>
                </c:pt>
                <c:pt idx="5">
                  <c:v>0.98353556485355642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'Huske spiked60'!$J$60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spiked60'!$J$61:$J$66</c:f>
              <c:numCache>
                <c:formatCode>General</c:formatCode>
                <c:ptCount val="6"/>
                <c:pt idx="0">
                  <c:v>0</c:v>
                </c:pt>
                <c:pt idx="1">
                  <c:v>0.28370330265295074</c:v>
                </c:pt>
                <c:pt idx="2">
                  <c:v>0.36545749864645372</c:v>
                </c:pt>
                <c:pt idx="3">
                  <c:v>0.37601515971846233</c:v>
                </c:pt>
                <c:pt idx="4">
                  <c:v>0.3749323226854358</c:v>
                </c:pt>
                <c:pt idx="5">
                  <c:v>0.42014076881429346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'Huske spiked60'!$K$60</c:f>
              <c:strCache>
                <c:ptCount val="1"/>
                <c:pt idx="0">
                  <c:v>PFHS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spiked60'!$K$61:$K$66</c:f>
              <c:numCache>
                <c:formatCode>General</c:formatCode>
                <c:ptCount val="6"/>
                <c:pt idx="0">
                  <c:v>0</c:v>
                </c:pt>
                <c:pt idx="1">
                  <c:v>0.59096153846153854</c:v>
                </c:pt>
                <c:pt idx="2">
                  <c:v>0.72480769230769226</c:v>
                </c:pt>
                <c:pt idx="3">
                  <c:v>0.77057692307692305</c:v>
                </c:pt>
                <c:pt idx="4">
                  <c:v>0.80519230769230776</c:v>
                </c:pt>
                <c:pt idx="5">
                  <c:v>0.86884615384615382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'Huske spiked60'!$L$60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spiked60'!$L$61:$L$66</c:f>
              <c:numCache>
                <c:formatCode>General</c:formatCode>
                <c:ptCount val="6"/>
                <c:pt idx="0">
                  <c:v>0</c:v>
                </c:pt>
                <c:pt idx="1">
                  <c:v>0.77192093258996453</c:v>
                </c:pt>
                <c:pt idx="2">
                  <c:v>0.88621388748099339</c:v>
                </c:pt>
                <c:pt idx="3">
                  <c:v>0.93436391282311204</c:v>
                </c:pt>
                <c:pt idx="4">
                  <c:v>0.95922453117080586</c:v>
                </c:pt>
                <c:pt idx="5">
                  <c:v>0.98395843892549417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9648"/>
        <c:axId val="884690432"/>
      </c:scatterChart>
      <c:valAx>
        <c:axId val="88468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90432"/>
        <c:crossesAt val="-0.2"/>
        <c:crossBetween val="midCat"/>
      </c:valAx>
      <c:valAx>
        <c:axId val="884690432"/>
        <c:scaling>
          <c:orientation val="minMax"/>
          <c:max val="1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896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spiked60'!$M$60</c:f>
              <c:strCache>
                <c:ptCount val="1"/>
                <c:pt idx="0">
                  <c:v>PFMOAA</c:v>
                </c:pt>
              </c:strCache>
            </c:strRef>
          </c:tx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spiked60'!$M$61:$M$66</c:f>
              <c:numCache>
                <c:formatCode>General</c:formatCode>
                <c:ptCount val="6"/>
                <c:pt idx="0">
                  <c:v>0</c:v>
                </c:pt>
                <c:pt idx="1">
                  <c:v>5.8997050147492625E-2</c:v>
                </c:pt>
                <c:pt idx="2">
                  <c:v>0.11111111111111099</c:v>
                </c:pt>
                <c:pt idx="3">
                  <c:v>0.14355948869223212</c:v>
                </c:pt>
                <c:pt idx="4">
                  <c:v>0.12291052114060963</c:v>
                </c:pt>
                <c:pt idx="5">
                  <c:v>0.13618485742379544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spiked60'!$N$60</c:f>
              <c:strCache>
                <c:ptCount val="1"/>
                <c:pt idx="0">
                  <c:v>PFMOBA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spiked60'!$N$61:$N$66</c:f>
              <c:numCache>
                <c:formatCode>General</c:formatCode>
                <c:ptCount val="6"/>
                <c:pt idx="0">
                  <c:v>0</c:v>
                </c:pt>
                <c:pt idx="1">
                  <c:v>-4.9645390070922057E-2</c:v>
                </c:pt>
                <c:pt idx="2">
                  <c:v>-7.2695035460992985E-2</c:v>
                </c:pt>
                <c:pt idx="3">
                  <c:v>-4.0780141843971607E-2</c:v>
                </c:pt>
                <c:pt idx="4">
                  <c:v>-9.2198581560283821E-2</c:v>
                </c:pt>
                <c:pt idx="5">
                  <c:v>-4.6099290780141855E-2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spiked60'!$I$60</c:f>
              <c:strCache>
                <c:ptCount val="1"/>
                <c:pt idx="0">
                  <c:v>PFPrOPrA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spiked60'!$I$61:$I$66</c:f>
              <c:numCache>
                <c:formatCode>General</c:formatCode>
                <c:ptCount val="6"/>
                <c:pt idx="0">
                  <c:v>0</c:v>
                </c:pt>
                <c:pt idx="1">
                  <c:v>0.24137931034482757</c:v>
                </c:pt>
                <c:pt idx="2">
                  <c:v>0.26886556721639177</c:v>
                </c:pt>
                <c:pt idx="3">
                  <c:v>0.31734132933533232</c:v>
                </c:pt>
                <c:pt idx="4">
                  <c:v>0.3063468265867067</c:v>
                </c:pt>
                <c:pt idx="5">
                  <c:v>0.32808595702148924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spiked60'!$O$60</c:f>
              <c:strCache>
                <c:ptCount val="1"/>
                <c:pt idx="0">
                  <c:v>PFO2HxA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spiked60'!$O$61:$O$66</c:f>
              <c:numCache>
                <c:formatCode>General</c:formatCode>
                <c:ptCount val="6"/>
                <c:pt idx="0">
                  <c:v>0</c:v>
                </c:pt>
                <c:pt idx="1">
                  <c:v>-1.7543859649122751E-2</c:v>
                </c:pt>
                <c:pt idx="2">
                  <c:v>1.0964912280701788E-2</c:v>
                </c:pt>
                <c:pt idx="3">
                  <c:v>7.2368421052631582E-2</c:v>
                </c:pt>
                <c:pt idx="4">
                  <c:v>-4.3859649122806599E-3</c:v>
                </c:pt>
                <c:pt idx="5">
                  <c:v>7.456140350877194E-2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spiked60'!$P$60</c:f>
              <c:strCache>
                <c:ptCount val="1"/>
                <c:pt idx="0">
                  <c:v>PFO3OA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spiked60'!$P$61:$P$66</c:f>
              <c:numCache>
                <c:formatCode>General</c:formatCode>
                <c:ptCount val="6"/>
                <c:pt idx="0">
                  <c:v>0</c:v>
                </c:pt>
                <c:pt idx="1">
                  <c:v>0.17310495626822148</c:v>
                </c:pt>
                <c:pt idx="2">
                  <c:v>0.2255830903790087</c:v>
                </c:pt>
                <c:pt idx="3">
                  <c:v>0.31997084548104948</c:v>
                </c:pt>
                <c:pt idx="4">
                  <c:v>0.29555393586005818</c:v>
                </c:pt>
                <c:pt idx="5">
                  <c:v>0.39905247813411071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spiked60'!$Q$60</c:f>
              <c:strCache>
                <c:ptCount val="1"/>
                <c:pt idx="0">
                  <c:v>PFO4DA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spiked60'!$A$61:$A$66</c:f>
              <c:numCache>
                <c:formatCode>General</c:formatCode>
                <c:ptCount val="6"/>
                <c:pt idx="0">
                  <c:v>0</c:v>
                </c:pt>
                <c:pt idx="1">
                  <c:v>10</c:v>
                </c:pt>
                <c:pt idx="2">
                  <c:v>27</c:v>
                </c:pt>
                <c:pt idx="3">
                  <c:v>42</c:v>
                </c:pt>
                <c:pt idx="4">
                  <c:v>62</c:v>
                </c:pt>
                <c:pt idx="5">
                  <c:v>123</c:v>
                </c:pt>
              </c:numCache>
            </c:numRef>
          </c:xVal>
          <c:yVal>
            <c:numRef>
              <c:f>'Huske spiked60'!$Q$61:$Q$66</c:f>
              <c:numCache>
                <c:formatCode>General</c:formatCode>
                <c:ptCount val="6"/>
                <c:pt idx="0">
                  <c:v>0</c:v>
                </c:pt>
                <c:pt idx="1">
                  <c:v>0.5818965517241379</c:v>
                </c:pt>
                <c:pt idx="2">
                  <c:v>0.71379310344827585</c:v>
                </c:pt>
                <c:pt idx="3">
                  <c:v>0.79206896551724137</c:v>
                </c:pt>
                <c:pt idx="4">
                  <c:v>0.84120689655172409</c:v>
                </c:pt>
                <c:pt idx="5">
                  <c:v>0.89999999999999991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91216"/>
        <c:axId val="884691608"/>
      </c:scatterChart>
      <c:valAx>
        <c:axId val="88469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91608"/>
        <c:crossesAt val="-0.2"/>
        <c:crossBetween val="midCat"/>
      </c:valAx>
      <c:valAx>
        <c:axId val="884691608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912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spiked100'!$B$18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spiked100'!$B$28:$B$33</c:f>
              <c:numCache>
                <c:formatCode>General</c:formatCode>
                <c:ptCount val="6"/>
                <c:pt idx="0">
                  <c:v>0</c:v>
                </c:pt>
                <c:pt idx="1">
                  <c:v>0.1021897810218978</c:v>
                </c:pt>
                <c:pt idx="2">
                  <c:v>0.14233576642335766</c:v>
                </c:pt>
                <c:pt idx="3">
                  <c:v>0.11313868613138689</c:v>
                </c:pt>
                <c:pt idx="4">
                  <c:v>0.14233576642335766</c:v>
                </c:pt>
                <c:pt idx="5">
                  <c:v>0.16788321167883213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spiked100'!$C$18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spiked100'!$C$28:$C$33</c:f>
              <c:numCache>
                <c:formatCode>General</c:formatCode>
                <c:ptCount val="6"/>
                <c:pt idx="0">
                  <c:v>0</c:v>
                </c:pt>
                <c:pt idx="1">
                  <c:v>0.17182294145644927</c:v>
                </c:pt>
                <c:pt idx="2">
                  <c:v>0.22846263683960022</c:v>
                </c:pt>
                <c:pt idx="3">
                  <c:v>0.23512613041408847</c:v>
                </c:pt>
                <c:pt idx="4">
                  <c:v>0.23845787720133271</c:v>
                </c:pt>
                <c:pt idx="5">
                  <c:v>0.28843407900999529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spiked100'!$D$18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spiked100'!$D$28:$D$33</c:f>
              <c:numCache>
                <c:formatCode>General</c:formatCode>
                <c:ptCount val="6"/>
                <c:pt idx="0">
                  <c:v>0</c:v>
                </c:pt>
                <c:pt idx="1">
                  <c:v>0.39230769230769236</c:v>
                </c:pt>
                <c:pt idx="2">
                  <c:v>0.48190045248868774</c:v>
                </c:pt>
                <c:pt idx="3">
                  <c:v>0.49140271493212673</c:v>
                </c:pt>
                <c:pt idx="4">
                  <c:v>0.52171945701357458</c:v>
                </c:pt>
                <c:pt idx="5">
                  <c:v>0.59592760180995474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spiked100'!$E$18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spiked100'!$E$28:$E$33</c:f>
              <c:numCache>
                <c:formatCode>General</c:formatCode>
                <c:ptCount val="6"/>
                <c:pt idx="0">
                  <c:v>0</c:v>
                </c:pt>
                <c:pt idx="1">
                  <c:v>0.71236088523318863</c:v>
                </c:pt>
                <c:pt idx="2">
                  <c:v>0.79179991237667835</c:v>
                </c:pt>
                <c:pt idx="3">
                  <c:v>0.82540873155277006</c:v>
                </c:pt>
                <c:pt idx="4">
                  <c:v>0.84854207462202802</c:v>
                </c:pt>
                <c:pt idx="5">
                  <c:v>0.90222888966955128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spiked100'!$F$18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spiked100'!$F$28:$F$33</c:f>
              <c:numCache>
                <c:formatCode>General</c:formatCode>
                <c:ptCount val="6"/>
                <c:pt idx="0">
                  <c:v>0</c:v>
                </c:pt>
                <c:pt idx="1">
                  <c:v>0.84804281421600736</c:v>
                </c:pt>
                <c:pt idx="2">
                  <c:v>0.91176958842513478</c:v>
                </c:pt>
                <c:pt idx="3">
                  <c:v>0.93146774213787453</c:v>
                </c:pt>
                <c:pt idx="4">
                  <c:v>0.94592748574239116</c:v>
                </c:pt>
                <c:pt idx="5">
                  <c:v>0.96757380850364372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spiked100'!$G$18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spiked100'!$G$28:$G$33</c:f>
              <c:numCache>
                <c:formatCode>General</c:formatCode>
                <c:ptCount val="6"/>
                <c:pt idx="0">
                  <c:v>0</c:v>
                </c:pt>
                <c:pt idx="1">
                  <c:v>0.91967617138703983</c:v>
                </c:pt>
                <c:pt idx="2">
                  <c:v>0.96237719760104201</c:v>
                </c:pt>
                <c:pt idx="3">
                  <c:v>0.97155706372823747</c:v>
                </c:pt>
                <c:pt idx="4">
                  <c:v>0.97702592014443901</c:v>
                </c:pt>
                <c:pt idx="5">
                  <c:v>0.98749975676296786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spiked100'!$H$18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spiked100'!$H$28:$H$33</c:f>
              <c:numCache>
                <c:formatCode>General</c:formatCode>
                <c:ptCount val="6"/>
                <c:pt idx="0">
                  <c:v>0</c:v>
                </c:pt>
                <c:pt idx="1">
                  <c:v>0.95895397489539747</c:v>
                </c:pt>
                <c:pt idx="2">
                  <c:v>0.98845188284518826</c:v>
                </c:pt>
                <c:pt idx="3">
                  <c:v>0.99168619246861922</c:v>
                </c:pt>
                <c:pt idx="4">
                  <c:v>0.99441422594142259</c:v>
                </c:pt>
                <c:pt idx="5">
                  <c:v>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spiked100'!$I$18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spiked100'!$I$28:$I$33</c:f>
              <c:numCache>
                <c:formatCode>General</c:formatCode>
                <c:ptCount val="6"/>
                <c:pt idx="0">
                  <c:v>0</c:v>
                </c:pt>
                <c:pt idx="1">
                  <c:v>0.29335332333833086</c:v>
                </c:pt>
                <c:pt idx="2">
                  <c:v>0.36381809095452278</c:v>
                </c:pt>
                <c:pt idx="3">
                  <c:v>0.38730634682658671</c:v>
                </c:pt>
                <c:pt idx="4">
                  <c:v>0.4212893553223388</c:v>
                </c:pt>
                <c:pt idx="5">
                  <c:v>0.4422788605697151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spiked100'!$J$18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spiked100'!$J$28:$J$33</c:f>
              <c:numCache>
                <c:formatCode>General</c:formatCode>
                <c:ptCount val="6"/>
                <c:pt idx="0">
                  <c:v>0</c:v>
                </c:pt>
                <c:pt idx="1">
                  <c:v>0.41147807255008118</c:v>
                </c:pt>
                <c:pt idx="2">
                  <c:v>0.51867893881970761</c:v>
                </c:pt>
                <c:pt idx="3">
                  <c:v>0.47319978343259339</c:v>
                </c:pt>
                <c:pt idx="4">
                  <c:v>0.50027070925825656</c:v>
                </c:pt>
                <c:pt idx="5">
                  <c:v>0.58798050893340559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spiked100'!$K$18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spiked100'!$K$28:$K$33</c:f>
              <c:numCache>
                <c:formatCode>General</c:formatCode>
                <c:ptCount val="6"/>
                <c:pt idx="0">
                  <c:v>0</c:v>
                </c:pt>
                <c:pt idx="1">
                  <c:v>0.84423076923076923</c:v>
                </c:pt>
                <c:pt idx="2">
                  <c:v>0.91269230769230769</c:v>
                </c:pt>
                <c:pt idx="3">
                  <c:v>0.92184615384615387</c:v>
                </c:pt>
                <c:pt idx="4">
                  <c:v>0.9417692307692308</c:v>
                </c:pt>
                <c:pt idx="5">
                  <c:v>0.9651153846153846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spiked100'!$L$18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spiked100'!$L$28:$L$33</c:f>
              <c:numCache>
                <c:formatCode>General</c:formatCode>
                <c:ptCount val="6"/>
                <c:pt idx="0">
                  <c:v>0</c:v>
                </c:pt>
                <c:pt idx="1">
                  <c:v>0.96082108464267613</c:v>
                </c:pt>
                <c:pt idx="2">
                  <c:v>0.98575772934617334</c:v>
                </c:pt>
                <c:pt idx="3">
                  <c:v>0.98844399391789151</c:v>
                </c:pt>
                <c:pt idx="4">
                  <c:v>0.99268119614799799</c:v>
                </c:pt>
                <c:pt idx="5">
                  <c:v>0.99920172326406487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57248"/>
        <c:axId val="885557640"/>
      </c:scatterChart>
      <c:valAx>
        <c:axId val="88555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7640"/>
        <c:crosses val="autoZero"/>
        <c:crossBetween val="midCat"/>
      </c:valAx>
      <c:valAx>
        <c:axId val="885557640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7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spiked100'!$T$18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spiked100'!$T$28:$T$33</c:f>
              <c:numCache>
                <c:formatCode>General</c:formatCode>
                <c:ptCount val="6"/>
                <c:pt idx="0">
                  <c:v>0</c:v>
                </c:pt>
                <c:pt idx="1">
                  <c:v>6.2043795620437936E-2</c:v>
                </c:pt>
                <c:pt idx="2">
                  <c:v>0.1058394160583942</c:v>
                </c:pt>
                <c:pt idx="3">
                  <c:v>0.13138686131386856</c:v>
                </c:pt>
                <c:pt idx="4">
                  <c:v>0.18978102189781021</c:v>
                </c:pt>
                <c:pt idx="5">
                  <c:v>0.12408759124087587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spiked100'!$U$18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spiked100'!$U$28:$U$33</c:f>
              <c:numCache>
                <c:formatCode>General</c:formatCode>
                <c:ptCount val="6"/>
                <c:pt idx="0">
                  <c:v>0</c:v>
                </c:pt>
                <c:pt idx="1">
                  <c:v>0.17277486910994766</c:v>
                </c:pt>
                <c:pt idx="2">
                  <c:v>0.219419324131366</c:v>
                </c:pt>
                <c:pt idx="3">
                  <c:v>0.25940028557829609</c:v>
                </c:pt>
                <c:pt idx="4">
                  <c:v>0.28415040456925278</c:v>
                </c:pt>
                <c:pt idx="5">
                  <c:v>0.20847215611613512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spiked100'!$V$18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spiked100'!$V$28:$V$33</c:f>
              <c:numCache>
                <c:formatCode>General</c:formatCode>
                <c:ptCount val="6"/>
                <c:pt idx="0">
                  <c:v>0</c:v>
                </c:pt>
                <c:pt idx="1">
                  <c:v>0.39185520361990955</c:v>
                </c:pt>
                <c:pt idx="2">
                  <c:v>0.44660633484162893</c:v>
                </c:pt>
                <c:pt idx="3">
                  <c:v>0.51583710407239813</c:v>
                </c:pt>
                <c:pt idx="4">
                  <c:v>0.55972850678733033</c:v>
                </c:pt>
                <c:pt idx="5">
                  <c:v>0.57420814479638005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spiked100'!$W$18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spiked100'!$W$28:$W$33</c:f>
              <c:numCache>
                <c:formatCode>General</c:formatCode>
                <c:ptCount val="6"/>
                <c:pt idx="0">
                  <c:v>0</c:v>
                </c:pt>
                <c:pt idx="1">
                  <c:v>0.71105145071983444</c:v>
                </c:pt>
                <c:pt idx="2">
                  <c:v>0.80664017019469281</c:v>
                </c:pt>
                <c:pt idx="3">
                  <c:v>0.83195590411954123</c:v>
                </c:pt>
                <c:pt idx="4">
                  <c:v>0.87167541769128598</c:v>
                </c:pt>
                <c:pt idx="5">
                  <c:v>0.90441128052514164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spiked100'!$X$18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spiked100'!$X$28:$X$33</c:f>
              <c:numCache>
                <c:formatCode>General</c:formatCode>
                <c:ptCount val="6"/>
                <c:pt idx="0">
                  <c:v>0</c:v>
                </c:pt>
                <c:pt idx="1">
                  <c:v>0.8528050052234829</c:v>
                </c:pt>
                <c:pt idx="2">
                  <c:v>0.90778666503706429</c:v>
                </c:pt>
                <c:pt idx="3">
                  <c:v>0.93337261854086473</c:v>
                </c:pt>
                <c:pt idx="4">
                  <c:v>0.95181528553345185</c:v>
                </c:pt>
                <c:pt idx="5">
                  <c:v>0.96843966141409388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spiked100'!$Y$18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spiked100'!$Y$28:$Y$33</c:f>
              <c:numCache>
                <c:formatCode>General</c:formatCode>
                <c:ptCount val="6"/>
                <c:pt idx="0">
                  <c:v>0</c:v>
                </c:pt>
                <c:pt idx="1">
                  <c:v>0.92285006127144253</c:v>
                </c:pt>
                <c:pt idx="2">
                  <c:v>0.9599601583813816</c:v>
                </c:pt>
                <c:pt idx="3">
                  <c:v>0.9707269694507783</c:v>
                </c:pt>
                <c:pt idx="4">
                  <c:v>0.97853962147392337</c:v>
                </c:pt>
                <c:pt idx="5">
                  <c:v>0.98571749552018795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spiked100'!$Z$18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spiked100'!$Z$28:$Z$33</c:f>
              <c:numCache>
                <c:formatCode>General</c:formatCode>
                <c:ptCount val="6"/>
                <c:pt idx="0">
                  <c:v>0</c:v>
                </c:pt>
                <c:pt idx="1">
                  <c:v>0.96497907949790795</c:v>
                </c:pt>
                <c:pt idx="2">
                  <c:v>0.98581589958158999</c:v>
                </c:pt>
                <c:pt idx="3">
                  <c:v>0.99444351464435143</c:v>
                </c:pt>
                <c:pt idx="4">
                  <c:v>0.9973096234309623</c:v>
                </c:pt>
                <c:pt idx="5">
                  <c:v>0.9907112970711297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spiked100'!$AA$18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0.3073463268365817</c:v>
                </c:pt>
                <c:pt idx="2">
                  <c:v>0.320839580209895</c:v>
                </c:pt>
                <c:pt idx="3">
                  <c:v>0.34132933533233378</c:v>
                </c:pt>
                <c:pt idx="4">
                  <c:v>0.40429785107446281</c:v>
                </c:pt>
                <c:pt idx="5">
                  <c:v>0.34482758620689657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spiked100'!$AB$18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spiked100'!$AB$28:$AB$33</c:f>
              <c:numCache>
                <c:formatCode>General</c:formatCode>
                <c:ptCount val="6"/>
                <c:pt idx="0">
                  <c:v>0</c:v>
                </c:pt>
                <c:pt idx="1">
                  <c:v>0.39523551705468329</c:v>
                </c:pt>
                <c:pt idx="2">
                  <c:v>0.48077964266377915</c:v>
                </c:pt>
                <c:pt idx="3">
                  <c:v>0.53817000541418514</c:v>
                </c:pt>
                <c:pt idx="4">
                  <c:v>0.56415809420682184</c:v>
                </c:pt>
                <c:pt idx="5">
                  <c:v>0.59122902003248512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spiked100'!$AC$18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spiked100'!$AC$28:$AC$33</c:f>
              <c:numCache>
                <c:formatCode>General</c:formatCode>
                <c:ptCount val="6"/>
                <c:pt idx="0">
                  <c:v>0</c:v>
                </c:pt>
                <c:pt idx="1">
                  <c:v>0.85192307692307689</c:v>
                </c:pt>
                <c:pt idx="2">
                  <c:v>0.90653846153846152</c:v>
                </c:pt>
                <c:pt idx="3">
                  <c:v>0.9337692307692308</c:v>
                </c:pt>
                <c:pt idx="4">
                  <c:v>0.94919230769230767</c:v>
                </c:pt>
                <c:pt idx="5">
                  <c:v>0.96496153846153843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spiked100'!$AD$18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spiked100'!$AD$28:$AD$33</c:f>
              <c:numCache>
                <c:formatCode>General</c:formatCode>
                <c:ptCount val="6"/>
                <c:pt idx="0">
                  <c:v>0</c:v>
                </c:pt>
                <c:pt idx="1">
                  <c:v>0.96568677141409021</c:v>
                </c:pt>
                <c:pt idx="2">
                  <c:v>0.9882412569690826</c:v>
                </c:pt>
                <c:pt idx="3">
                  <c:v>0.99414090217942219</c:v>
                </c:pt>
                <c:pt idx="4">
                  <c:v>0.99692346680182464</c:v>
                </c:pt>
                <c:pt idx="5">
                  <c:v>0.99921946274708562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58424"/>
        <c:axId val="885558816"/>
      </c:scatterChart>
      <c:valAx>
        <c:axId val="885558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8816"/>
        <c:crosses val="autoZero"/>
        <c:crossBetween val="midCat"/>
      </c:valAx>
      <c:valAx>
        <c:axId val="88555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84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spiked100'!$M$18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spiked100'!$M$28:$M$33</c:f>
              <c:numCache>
                <c:formatCode>General</c:formatCode>
                <c:ptCount val="6"/>
                <c:pt idx="0">
                  <c:v>0</c:v>
                </c:pt>
                <c:pt idx="1">
                  <c:v>2.9498525073746173E-2</c:v>
                </c:pt>
                <c:pt idx="2">
                  <c:v>0.11307767944936087</c:v>
                </c:pt>
                <c:pt idx="3">
                  <c:v>6.9813176007866184E-2</c:v>
                </c:pt>
                <c:pt idx="4">
                  <c:v>0.10521140609636193</c:v>
                </c:pt>
                <c:pt idx="5">
                  <c:v>0.13962635201573259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spiked100'!$N$28:$N$33</c:f>
              <c:numCache>
                <c:formatCode>General</c:formatCode>
                <c:ptCount val="6"/>
                <c:pt idx="0">
                  <c:v>0</c:v>
                </c:pt>
                <c:pt idx="1">
                  <c:v>-0.14893617021276606</c:v>
                </c:pt>
                <c:pt idx="2">
                  <c:v>-8.8652482269503619E-2</c:v>
                </c:pt>
                <c:pt idx="3">
                  <c:v>-0.15248226950354615</c:v>
                </c:pt>
                <c:pt idx="4">
                  <c:v>-0.12765957446808529</c:v>
                </c:pt>
                <c:pt idx="5">
                  <c:v>-0.12056737588652489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spiked100'!$I$27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spiked100'!$I$28:$I$33</c:f>
              <c:numCache>
                <c:formatCode>General</c:formatCode>
                <c:ptCount val="6"/>
                <c:pt idx="0">
                  <c:v>0</c:v>
                </c:pt>
                <c:pt idx="1">
                  <c:v>0.29335332333833086</c:v>
                </c:pt>
                <c:pt idx="2">
                  <c:v>0.36381809095452278</c:v>
                </c:pt>
                <c:pt idx="3">
                  <c:v>0.38730634682658671</c:v>
                </c:pt>
                <c:pt idx="4">
                  <c:v>0.4212893553223388</c:v>
                </c:pt>
                <c:pt idx="5">
                  <c:v>0.4422788605697151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spiked100'!$O$18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spiked100'!$O$28:$O$33</c:f>
              <c:numCache>
                <c:formatCode>General</c:formatCode>
                <c:ptCount val="6"/>
                <c:pt idx="0">
                  <c:v>0</c:v>
                </c:pt>
                <c:pt idx="1">
                  <c:v>-1.3157894736842035E-2</c:v>
                </c:pt>
                <c:pt idx="2">
                  <c:v>2.6315789473684181E-2</c:v>
                </c:pt>
                <c:pt idx="3">
                  <c:v>3.5087719298245612E-2</c:v>
                </c:pt>
                <c:pt idx="4">
                  <c:v>4.3859649122807043E-2</c:v>
                </c:pt>
                <c:pt idx="5">
                  <c:v>6.1403508771929793E-2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spiked100'!$P$18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spiked100'!$P$28:$P$33</c:f>
              <c:numCache>
                <c:formatCode>General</c:formatCode>
                <c:ptCount val="6"/>
                <c:pt idx="0">
                  <c:v>0</c:v>
                </c:pt>
                <c:pt idx="1">
                  <c:v>0.3360058309037901</c:v>
                </c:pt>
                <c:pt idx="2">
                  <c:v>0.39577259475218651</c:v>
                </c:pt>
                <c:pt idx="3">
                  <c:v>0.52405247813411071</c:v>
                </c:pt>
                <c:pt idx="4">
                  <c:v>0.53790087463556846</c:v>
                </c:pt>
                <c:pt idx="5">
                  <c:v>0.6020408163265305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spiked100'!$Q$18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spiked100'!$A$28:$A$33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spiked100'!$Q$28:$Q$33</c:f>
              <c:numCache>
                <c:formatCode>General</c:formatCode>
                <c:ptCount val="6"/>
                <c:pt idx="0">
                  <c:v>0</c:v>
                </c:pt>
                <c:pt idx="1">
                  <c:v>0.84689655172413791</c:v>
                </c:pt>
                <c:pt idx="2">
                  <c:v>0.92206896551724138</c:v>
                </c:pt>
                <c:pt idx="3">
                  <c:v>0.93837931034482758</c:v>
                </c:pt>
                <c:pt idx="4">
                  <c:v>0.95313793103448274</c:v>
                </c:pt>
                <c:pt idx="5">
                  <c:v>0.97344827586206895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59600"/>
        <c:axId val="885559992"/>
      </c:scatterChart>
      <c:valAx>
        <c:axId val="88555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9992"/>
        <c:crosses val="autoZero"/>
        <c:crossBetween val="midCat"/>
      </c:valAx>
      <c:valAx>
        <c:axId val="885559992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596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spiked100'!$AE$27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spiked100'!$AE$28:$AE$33</c:f>
              <c:numCache>
                <c:formatCode>General</c:formatCode>
                <c:ptCount val="6"/>
                <c:pt idx="0">
                  <c:v>0</c:v>
                </c:pt>
                <c:pt idx="1">
                  <c:v>2.359882005899705E-2</c:v>
                </c:pt>
                <c:pt idx="2">
                  <c:v>4.71976401179941E-2</c:v>
                </c:pt>
                <c:pt idx="3">
                  <c:v>0.11897738446410999</c:v>
                </c:pt>
                <c:pt idx="4">
                  <c:v>0.15437561455260573</c:v>
                </c:pt>
                <c:pt idx="5">
                  <c:v>5.5063913470993153E-2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spiked100'!$AF$28:$AF$33</c:f>
              <c:numCache>
                <c:formatCode>General</c:formatCode>
                <c:ptCount val="6"/>
                <c:pt idx="0">
                  <c:v>0</c:v>
                </c:pt>
                <c:pt idx="1">
                  <c:v>-0.20567375886524841</c:v>
                </c:pt>
                <c:pt idx="2">
                  <c:v>-0.17021276595744683</c:v>
                </c:pt>
                <c:pt idx="3">
                  <c:v>-0.11702127659574479</c:v>
                </c:pt>
                <c:pt idx="4">
                  <c:v>-0.13120567375886538</c:v>
                </c:pt>
                <c:pt idx="5">
                  <c:v>-0.17021276595744683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spiked100'!$AA$27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0.3073463268365817</c:v>
                </c:pt>
                <c:pt idx="2">
                  <c:v>0.320839580209895</c:v>
                </c:pt>
                <c:pt idx="3">
                  <c:v>0.34132933533233378</c:v>
                </c:pt>
                <c:pt idx="4">
                  <c:v>0.40429785107446281</c:v>
                </c:pt>
                <c:pt idx="5">
                  <c:v>0.34482758620689657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spiked100'!$O$18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spiked100'!$AG$28:$AG$33</c:f>
              <c:numCache>
                <c:formatCode>General</c:formatCode>
                <c:ptCount val="6"/>
                <c:pt idx="0">
                  <c:v>0</c:v>
                </c:pt>
                <c:pt idx="1">
                  <c:v>-5.7017543859649189E-2</c:v>
                </c:pt>
                <c:pt idx="2">
                  <c:v>-2.6315789473684292E-2</c:v>
                </c:pt>
                <c:pt idx="3">
                  <c:v>6.1403508771929793E-2</c:v>
                </c:pt>
                <c:pt idx="4">
                  <c:v>4.3859649122807043E-2</c:v>
                </c:pt>
                <c:pt idx="5">
                  <c:v>-4.3859649122806044E-3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spiked100'!$P$18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spiked100'!$AH$28:$AH$33</c:f>
              <c:numCache>
                <c:formatCode>General</c:formatCode>
                <c:ptCount val="6"/>
                <c:pt idx="0">
                  <c:v>0</c:v>
                </c:pt>
                <c:pt idx="1">
                  <c:v>0.27478134110787167</c:v>
                </c:pt>
                <c:pt idx="2">
                  <c:v>0.44606413994169092</c:v>
                </c:pt>
                <c:pt idx="3">
                  <c:v>0.52259475218658891</c:v>
                </c:pt>
                <c:pt idx="4">
                  <c:v>0.5437317784256559</c:v>
                </c:pt>
                <c:pt idx="5">
                  <c:v>0.61005830903790081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spiked100'!$Q$18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spiked100'!$S$28:$S$33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spiked100'!$AI$28:$AI$33</c:f>
              <c:numCache>
                <c:formatCode>General</c:formatCode>
                <c:ptCount val="6"/>
                <c:pt idx="0">
                  <c:v>0</c:v>
                </c:pt>
                <c:pt idx="1">
                  <c:v>0.86137931034482762</c:v>
                </c:pt>
                <c:pt idx="2">
                  <c:v>0.91862068965517241</c:v>
                </c:pt>
                <c:pt idx="3">
                  <c:v>0.94410344827586212</c:v>
                </c:pt>
                <c:pt idx="4">
                  <c:v>0.961551724137931</c:v>
                </c:pt>
                <c:pt idx="5">
                  <c:v>0.97524137931034482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60776"/>
        <c:axId val="885561168"/>
      </c:scatterChart>
      <c:valAx>
        <c:axId val="885560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61168"/>
        <c:crosses val="autoZero"/>
        <c:crossBetween val="midCat"/>
      </c:valAx>
      <c:valAx>
        <c:axId val="885561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5607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8573400307720153"/>
          <c:y val="0.82939000800037166"/>
          <c:w val="0.6738906852944323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spiked100'!$B$60</c:f>
              <c:strCache>
                <c:ptCount val="1"/>
                <c:pt idx="0">
                  <c:v>PFBA</c:v>
                </c:pt>
              </c:strCache>
            </c:strRef>
          </c:tx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spiked100'!$B$61:$B$66</c:f>
              <c:numCache>
                <c:formatCode>General</c:formatCode>
                <c:ptCount val="6"/>
                <c:pt idx="0">
                  <c:v>0</c:v>
                </c:pt>
                <c:pt idx="1">
                  <c:v>8.2116788321167866E-2</c:v>
                </c:pt>
                <c:pt idx="2">
                  <c:v>0.12408759124087593</c:v>
                </c:pt>
                <c:pt idx="3">
                  <c:v>0.12226277372262773</c:v>
                </c:pt>
                <c:pt idx="4">
                  <c:v>0.16605839416058393</c:v>
                </c:pt>
                <c:pt idx="5">
                  <c:v>0.145985401459854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spiked100'!$C$60</c:f>
              <c:strCache>
                <c:ptCount val="1"/>
                <c:pt idx="0">
                  <c:v>PFPeA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spiked100'!$C$61:$C$66</c:f>
              <c:numCache>
                <c:formatCode>General</c:formatCode>
                <c:ptCount val="6"/>
                <c:pt idx="0">
                  <c:v>0</c:v>
                </c:pt>
                <c:pt idx="1">
                  <c:v>0.17229890528319847</c:v>
                </c:pt>
                <c:pt idx="2">
                  <c:v>0.22394098048548311</c:v>
                </c:pt>
                <c:pt idx="3">
                  <c:v>0.24726320799619228</c:v>
                </c:pt>
                <c:pt idx="4">
                  <c:v>0.26130414088529275</c:v>
                </c:pt>
                <c:pt idx="5">
                  <c:v>0.24845311756306521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spiked100'!$D$60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spiked100'!$D$61:$D$66</c:f>
              <c:numCache>
                <c:formatCode>General</c:formatCode>
                <c:ptCount val="6"/>
                <c:pt idx="0">
                  <c:v>0</c:v>
                </c:pt>
                <c:pt idx="1">
                  <c:v>0.39208144796380096</c:v>
                </c:pt>
                <c:pt idx="2">
                  <c:v>0.46425339366515833</c:v>
                </c:pt>
                <c:pt idx="3">
                  <c:v>0.50361990950226243</c:v>
                </c:pt>
                <c:pt idx="4">
                  <c:v>0.54072398190045246</c:v>
                </c:pt>
                <c:pt idx="5">
                  <c:v>0.58506787330316734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spiked100'!$E$60</c:f>
              <c:strCache>
                <c:ptCount val="1"/>
                <c:pt idx="0">
                  <c:v>PFHpA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spiked100'!$E$61:$E$66</c:f>
              <c:numCache>
                <c:formatCode>General</c:formatCode>
                <c:ptCount val="6"/>
                <c:pt idx="0">
                  <c:v>0</c:v>
                </c:pt>
                <c:pt idx="1">
                  <c:v>0.71170616797651154</c:v>
                </c:pt>
                <c:pt idx="2">
                  <c:v>0.79922004128568558</c:v>
                </c:pt>
                <c:pt idx="3">
                  <c:v>0.82868231783615565</c:v>
                </c:pt>
                <c:pt idx="4">
                  <c:v>0.860108746156657</c:v>
                </c:pt>
                <c:pt idx="5">
                  <c:v>0.9033200850973464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spiked100'!$F$60</c:f>
              <c:strCache>
                <c:ptCount val="1"/>
                <c:pt idx="0">
                  <c:v>PFOA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spiked100'!$F$61:$F$66</c:f>
              <c:numCache>
                <c:formatCode>General</c:formatCode>
                <c:ptCount val="6"/>
                <c:pt idx="0">
                  <c:v>0</c:v>
                </c:pt>
                <c:pt idx="1">
                  <c:v>0.85042390971974513</c:v>
                </c:pt>
                <c:pt idx="2">
                  <c:v>0.90977812673109959</c:v>
                </c:pt>
                <c:pt idx="3">
                  <c:v>0.93242018033936969</c:v>
                </c:pt>
                <c:pt idx="4">
                  <c:v>0.94887138563792151</c:v>
                </c:pt>
                <c:pt idx="5">
                  <c:v>0.9680067349588688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spiked100'!$G$60</c:f>
              <c:strCache>
                <c:ptCount val="1"/>
                <c:pt idx="0">
                  <c:v>PFNA</c:v>
                </c:pt>
              </c:strCache>
            </c:strRef>
          </c:tx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spiked100'!$G$61:$G$66</c:f>
              <c:numCache>
                <c:formatCode>General</c:formatCode>
                <c:ptCount val="6"/>
                <c:pt idx="0">
                  <c:v>0</c:v>
                </c:pt>
                <c:pt idx="1">
                  <c:v>0.92126311632924118</c:v>
                </c:pt>
                <c:pt idx="2">
                  <c:v>0.96116867799121186</c:v>
                </c:pt>
                <c:pt idx="3">
                  <c:v>0.97114201658950794</c:v>
                </c:pt>
                <c:pt idx="4">
                  <c:v>0.97778277080918119</c:v>
                </c:pt>
                <c:pt idx="5">
                  <c:v>0.98660862614157785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spiked100'!$H$60</c:f>
              <c:strCache>
                <c:ptCount val="1"/>
                <c:pt idx="0">
                  <c:v>PFDA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spiked100'!$H$61:$H$66</c:f>
              <c:numCache>
                <c:formatCode>General</c:formatCode>
                <c:ptCount val="6"/>
                <c:pt idx="0">
                  <c:v>0</c:v>
                </c:pt>
                <c:pt idx="1">
                  <c:v>0.96196652719665265</c:v>
                </c:pt>
                <c:pt idx="2">
                  <c:v>0.98713389121338913</c:v>
                </c:pt>
                <c:pt idx="3">
                  <c:v>0.99306485355648533</c:v>
                </c:pt>
                <c:pt idx="4">
                  <c:v>0.99586192468619239</c:v>
                </c:pt>
                <c:pt idx="5">
                  <c:v>0.9953556485355648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'Huske spiked100'!$J$60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spiked100'!$J$61:$J$66</c:f>
              <c:numCache>
                <c:formatCode>General</c:formatCode>
                <c:ptCount val="6"/>
                <c:pt idx="0">
                  <c:v>0</c:v>
                </c:pt>
                <c:pt idx="1">
                  <c:v>0.40335679480238223</c:v>
                </c:pt>
                <c:pt idx="2">
                  <c:v>0.49972929074174338</c:v>
                </c:pt>
                <c:pt idx="3">
                  <c:v>0.50568489442338926</c:v>
                </c:pt>
                <c:pt idx="4">
                  <c:v>0.5322144017325392</c:v>
                </c:pt>
                <c:pt idx="5">
                  <c:v>0.58960476448294541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'Huske spiked100'!$K$60</c:f>
              <c:strCache>
                <c:ptCount val="1"/>
                <c:pt idx="0">
                  <c:v>PFHS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spiked100'!$K$61:$K$66</c:f>
              <c:numCache>
                <c:formatCode>General</c:formatCode>
                <c:ptCount val="6"/>
                <c:pt idx="0">
                  <c:v>0</c:v>
                </c:pt>
                <c:pt idx="1">
                  <c:v>0.84807692307692306</c:v>
                </c:pt>
                <c:pt idx="2">
                  <c:v>0.9096153846153846</c:v>
                </c:pt>
                <c:pt idx="3">
                  <c:v>0.92780769230769233</c:v>
                </c:pt>
                <c:pt idx="4">
                  <c:v>0.94548076923076918</c:v>
                </c:pt>
                <c:pt idx="5">
                  <c:v>0.96503846153846151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'Huske spiked100'!$L$60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spiked100'!$L$61:$L$66</c:f>
              <c:numCache>
                <c:formatCode>General</c:formatCode>
                <c:ptCount val="6"/>
                <c:pt idx="0">
                  <c:v>0</c:v>
                </c:pt>
                <c:pt idx="1">
                  <c:v>0.96325392802838317</c:v>
                </c:pt>
                <c:pt idx="2">
                  <c:v>0.98699949315762803</c:v>
                </c:pt>
                <c:pt idx="3">
                  <c:v>0.9912924480486569</c:v>
                </c:pt>
                <c:pt idx="4">
                  <c:v>0.99480233147491126</c:v>
                </c:pt>
                <c:pt idx="5">
                  <c:v>0.99921059300557524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61560"/>
        <c:axId val="885562344"/>
      </c:scatterChart>
      <c:valAx>
        <c:axId val="885561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562344"/>
        <c:crossesAt val="-0.2"/>
        <c:crossBetween val="midCat"/>
      </c:valAx>
      <c:valAx>
        <c:axId val="885562344"/>
        <c:scaling>
          <c:orientation val="minMax"/>
          <c:max val="1.2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5615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spiked100'!$M$60</c:f>
              <c:strCache>
                <c:ptCount val="1"/>
                <c:pt idx="0">
                  <c:v>PFMOAA</c:v>
                </c:pt>
              </c:strCache>
            </c:strRef>
          </c:tx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spiked100'!$M$61:$M$66</c:f>
              <c:numCache>
                <c:formatCode>General</c:formatCode>
                <c:ptCount val="6"/>
                <c:pt idx="0">
                  <c:v>0</c:v>
                </c:pt>
                <c:pt idx="1">
                  <c:v>2.6548672566371612E-2</c:v>
                </c:pt>
                <c:pt idx="2">
                  <c:v>8.0137659783677484E-2</c:v>
                </c:pt>
                <c:pt idx="3">
                  <c:v>9.4395280235988088E-2</c:v>
                </c:pt>
                <c:pt idx="4">
                  <c:v>0.12979351032448383</c:v>
                </c:pt>
                <c:pt idx="5">
                  <c:v>9.7345132743362872E-2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spiked100'!$N$60</c:f>
              <c:strCache>
                <c:ptCount val="1"/>
                <c:pt idx="0">
                  <c:v>PFMOBA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spiked100'!$N$61:$N$66</c:f>
              <c:numCache>
                <c:formatCode>General</c:formatCode>
                <c:ptCount val="6"/>
                <c:pt idx="0">
                  <c:v>0</c:v>
                </c:pt>
                <c:pt idx="1">
                  <c:v>-0.17730496453900724</c:v>
                </c:pt>
                <c:pt idx="2">
                  <c:v>-0.12943262411347523</c:v>
                </c:pt>
                <c:pt idx="3">
                  <c:v>-0.13475177304964547</c:v>
                </c:pt>
                <c:pt idx="4">
                  <c:v>-0.12943262411347534</c:v>
                </c:pt>
                <c:pt idx="5">
                  <c:v>-0.14539007092198586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spiked100'!$I$60</c:f>
              <c:strCache>
                <c:ptCount val="1"/>
                <c:pt idx="0">
                  <c:v>PFPrOPrA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spiked100'!$I$61:$I$66</c:f>
              <c:numCache>
                <c:formatCode>General</c:formatCode>
                <c:ptCount val="6"/>
                <c:pt idx="0">
                  <c:v>0</c:v>
                </c:pt>
                <c:pt idx="1">
                  <c:v>0.30034982508745628</c:v>
                </c:pt>
                <c:pt idx="2">
                  <c:v>0.34232883558220889</c:v>
                </c:pt>
                <c:pt idx="3">
                  <c:v>0.36431784107946025</c:v>
                </c:pt>
                <c:pt idx="4">
                  <c:v>0.4127936031984008</c:v>
                </c:pt>
                <c:pt idx="5">
                  <c:v>0.39355322338830584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spiked100'!$O$60</c:f>
              <c:strCache>
                <c:ptCount val="1"/>
                <c:pt idx="0">
                  <c:v>PFO2HxA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spiked100'!$O$61:$O$66</c:f>
              <c:numCache>
                <c:formatCode>General</c:formatCode>
                <c:ptCount val="6"/>
                <c:pt idx="0">
                  <c:v>0</c:v>
                </c:pt>
                <c:pt idx="1">
                  <c:v>-3.5087719298245612E-2</c:v>
                </c:pt>
                <c:pt idx="2">
                  <c:v>-5.5511151231257827E-17</c:v>
                </c:pt>
                <c:pt idx="3">
                  <c:v>4.8245614035087703E-2</c:v>
                </c:pt>
                <c:pt idx="4">
                  <c:v>4.3859649122807043E-2</c:v>
                </c:pt>
                <c:pt idx="5">
                  <c:v>2.8508771929824595E-2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spiked100'!$P$60</c:f>
              <c:strCache>
                <c:ptCount val="1"/>
                <c:pt idx="0">
                  <c:v>PFO3OA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spiked100'!$P$61:$P$66</c:f>
              <c:numCache>
                <c:formatCode>General</c:formatCode>
                <c:ptCount val="6"/>
                <c:pt idx="0">
                  <c:v>0</c:v>
                </c:pt>
                <c:pt idx="1">
                  <c:v>0.30539358600583089</c:v>
                </c:pt>
                <c:pt idx="2">
                  <c:v>0.42091836734693872</c:v>
                </c:pt>
                <c:pt idx="3">
                  <c:v>0.52332361516034975</c:v>
                </c:pt>
                <c:pt idx="4">
                  <c:v>0.54081632653061218</c:v>
                </c:pt>
                <c:pt idx="5">
                  <c:v>0.60604956268221566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spiked100'!$Q$60</c:f>
              <c:strCache>
                <c:ptCount val="1"/>
                <c:pt idx="0">
                  <c:v>PFO4DA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spiked100'!$A$61:$A$66</c:f>
              <c:numCache>
                <c:formatCode>General</c:formatCode>
                <c:ptCount val="6"/>
                <c:pt idx="0">
                  <c:v>0</c:v>
                </c:pt>
                <c:pt idx="1">
                  <c:v>18</c:v>
                </c:pt>
                <c:pt idx="2">
                  <c:v>35</c:v>
                </c:pt>
                <c:pt idx="3">
                  <c:v>48</c:v>
                </c:pt>
                <c:pt idx="4">
                  <c:v>70</c:v>
                </c:pt>
                <c:pt idx="5">
                  <c:v>130</c:v>
                </c:pt>
              </c:numCache>
            </c:numRef>
          </c:xVal>
          <c:yVal>
            <c:numRef>
              <c:f>'Huske spiked100'!$Q$61:$Q$66</c:f>
              <c:numCache>
                <c:formatCode>General</c:formatCode>
                <c:ptCount val="6"/>
                <c:pt idx="0">
                  <c:v>0</c:v>
                </c:pt>
                <c:pt idx="1">
                  <c:v>0.85413793103448277</c:v>
                </c:pt>
                <c:pt idx="2">
                  <c:v>0.92034482758620695</c:v>
                </c:pt>
                <c:pt idx="3">
                  <c:v>0.94124137931034491</c:v>
                </c:pt>
                <c:pt idx="4">
                  <c:v>0.95734482758620687</c:v>
                </c:pt>
                <c:pt idx="5">
                  <c:v>0.97434482758620689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563128"/>
        <c:axId val="885563520"/>
      </c:scatterChart>
      <c:valAx>
        <c:axId val="885563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563520"/>
        <c:crossesAt val="-0.2"/>
        <c:crossBetween val="midCat"/>
      </c:valAx>
      <c:valAx>
        <c:axId val="885563520"/>
        <c:scaling>
          <c:orientation val="minMax"/>
          <c:max val="1.2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5631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spiked30'!$B$18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spiked30'!$B$28:$B$33</c:f>
              <c:numCache>
                <c:formatCode>General</c:formatCode>
                <c:ptCount val="6"/>
                <c:pt idx="0">
                  <c:v>0</c:v>
                </c:pt>
                <c:pt idx="1">
                  <c:v>0.1021897810218978</c:v>
                </c:pt>
                <c:pt idx="2">
                  <c:v>0.11678832116788318</c:v>
                </c:pt>
                <c:pt idx="3">
                  <c:v>0.17153284671532842</c:v>
                </c:pt>
                <c:pt idx="4">
                  <c:v>0.22262773722627738</c:v>
                </c:pt>
                <c:pt idx="5">
                  <c:v>0.16423357664233573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spiked30'!$C$18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spiked30'!$C$28:$C$33</c:f>
              <c:numCache>
                <c:formatCode>General</c:formatCode>
                <c:ptCount val="6"/>
                <c:pt idx="0">
                  <c:v>0</c:v>
                </c:pt>
                <c:pt idx="1">
                  <c:v>5.7115659209900027E-2</c:v>
                </c:pt>
                <c:pt idx="2">
                  <c:v>0.21513564969062349</c:v>
                </c:pt>
                <c:pt idx="3">
                  <c:v>0.14754878629224177</c:v>
                </c:pt>
                <c:pt idx="4">
                  <c:v>0.22846263683960022</c:v>
                </c:pt>
                <c:pt idx="5">
                  <c:v>7.0442646358876759E-2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spiked30'!$D$18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spiked30'!$D$28:$D$33</c:f>
              <c:numCache>
                <c:formatCode>General</c:formatCode>
                <c:ptCount val="6"/>
                <c:pt idx="0">
                  <c:v>0</c:v>
                </c:pt>
                <c:pt idx="1">
                  <c:v>0.15113122171945703</c:v>
                </c:pt>
                <c:pt idx="2">
                  <c:v>0.20497737556561091</c:v>
                </c:pt>
                <c:pt idx="3">
                  <c:v>0.26832579185520367</c:v>
                </c:pt>
                <c:pt idx="4">
                  <c:v>0.30135746606334846</c:v>
                </c:pt>
                <c:pt idx="5">
                  <c:v>0.18506787330316743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spiked30'!$E$18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spiked30'!$E$28:$E$33</c:f>
              <c:numCache>
                <c:formatCode>General</c:formatCode>
                <c:ptCount val="6"/>
                <c:pt idx="0">
                  <c:v>0</c:v>
                </c:pt>
                <c:pt idx="1">
                  <c:v>0.39547773300146638</c:v>
                </c:pt>
                <c:pt idx="2">
                  <c:v>0.22394181175206307</c:v>
                </c:pt>
                <c:pt idx="3">
                  <c:v>0.35139343771854081</c:v>
                </c:pt>
                <c:pt idx="4">
                  <c:v>0.37801860615674343</c:v>
                </c:pt>
                <c:pt idx="5">
                  <c:v>0.40988151264836292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spiked30'!$F$18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spiked30'!$F$28:$F$33</c:f>
              <c:numCache>
                <c:formatCode>General</c:formatCode>
                <c:ptCount val="6"/>
                <c:pt idx="0">
                  <c:v>0</c:v>
                </c:pt>
                <c:pt idx="1">
                  <c:v>0.466201680707513</c:v>
                </c:pt>
                <c:pt idx="2">
                  <c:v>0.31078108328171994</c:v>
                </c:pt>
                <c:pt idx="3">
                  <c:v>0.47702484208813922</c:v>
                </c:pt>
                <c:pt idx="4">
                  <c:v>0.51468944369271852</c:v>
                </c:pt>
                <c:pt idx="5">
                  <c:v>0.54369551619279699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spiked30'!$G$18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spiked30'!$G$28:$G$33</c:f>
              <c:numCache>
                <c:formatCode>General</c:formatCode>
                <c:ptCount val="6"/>
                <c:pt idx="0">
                  <c:v>0</c:v>
                </c:pt>
                <c:pt idx="1">
                  <c:v>0.51170924855343358</c:v>
                </c:pt>
                <c:pt idx="2">
                  <c:v>0.40184382947795616</c:v>
                </c:pt>
                <c:pt idx="3">
                  <c:v>0.52513724421821417</c:v>
                </c:pt>
                <c:pt idx="4">
                  <c:v>0.6057052182068976</c:v>
                </c:pt>
                <c:pt idx="5">
                  <c:v>0.69188853583721666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spiked30'!$H$18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spiked30'!$H$28:$H$33</c:f>
              <c:numCache>
                <c:formatCode>General</c:formatCode>
                <c:ptCount val="6"/>
                <c:pt idx="0">
                  <c:v>0</c:v>
                </c:pt>
                <c:pt idx="1">
                  <c:v>0.47907949790794979</c:v>
                </c:pt>
                <c:pt idx="2">
                  <c:v>0.58158995815899583</c:v>
                </c:pt>
                <c:pt idx="3">
                  <c:v>0.7</c:v>
                </c:pt>
                <c:pt idx="4">
                  <c:v>0.74811715481171548</c:v>
                </c:pt>
                <c:pt idx="5">
                  <c:v>0.78744769874476983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spiked30'!$I$18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spiked30'!$I$28:$I$33</c:f>
              <c:numCache>
                <c:formatCode>General</c:formatCode>
                <c:ptCount val="6"/>
                <c:pt idx="0">
                  <c:v>0</c:v>
                </c:pt>
                <c:pt idx="1">
                  <c:v>4.2978510744627663E-2</c:v>
                </c:pt>
                <c:pt idx="2">
                  <c:v>0.29835082458770612</c:v>
                </c:pt>
                <c:pt idx="3">
                  <c:v>0.22838580709645173</c:v>
                </c:pt>
                <c:pt idx="4">
                  <c:v>0.26886556721639177</c:v>
                </c:pt>
                <c:pt idx="5">
                  <c:v>0.16341829085457271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spiked30'!$J$18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spiked30'!$J$28:$J$33</c:f>
              <c:numCache>
                <c:formatCode>General</c:formatCode>
                <c:ptCount val="6"/>
                <c:pt idx="0">
                  <c:v>0</c:v>
                </c:pt>
                <c:pt idx="1">
                  <c:v>0.31348132106118032</c:v>
                </c:pt>
                <c:pt idx="2">
                  <c:v>0.18949648077964265</c:v>
                </c:pt>
                <c:pt idx="3">
                  <c:v>0.31131564699512726</c:v>
                </c:pt>
                <c:pt idx="4">
                  <c:v>0.31239848402815373</c:v>
                </c:pt>
                <c:pt idx="5">
                  <c:v>0.26312939902544663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spiked30'!$K$18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spiked30'!$K$28:$K$33</c:f>
              <c:numCache>
                <c:formatCode>General</c:formatCode>
                <c:ptCount val="6"/>
                <c:pt idx="0">
                  <c:v>0</c:v>
                </c:pt>
                <c:pt idx="1">
                  <c:v>0.41576923076923078</c:v>
                </c:pt>
                <c:pt idx="2">
                  <c:v>0.43538461538461537</c:v>
                </c:pt>
                <c:pt idx="3">
                  <c:v>0.51769230769230767</c:v>
                </c:pt>
                <c:pt idx="4">
                  <c:v>0.56230769230769229</c:v>
                </c:pt>
                <c:pt idx="5">
                  <c:v>0.5542307692307693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spiked30'!$L$18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spiked30'!$L$28:$L$33</c:f>
              <c:numCache>
                <c:formatCode>General</c:formatCode>
                <c:ptCount val="6"/>
                <c:pt idx="0">
                  <c:v>0</c:v>
                </c:pt>
                <c:pt idx="1">
                  <c:v>0.49417131272174353</c:v>
                </c:pt>
                <c:pt idx="2">
                  <c:v>0.57526609224531167</c:v>
                </c:pt>
                <c:pt idx="3">
                  <c:v>0.67866193613786119</c:v>
                </c:pt>
                <c:pt idx="4">
                  <c:v>0.74556512924480489</c:v>
                </c:pt>
                <c:pt idx="5">
                  <c:v>0.80435884439939176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4672"/>
        <c:axId val="879545064"/>
      </c:scatterChart>
      <c:valAx>
        <c:axId val="8795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5064"/>
        <c:crosses val="autoZero"/>
        <c:crossBetween val="midCat"/>
      </c:valAx>
      <c:valAx>
        <c:axId val="879545064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46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spiked30'!$T$18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spiked30'!$T$28:$T$33</c:f>
              <c:numCache>
                <c:formatCode>General</c:formatCode>
                <c:ptCount val="6"/>
                <c:pt idx="0">
                  <c:v>0</c:v>
                </c:pt>
                <c:pt idx="1">
                  <c:v>0.14233576642335766</c:v>
                </c:pt>
                <c:pt idx="2">
                  <c:v>0.14963503649635035</c:v>
                </c:pt>
                <c:pt idx="3">
                  <c:v>0.12773722627737227</c:v>
                </c:pt>
                <c:pt idx="4">
                  <c:v>0.16058394160583944</c:v>
                </c:pt>
                <c:pt idx="5">
                  <c:v>0.18248175182481752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spiked30'!$U$18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spiked30'!$U$28:$U$33</c:f>
              <c:numCache>
                <c:formatCode>General</c:formatCode>
                <c:ptCount val="6"/>
                <c:pt idx="0">
                  <c:v>0</c:v>
                </c:pt>
                <c:pt idx="1">
                  <c:v>9.3288910042836792E-2</c:v>
                </c:pt>
                <c:pt idx="2">
                  <c:v>-2.3322227510709226E-2</c:v>
                </c:pt>
                <c:pt idx="3">
                  <c:v>7.1394574012375034E-2</c:v>
                </c:pt>
                <c:pt idx="4">
                  <c:v>6.6158971918134246E-2</c:v>
                </c:pt>
                <c:pt idx="5">
                  <c:v>0.15278438838648267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spiked30'!$V$18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spiked30'!$V$28:$V$33</c:f>
              <c:numCache>
                <c:formatCode>General</c:formatCode>
                <c:ptCount val="6"/>
                <c:pt idx="0">
                  <c:v>0</c:v>
                </c:pt>
                <c:pt idx="1">
                  <c:v>0.16470588235294115</c:v>
                </c:pt>
                <c:pt idx="2">
                  <c:v>0.14343891402714937</c:v>
                </c:pt>
                <c:pt idx="3">
                  <c:v>0.15294117647058825</c:v>
                </c:pt>
                <c:pt idx="4">
                  <c:v>0.20180995475113117</c:v>
                </c:pt>
                <c:pt idx="5">
                  <c:v>0.23484162895927607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spiked30'!$W$18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spiked30'!$W$28:$W$33</c:f>
              <c:numCache>
                <c:formatCode>General</c:formatCode>
                <c:ptCount val="6"/>
                <c:pt idx="0">
                  <c:v>0</c:v>
                </c:pt>
                <c:pt idx="1">
                  <c:v>0.24838458933467522</c:v>
                </c:pt>
                <c:pt idx="2">
                  <c:v>0.30556322975114303</c:v>
                </c:pt>
                <c:pt idx="3">
                  <c:v>0.25536824007256442</c:v>
                </c:pt>
                <c:pt idx="4">
                  <c:v>0.43039598669091239</c:v>
                </c:pt>
                <c:pt idx="5">
                  <c:v>0.37670917164338924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spiked30'!$X$18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spiked30'!$X$28:$X$33</c:f>
              <c:numCache>
                <c:formatCode>General</c:formatCode>
                <c:ptCount val="6"/>
                <c:pt idx="0">
                  <c:v>0</c:v>
                </c:pt>
                <c:pt idx="1">
                  <c:v>0.30991523037126978</c:v>
                </c:pt>
                <c:pt idx="2">
                  <c:v>0.39909808014763015</c:v>
                </c:pt>
                <c:pt idx="3">
                  <c:v>0.37572005156547739</c:v>
                </c:pt>
                <c:pt idx="4">
                  <c:v>0.54889063365549751</c:v>
                </c:pt>
                <c:pt idx="5">
                  <c:v>0.55495160402864829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spiked30'!$Y$18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spiked30'!$Y$28:$Y$33</c:f>
              <c:numCache>
                <c:formatCode>General</c:formatCode>
                <c:ptCount val="6"/>
                <c:pt idx="0">
                  <c:v>0</c:v>
                </c:pt>
                <c:pt idx="1">
                  <c:v>0.29930277167417718</c:v>
                </c:pt>
                <c:pt idx="2">
                  <c:v>0.46532162716600978</c:v>
                </c:pt>
                <c:pt idx="3">
                  <c:v>0.4384656358364486</c:v>
                </c:pt>
                <c:pt idx="4">
                  <c:v>0.66063792774463637</c:v>
                </c:pt>
                <c:pt idx="5">
                  <c:v>0.6635676722533157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spiked30'!$Z$18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spiked30'!$Z$28:$Z$33</c:f>
              <c:numCache>
                <c:formatCode>General</c:formatCode>
                <c:ptCount val="6"/>
                <c:pt idx="0">
                  <c:v>0</c:v>
                </c:pt>
                <c:pt idx="1">
                  <c:v>0.49707112970711298</c:v>
                </c:pt>
                <c:pt idx="2">
                  <c:v>0.5765690376569037</c:v>
                </c:pt>
                <c:pt idx="3">
                  <c:v>0.60878661087866104</c:v>
                </c:pt>
                <c:pt idx="4">
                  <c:v>0.67364016736401666</c:v>
                </c:pt>
                <c:pt idx="5">
                  <c:v>0.80502092050209206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spiked30'!$AA$18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9.0454772613693168E-2</c:v>
                </c:pt>
                <c:pt idx="2">
                  <c:v>-5.0974512743628075E-2</c:v>
                </c:pt>
                <c:pt idx="3">
                  <c:v>0.12593703148425783</c:v>
                </c:pt>
                <c:pt idx="4">
                  <c:v>0.11244377811094453</c:v>
                </c:pt>
                <c:pt idx="5">
                  <c:v>0.24337831084457773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spiked30'!$AB$18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spiked30'!$AB$28:$AB$33</c:f>
              <c:numCache>
                <c:formatCode>General</c:formatCode>
                <c:ptCount val="6"/>
                <c:pt idx="0">
                  <c:v>0</c:v>
                </c:pt>
                <c:pt idx="1">
                  <c:v>0.23605847319978346</c:v>
                </c:pt>
                <c:pt idx="2">
                  <c:v>0.30969139144558744</c:v>
                </c:pt>
                <c:pt idx="3">
                  <c:v>0.22902003248511094</c:v>
                </c:pt>
                <c:pt idx="4">
                  <c:v>0.29344883595018945</c:v>
                </c:pt>
                <c:pt idx="5">
                  <c:v>0.28532755820249056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spiked30'!$AC$18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spiked30'!$AC$28:$AC$33</c:f>
              <c:numCache>
                <c:formatCode>General</c:formatCode>
                <c:ptCount val="6"/>
                <c:pt idx="0">
                  <c:v>0</c:v>
                </c:pt>
                <c:pt idx="1">
                  <c:v>0.37807692307692309</c:v>
                </c:pt>
                <c:pt idx="2">
                  <c:v>0.43730769230769229</c:v>
                </c:pt>
                <c:pt idx="3">
                  <c:v>0.42576923076923079</c:v>
                </c:pt>
                <c:pt idx="4">
                  <c:v>0.46730769230769231</c:v>
                </c:pt>
                <c:pt idx="5">
                  <c:v>0.57692307692307687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spiked30'!$AD$18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spiked30'!$AD$28:$AD$33</c:f>
              <c:numCache>
                <c:formatCode>General</c:formatCode>
                <c:ptCount val="6"/>
                <c:pt idx="0">
                  <c:v>0</c:v>
                </c:pt>
                <c:pt idx="1">
                  <c:v>0.49315762797769891</c:v>
                </c:pt>
                <c:pt idx="2">
                  <c:v>0.59351241763811458</c:v>
                </c:pt>
                <c:pt idx="3">
                  <c:v>0.64470349721236697</c:v>
                </c:pt>
                <c:pt idx="4">
                  <c:v>0.59553978712620381</c:v>
                </c:pt>
                <c:pt idx="5">
                  <c:v>0.80435884439939176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5848"/>
        <c:axId val="879546240"/>
      </c:scatterChart>
      <c:valAx>
        <c:axId val="87954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6240"/>
        <c:crosses val="autoZero"/>
        <c:crossBetween val="midCat"/>
      </c:valAx>
      <c:valAx>
        <c:axId val="879546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58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spiked30'!$M$18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spiked30'!$M$28:$M$33</c:f>
              <c:numCache>
                <c:formatCode>General</c:formatCode>
                <c:ptCount val="6"/>
                <c:pt idx="0">
                  <c:v>0</c:v>
                </c:pt>
                <c:pt idx="1">
                  <c:v>8.2595870206489619E-2</c:v>
                </c:pt>
                <c:pt idx="2">
                  <c:v>0.1101278269419862</c:v>
                </c:pt>
                <c:pt idx="3">
                  <c:v>0.18584070796460161</c:v>
                </c:pt>
                <c:pt idx="4">
                  <c:v>0.20845624385447392</c:v>
                </c:pt>
                <c:pt idx="5">
                  <c:v>9.931170108161258E-2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spiked30'!$N$28:$N$33</c:f>
              <c:numCache>
                <c:formatCode>General</c:formatCode>
                <c:ptCount val="6"/>
                <c:pt idx="0">
                  <c:v>0</c:v>
                </c:pt>
                <c:pt idx="1">
                  <c:v>-3.5460992907801359E-2</c:v>
                </c:pt>
                <c:pt idx="2">
                  <c:v>-2.8368794326241398E-2</c:v>
                </c:pt>
                <c:pt idx="3">
                  <c:v>0.12411347517730498</c:v>
                </c:pt>
                <c:pt idx="4">
                  <c:v>8.5106382978723305E-2</c:v>
                </c:pt>
                <c:pt idx="5">
                  <c:v>3.5460992907802025E-3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spiked30'!$I$27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spiked30'!$I$28:$I$33</c:f>
              <c:numCache>
                <c:formatCode>General</c:formatCode>
                <c:ptCount val="6"/>
                <c:pt idx="0">
                  <c:v>0</c:v>
                </c:pt>
                <c:pt idx="1">
                  <c:v>4.2978510744627663E-2</c:v>
                </c:pt>
                <c:pt idx="2">
                  <c:v>0.29835082458770612</c:v>
                </c:pt>
                <c:pt idx="3">
                  <c:v>0.22838580709645173</c:v>
                </c:pt>
                <c:pt idx="4">
                  <c:v>0.26886556721639177</c:v>
                </c:pt>
                <c:pt idx="5">
                  <c:v>0.16341829085457271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spiked30'!$O$18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spiked30'!$O$28:$O$33</c:f>
              <c:numCache>
                <c:formatCode>General</c:formatCode>
                <c:ptCount val="6"/>
                <c:pt idx="0">
                  <c:v>0</c:v>
                </c:pt>
                <c:pt idx="1">
                  <c:v>-9.6491228070175517E-2</c:v>
                </c:pt>
                <c:pt idx="2">
                  <c:v>-3.5087719298245723E-2</c:v>
                </c:pt>
                <c:pt idx="3">
                  <c:v>8.333333333333337E-2</c:v>
                </c:pt>
                <c:pt idx="4">
                  <c:v>0.10087719298245612</c:v>
                </c:pt>
                <c:pt idx="5">
                  <c:v>-8.7719298245614308E-3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spiked30'!$P$18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spiked30'!$P$28:$P$33</c:f>
              <c:numCache>
                <c:formatCode>General</c:formatCode>
                <c:ptCount val="6"/>
                <c:pt idx="0">
                  <c:v>0</c:v>
                </c:pt>
                <c:pt idx="1">
                  <c:v>-4.0087463556851333E-2</c:v>
                </c:pt>
                <c:pt idx="2">
                  <c:v>0.10058309037900859</c:v>
                </c:pt>
                <c:pt idx="3">
                  <c:v>0.19314868804664709</c:v>
                </c:pt>
                <c:pt idx="4">
                  <c:v>0.24927113702623904</c:v>
                </c:pt>
                <c:pt idx="5">
                  <c:v>0.11443148688046645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spiked30'!$Q$18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spiked30'!$A$28:$A$33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spiked30'!$Q$28:$Q$33</c:f>
              <c:numCache>
                <c:formatCode>General</c:formatCode>
                <c:ptCount val="6"/>
                <c:pt idx="0">
                  <c:v>0</c:v>
                </c:pt>
                <c:pt idx="1">
                  <c:v>0.26551724137931043</c:v>
                </c:pt>
                <c:pt idx="2">
                  <c:v>0.44896551724137934</c:v>
                </c:pt>
                <c:pt idx="3">
                  <c:v>0.49413793103448278</c:v>
                </c:pt>
                <c:pt idx="4">
                  <c:v>0.56655172413793098</c:v>
                </c:pt>
                <c:pt idx="5">
                  <c:v>0.51620689655172414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7024"/>
        <c:axId val="879547416"/>
      </c:scatterChart>
      <c:valAx>
        <c:axId val="87954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7416"/>
        <c:crosses val="autoZero"/>
        <c:crossBetween val="midCat"/>
      </c:valAx>
      <c:valAx>
        <c:axId val="879547416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70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spiked30'!$AE$27</c:f>
              <c:strCache>
                <c:ptCount val="1"/>
                <c:pt idx="0">
                  <c:v>C4HF7O3</c:v>
                </c:pt>
              </c:strCache>
            </c:strRef>
          </c:tx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spiked30'!$AE$28:$AE$33</c:f>
              <c:numCache>
                <c:formatCode>General</c:formatCode>
                <c:ptCount val="6"/>
                <c:pt idx="0">
                  <c:v>0</c:v>
                </c:pt>
                <c:pt idx="1">
                  <c:v>6.7846607669616477E-2</c:v>
                </c:pt>
                <c:pt idx="2">
                  <c:v>0.1120943952802359</c:v>
                </c:pt>
                <c:pt idx="3">
                  <c:v>5.0147492625368661E-2</c:v>
                </c:pt>
                <c:pt idx="4">
                  <c:v>0.11111111111111116</c:v>
                </c:pt>
                <c:pt idx="5">
                  <c:v>0.12684365781710927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spiked30'!$N$18</c:f>
              <c:strCache>
                <c:ptCount val="1"/>
                <c:pt idx="0">
                  <c:v>C5HF9O3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spiked30'!$AF$28:$AF$33</c:f>
              <c:numCache>
                <c:formatCode>General</c:formatCode>
                <c:ptCount val="6"/>
                <c:pt idx="0">
                  <c:v>0</c:v>
                </c:pt>
                <c:pt idx="1">
                  <c:v>4.6099290780141633E-2</c:v>
                </c:pt>
                <c:pt idx="2">
                  <c:v>-2.1276595744680771E-2</c:v>
                </c:pt>
                <c:pt idx="3">
                  <c:v>-0.12765957446808529</c:v>
                </c:pt>
                <c:pt idx="4">
                  <c:v>-2.1276595744680771E-2</c:v>
                </c:pt>
                <c:pt idx="5">
                  <c:v>-4.2553191489361764E-2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spiked30'!$AA$27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9.0454772613693168E-2</c:v>
                </c:pt>
                <c:pt idx="2">
                  <c:v>-5.0974512743628075E-2</c:v>
                </c:pt>
                <c:pt idx="3">
                  <c:v>0.12593703148425783</c:v>
                </c:pt>
                <c:pt idx="4">
                  <c:v>0.11244377811094453</c:v>
                </c:pt>
                <c:pt idx="5">
                  <c:v>0.24337831084457773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spiked30'!$O$18</c:f>
              <c:strCache>
                <c:ptCount val="1"/>
                <c:pt idx="0">
                  <c:v>C4HF7O4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spiked30'!$AG$28:$AG$33</c:f>
              <c:numCache>
                <c:formatCode>General</c:formatCode>
                <c:ptCount val="6"/>
                <c:pt idx="0">
                  <c:v>0</c:v>
                </c:pt>
                <c:pt idx="1">
                  <c:v>2.6315789473684181E-2</c:v>
                </c:pt>
                <c:pt idx="2">
                  <c:v>4.3859649122807154E-3</c:v>
                </c:pt>
                <c:pt idx="3">
                  <c:v>-0.13157894736842102</c:v>
                </c:pt>
                <c:pt idx="4">
                  <c:v>7.0175438596491224E-2</c:v>
                </c:pt>
                <c:pt idx="5">
                  <c:v>3.0701754385964897E-2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spiked30'!$P$18</c:f>
              <c:strCache>
                <c:ptCount val="1"/>
                <c:pt idx="0">
                  <c:v>C5HF9O5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spiked30'!$AH$28:$AH$33</c:f>
              <c:numCache>
                <c:formatCode>General</c:formatCode>
                <c:ptCount val="6"/>
                <c:pt idx="0">
                  <c:v>0</c:v>
                </c:pt>
                <c:pt idx="1">
                  <c:v>0.13702623906705524</c:v>
                </c:pt>
                <c:pt idx="2">
                  <c:v>4.591836734693866E-2</c:v>
                </c:pt>
                <c:pt idx="3">
                  <c:v>-2.5510204081632626E-2</c:v>
                </c:pt>
                <c:pt idx="4">
                  <c:v>4.6647230320699506E-2</c:v>
                </c:pt>
                <c:pt idx="5">
                  <c:v>0.23250728862973746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spiked30'!$Q$18</c:f>
              <c:strCache>
                <c:ptCount val="1"/>
                <c:pt idx="0">
                  <c:v>C6HF11O6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spiked30'!$S$28:$S$33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spiked30'!$AI$28:$AI$33</c:f>
              <c:numCache>
                <c:formatCode>General</c:formatCode>
                <c:ptCount val="6"/>
                <c:pt idx="0">
                  <c:v>0</c:v>
                </c:pt>
                <c:pt idx="1">
                  <c:v>0.27241379310344827</c:v>
                </c:pt>
                <c:pt idx="2">
                  <c:v>0.29793103448275859</c:v>
                </c:pt>
                <c:pt idx="3">
                  <c:v>0.36379310344827587</c:v>
                </c:pt>
                <c:pt idx="4">
                  <c:v>0.41448275862068962</c:v>
                </c:pt>
                <c:pt idx="5">
                  <c:v>0.59896551724137936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8200"/>
        <c:axId val="879548592"/>
      </c:scatterChart>
      <c:valAx>
        <c:axId val="879548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8592"/>
        <c:crosses val="autoZero"/>
        <c:crossBetween val="midCat"/>
      </c:valAx>
      <c:valAx>
        <c:axId val="879548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9548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8573400307720153"/>
          <c:y val="0.82939000800037166"/>
          <c:w val="0.6738906852944323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spiked30'!$B$60</c:f>
              <c:strCache>
                <c:ptCount val="1"/>
                <c:pt idx="0">
                  <c:v>PFBA</c:v>
                </c:pt>
              </c:strCache>
            </c:strRef>
          </c:tx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spiked30'!$B$61:$B$66</c:f>
              <c:numCache>
                <c:formatCode>General</c:formatCode>
                <c:ptCount val="6"/>
                <c:pt idx="0">
                  <c:v>0</c:v>
                </c:pt>
                <c:pt idx="1">
                  <c:v>0.12226277372262773</c:v>
                </c:pt>
                <c:pt idx="2">
                  <c:v>0.13321167883211676</c:v>
                </c:pt>
                <c:pt idx="3">
                  <c:v>0.14963503649635035</c:v>
                </c:pt>
                <c:pt idx="4">
                  <c:v>0.19160583941605841</c:v>
                </c:pt>
                <c:pt idx="5">
                  <c:v>0.17335766423357662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spiked30'!$C$60</c:f>
              <c:strCache>
                <c:ptCount val="1"/>
                <c:pt idx="0">
                  <c:v>PFPeA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spiked30'!$C$61:$C$66</c:f>
              <c:numCache>
                <c:formatCode>General</c:formatCode>
                <c:ptCount val="6"/>
                <c:pt idx="0">
                  <c:v>0</c:v>
                </c:pt>
                <c:pt idx="1">
                  <c:v>7.520228462636841E-2</c:v>
                </c:pt>
                <c:pt idx="2">
                  <c:v>9.5906711089957131E-2</c:v>
                </c:pt>
                <c:pt idx="3">
                  <c:v>0.1094716801523084</c:v>
                </c:pt>
                <c:pt idx="4">
                  <c:v>0.14731080437886723</c:v>
                </c:pt>
                <c:pt idx="5">
                  <c:v>0.11161351737267972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spiked30'!$D$60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spiked30'!$D$61:$D$66</c:f>
              <c:numCache>
                <c:formatCode>General</c:formatCode>
                <c:ptCount val="6"/>
                <c:pt idx="0">
                  <c:v>0</c:v>
                </c:pt>
                <c:pt idx="1">
                  <c:v>0.15791855203619909</c:v>
                </c:pt>
                <c:pt idx="2">
                  <c:v>0.17420814479638014</c:v>
                </c:pt>
                <c:pt idx="3">
                  <c:v>0.21063348416289596</c:v>
                </c:pt>
                <c:pt idx="4">
                  <c:v>0.25158371040723981</c:v>
                </c:pt>
                <c:pt idx="5">
                  <c:v>0.20995475113122175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spiked30'!$E$60</c:f>
              <c:strCache>
                <c:ptCount val="1"/>
                <c:pt idx="0">
                  <c:v>PFHpA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spiked30'!$E$61:$E$66</c:f>
              <c:numCache>
                <c:formatCode>General</c:formatCode>
                <c:ptCount val="6"/>
                <c:pt idx="0">
                  <c:v>0</c:v>
                </c:pt>
                <c:pt idx="1">
                  <c:v>0.3219311611680708</c:v>
                </c:pt>
                <c:pt idx="2">
                  <c:v>0.26475252075160305</c:v>
                </c:pt>
                <c:pt idx="3">
                  <c:v>0.30338083889555262</c:v>
                </c:pt>
                <c:pt idx="4">
                  <c:v>0.40420729642382791</c:v>
                </c:pt>
                <c:pt idx="5">
                  <c:v>0.39329534214587608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spiked30'!$F$60</c:f>
              <c:strCache>
                <c:ptCount val="1"/>
                <c:pt idx="0">
                  <c:v>PFOA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spiked30'!$F$61:$F$66</c:f>
              <c:numCache>
                <c:formatCode>General</c:formatCode>
                <c:ptCount val="6"/>
                <c:pt idx="0">
                  <c:v>0</c:v>
                </c:pt>
                <c:pt idx="1">
                  <c:v>0.38805845553939139</c:v>
                </c:pt>
                <c:pt idx="2">
                  <c:v>0.35493958171467505</c:v>
                </c:pt>
                <c:pt idx="3">
                  <c:v>0.4263724468268083</c:v>
                </c:pt>
                <c:pt idx="4">
                  <c:v>0.53179003867410801</c:v>
                </c:pt>
                <c:pt idx="5">
                  <c:v>0.5493235601107227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spiked30'!$G$60</c:f>
              <c:strCache>
                <c:ptCount val="1"/>
                <c:pt idx="0">
                  <c:v>PFNA</c:v>
                </c:pt>
              </c:strCache>
            </c:strRef>
          </c:tx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spiked30'!$G$61:$G$66</c:f>
              <c:numCache>
                <c:formatCode>General</c:formatCode>
                <c:ptCount val="6"/>
                <c:pt idx="0">
                  <c:v>0</c:v>
                </c:pt>
                <c:pt idx="1">
                  <c:v>0.40550601011380538</c:v>
                </c:pt>
                <c:pt idx="2">
                  <c:v>0.43358272832198297</c:v>
                </c:pt>
                <c:pt idx="3">
                  <c:v>0.48180144002733138</c:v>
                </c:pt>
                <c:pt idx="4">
                  <c:v>0.63317157297576698</c:v>
                </c:pt>
                <c:pt idx="5">
                  <c:v>0.67772810404526618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spiked30'!$H$60</c:f>
              <c:strCache>
                <c:ptCount val="1"/>
                <c:pt idx="0">
                  <c:v>PFDA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spiked30'!$H$61:$H$66</c:f>
              <c:numCache>
                <c:formatCode>General</c:formatCode>
                <c:ptCount val="6"/>
                <c:pt idx="0">
                  <c:v>0</c:v>
                </c:pt>
                <c:pt idx="1">
                  <c:v>0.48807531380753139</c:v>
                </c:pt>
                <c:pt idx="2">
                  <c:v>0.57907949790794977</c:v>
                </c:pt>
                <c:pt idx="3">
                  <c:v>0.6543933054393305</c:v>
                </c:pt>
                <c:pt idx="4">
                  <c:v>0.71087866108786613</c:v>
                </c:pt>
                <c:pt idx="5">
                  <c:v>0.796234309623431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'Huske spiked30'!$J$60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spiked30'!$J$61:$J$66</c:f>
              <c:numCache>
                <c:formatCode>General</c:formatCode>
                <c:ptCount val="6"/>
                <c:pt idx="0">
                  <c:v>0</c:v>
                </c:pt>
                <c:pt idx="1">
                  <c:v>0.27476989713048189</c:v>
                </c:pt>
                <c:pt idx="2">
                  <c:v>0.24959393611261504</c:v>
                </c:pt>
                <c:pt idx="3">
                  <c:v>0.2701678397401191</c:v>
                </c:pt>
                <c:pt idx="4">
                  <c:v>0.30292365998917159</c:v>
                </c:pt>
                <c:pt idx="5">
                  <c:v>0.2742284786139686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'Huske spiked30'!$K$60</c:f>
              <c:strCache>
                <c:ptCount val="1"/>
                <c:pt idx="0">
                  <c:v>PFHS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spiked30'!$K$61:$K$66</c:f>
              <c:numCache>
                <c:formatCode>General</c:formatCode>
                <c:ptCount val="6"/>
                <c:pt idx="0">
                  <c:v>0</c:v>
                </c:pt>
                <c:pt idx="1">
                  <c:v>0.39692307692307693</c:v>
                </c:pt>
                <c:pt idx="2">
                  <c:v>0.43634615384615383</c:v>
                </c:pt>
                <c:pt idx="3">
                  <c:v>0.47173076923076923</c:v>
                </c:pt>
                <c:pt idx="4">
                  <c:v>0.5148076923076923</c:v>
                </c:pt>
                <c:pt idx="5">
                  <c:v>0.56557692307692309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'Huske spiked30'!$L$60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spiked30'!$L$61:$L$66</c:f>
              <c:numCache>
                <c:formatCode>General</c:formatCode>
                <c:ptCount val="6"/>
                <c:pt idx="0">
                  <c:v>0</c:v>
                </c:pt>
                <c:pt idx="1">
                  <c:v>0.49366447034972122</c:v>
                </c:pt>
                <c:pt idx="2">
                  <c:v>0.58438925494171312</c:v>
                </c:pt>
                <c:pt idx="3">
                  <c:v>0.66168271667511402</c:v>
                </c:pt>
                <c:pt idx="4">
                  <c:v>0.67055245818550435</c:v>
                </c:pt>
                <c:pt idx="5">
                  <c:v>0.80435884439939176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8984"/>
        <c:axId val="879549768"/>
      </c:scatterChart>
      <c:valAx>
        <c:axId val="879548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79549768"/>
        <c:crossesAt val="-0.2"/>
        <c:crossBetween val="midCat"/>
      </c:valAx>
      <c:valAx>
        <c:axId val="879549768"/>
        <c:scaling>
          <c:orientation val="minMax"/>
          <c:min val="-0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</a:t>
                </a:r>
                <a:r>
                  <a:rPr lang="en-US" baseline="0"/>
                  <a:t> %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79548984"/>
        <c:crosses val="autoZero"/>
        <c:crossBetween val="midCat"/>
        <c:majorUnit val="0.2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spiked30'!$M$60</c:f>
              <c:strCache>
                <c:ptCount val="1"/>
                <c:pt idx="0">
                  <c:v>PFMOAA</c:v>
                </c:pt>
              </c:strCache>
            </c:strRef>
          </c:tx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spiked30'!$M$61:$M$66</c:f>
              <c:numCache>
                <c:formatCode>General</c:formatCode>
                <c:ptCount val="6"/>
                <c:pt idx="0">
                  <c:v>0</c:v>
                </c:pt>
                <c:pt idx="1">
                  <c:v>7.5221238938053048E-2</c:v>
                </c:pt>
                <c:pt idx="2">
                  <c:v>0.11111111111111105</c:v>
                </c:pt>
                <c:pt idx="3">
                  <c:v>0.11799410029498514</c:v>
                </c:pt>
                <c:pt idx="4">
                  <c:v>0.15978367748279254</c:v>
                </c:pt>
                <c:pt idx="5">
                  <c:v>0.11307767944936092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spiked30'!$N$60</c:f>
              <c:strCache>
                <c:ptCount val="1"/>
                <c:pt idx="0">
                  <c:v>PFMOBA</c:v>
                </c:pt>
              </c:strCache>
            </c:strRef>
          </c:tx>
          <c:marker>
            <c:symbol val="square"/>
            <c:size val="7"/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spiked30'!$N$61:$N$66</c:f>
              <c:numCache>
                <c:formatCode>General</c:formatCode>
                <c:ptCount val="6"/>
                <c:pt idx="0">
                  <c:v>0</c:v>
                </c:pt>
                <c:pt idx="1">
                  <c:v>5.3191489361701372E-3</c:v>
                </c:pt>
                <c:pt idx="2">
                  <c:v>-2.4822695035461084E-2</c:v>
                </c:pt>
                <c:pt idx="3">
                  <c:v>-1.7730496453901567E-3</c:v>
                </c:pt>
                <c:pt idx="4">
                  <c:v>3.1914893617021267E-2</c:v>
                </c:pt>
                <c:pt idx="5">
                  <c:v>-1.9503546099290781E-2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'Huske spiked30'!$I$60</c:f>
              <c:strCache>
                <c:ptCount val="1"/>
                <c:pt idx="0">
                  <c:v>PFPrOPrA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spiked30'!$I$61:$I$66</c:f>
              <c:numCache>
                <c:formatCode>General</c:formatCode>
                <c:ptCount val="6"/>
                <c:pt idx="0">
                  <c:v>0</c:v>
                </c:pt>
                <c:pt idx="1">
                  <c:v>6.6716641679160416E-2</c:v>
                </c:pt>
                <c:pt idx="2">
                  <c:v>0.12368815592203902</c:v>
                </c:pt>
                <c:pt idx="3">
                  <c:v>0.17716141929035478</c:v>
                </c:pt>
                <c:pt idx="4">
                  <c:v>0.19065467266366815</c:v>
                </c:pt>
                <c:pt idx="5">
                  <c:v>0.20339830084957522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'Huske spiked30'!$O$60</c:f>
              <c:strCache>
                <c:ptCount val="1"/>
                <c:pt idx="0">
                  <c:v>PFO2HxA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spiked30'!$O$61:$O$66</c:f>
              <c:numCache>
                <c:formatCode>General</c:formatCode>
                <c:ptCount val="6"/>
                <c:pt idx="0">
                  <c:v>0</c:v>
                </c:pt>
                <c:pt idx="1">
                  <c:v>-3.5087719298245668E-2</c:v>
                </c:pt>
                <c:pt idx="2">
                  <c:v>-1.5350877192982504E-2</c:v>
                </c:pt>
                <c:pt idx="3">
                  <c:v>-2.4122807017543824E-2</c:v>
                </c:pt>
                <c:pt idx="4">
                  <c:v>8.5526315789473673E-2</c:v>
                </c:pt>
                <c:pt idx="5">
                  <c:v>1.0964912280701733E-2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'Huske spiked30'!$P$60</c:f>
              <c:strCache>
                <c:ptCount val="1"/>
                <c:pt idx="0">
                  <c:v>PFO3OA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chemeClr val="bg1"/>
              </a:solidFill>
              <a:ln w="15875">
                <a:solidFill>
                  <a:schemeClr val="accent2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spiked30'!$P$61:$P$66</c:f>
              <c:numCache>
                <c:formatCode>General</c:formatCode>
                <c:ptCount val="6"/>
                <c:pt idx="0">
                  <c:v>0</c:v>
                </c:pt>
                <c:pt idx="1">
                  <c:v>4.8469387755101956E-2</c:v>
                </c:pt>
                <c:pt idx="2">
                  <c:v>7.3250728862973624E-2</c:v>
                </c:pt>
                <c:pt idx="3">
                  <c:v>8.3819241982507231E-2</c:v>
                </c:pt>
                <c:pt idx="4">
                  <c:v>0.14795918367346927</c:v>
                </c:pt>
                <c:pt idx="5">
                  <c:v>0.17346938775510196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'Huske spiked30'!$Q$60</c:f>
              <c:strCache>
                <c:ptCount val="1"/>
                <c:pt idx="0">
                  <c:v>PFO4DA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chemeClr val="accent3"/>
                </a:solidFill>
              </a:ln>
            </c:spPr>
          </c:marker>
          <c:xVal>
            <c:numRef>
              <c:f>'Huske spiked30'!$A$61:$A$66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spiked30'!$Q$61:$Q$66</c:f>
              <c:numCache>
                <c:formatCode>General</c:formatCode>
                <c:ptCount val="6"/>
                <c:pt idx="0">
                  <c:v>0</c:v>
                </c:pt>
                <c:pt idx="1">
                  <c:v>0.26896551724137935</c:v>
                </c:pt>
                <c:pt idx="2">
                  <c:v>0.37344827586206897</c:v>
                </c:pt>
                <c:pt idx="3">
                  <c:v>0.42896551724137932</c:v>
                </c:pt>
                <c:pt idx="4">
                  <c:v>0.4905172413793103</c:v>
                </c:pt>
                <c:pt idx="5">
                  <c:v>0.55758620689655181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4160"/>
        <c:axId val="884684552"/>
      </c:scatterChart>
      <c:valAx>
        <c:axId val="8846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84552"/>
        <c:crossesAt val="-0.2"/>
        <c:crossBetween val="midCat"/>
      </c:valAx>
      <c:valAx>
        <c:axId val="884684552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46841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222303129036766"/>
          <c:y val="0.83662936854827974"/>
          <c:w val="0.67911534569150656"/>
          <c:h val="0.143003436996146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spiked60'!$B$18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spiked60'!$B$28:$B$33</c:f>
              <c:numCache>
                <c:formatCode>General</c:formatCode>
                <c:ptCount val="6"/>
                <c:pt idx="0">
                  <c:v>0</c:v>
                </c:pt>
                <c:pt idx="1">
                  <c:v>7.2992700729927029E-2</c:v>
                </c:pt>
                <c:pt idx="2">
                  <c:v>0.11678832116788318</c:v>
                </c:pt>
                <c:pt idx="3">
                  <c:v>0.16423357664233573</c:v>
                </c:pt>
                <c:pt idx="4">
                  <c:v>0.12773722627737227</c:v>
                </c:pt>
                <c:pt idx="5">
                  <c:v>0.17883211678832112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spiked60'!$C$18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spiked60'!$C$28:$C$33</c:f>
              <c:numCache>
                <c:formatCode>General</c:formatCode>
                <c:ptCount val="6"/>
                <c:pt idx="0">
                  <c:v>0</c:v>
                </c:pt>
                <c:pt idx="1">
                  <c:v>0.15659209900047599</c:v>
                </c:pt>
                <c:pt idx="2">
                  <c:v>0.10947168015230846</c:v>
                </c:pt>
                <c:pt idx="3">
                  <c:v>0.20371251784864353</c:v>
                </c:pt>
                <c:pt idx="4">
                  <c:v>0.18705378391242267</c:v>
                </c:pt>
                <c:pt idx="5">
                  <c:v>0.19847691575440263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spiked60'!$D$18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spiked60'!$D$28:$D$33</c:f>
              <c:numCache>
                <c:formatCode>General</c:formatCode>
                <c:ptCount val="6"/>
                <c:pt idx="0">
                  <c:v>0</c:v>
                </c:pt>
                <c:pt idx="1">
                  <c:v>0.31538461538461537</c:v>
                </c:pt>
                <c:pt idx="2">
                  <c:v>0.28868778280542984</c:v>
                </c:pt>
                <c:pt idx="3">
                  <c:v>0.32805429864253388</c:v>
                </c:pt>
                <c:pt idx="4">
                  <c:v>0.35837104072398185</c:v>
                </c:pt>
                <c:pt idx="5">
                  <c:v>0.40814479638009049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spiked60'!$E$18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spiked60'!$E$28:$E$33</c:f>
              <c:numCache>
                <c:formatCode>General</c:formatCode>
                <c:ptCount val="6"/>
                <c:pt idx="0">
                  <c:v>0</c:v>
                </c:pt>
                <c:pt idx="1">
                  <c:v>0.45876706781358723</c:v>
                </c:pt>
                <c:pt idx="2">
                  <c:v>0.55915704717074444</c:v>
                </c:pt>
                <c:pt idx="3">
                  <c:v>0.60411429879590617</c:v>
                </c:pt>
                <c:pt idx="4">
                  <c:v>0.66129293921237398</c:v>
                </c:pt>
                <c:pt idx="5">
                  <c:v>0.72589170853784901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spiked60'!$F$18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spiked60'!$F$28:$F$33</c:f>
              <c:numCache>
                <c:formatCode>General</c:formatCode>
                <c:ptCount val="6"/>
                <c:pt idx="0">
                  <c:v>0</c:v>
                </c:pt>
                <c:pt idx="1">
                  <c:v>0.5999759553720535</c:v>
                </c:pt>
                <c:pt idx="2">
                  <c:v>0.72162828929029266</c:v>
                </c:pt>
                <c:pt idx="3">
                  <c:v>0.75712825861874677</c:v>
                </c:pt>
                <c:pt idx="4">
                  <c:v>0.81946966817115396</c:v>
                </c:pt>
                <c:pt idx="5">
                  <c:v>0.88181107772356127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spiked60'!$G$18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spiked60'!$G$28:$G$33</c:f>
              <c:numCache>
                <c:formatCode>General</c:formatCode>
                <c:ptCount val="6"/>
                <c:pt idx="0">
                  <c:v>0</c:v>
                </c:pt>
                <c:pt idx="1">
                  <c:v>0.66454425375620885</c:v>
                </c:pt>
                <c:pt idx="2">
                  <c:v>0.79711519277395171</c:v>
                </c:pt>
                <c:pt idx="3">
                  <c:v>0.86156957196489836</c:v>
                </c:pt>
                <c:pt idx="4">
                  <c:v>0.91210766473961802</c:v>
                </c:pt>
                <c:pt idx="5">
                  <c:v>0.94987695436400998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spiked60'!$H$18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spiked60'!$H$28:$H$33</c:f>
              <c:numCache>
                <c:formatCode>General</c:formatCode>
                <c:ptCount val="6"/>
                <c:pt idx="0">
                  <c:v>0</c:v>
                </c:pt>
                <c:pt idx="1">
                  <c:v>0.73012552301255229</c:v>
                </c:pt>
                <c:pt idx="2">
                  <c:v>0.88368200836820088</c:v>
                </c:pt>
                <c:pt idx="3">
                  <c:v>0.93569037656903764</c:v>
                </c:pt>
                <c:pt idx="4">
                  <c:v>0.95292887029288709</c:v>
                </c:pt>
                <c:pt idx="5">
                  <c:v>0.98355648535564855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spiked60'!$I$18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spiked60'!$I$28:$I$33</c:f>
              <c:numCache>
                <c:formatCode>General</c:formatCode>
                <c:ptCount val="6"/>
                <c:pt idx="0">
                  <c:v>0</c:v>
                </c:pt>
                <c:pt idx="1">
                  <c:v>0.24437781109445278</c:v>
                </c:pt>
                <c:pt idx="2">
                  <c:v>0.18690654672663665</c:v>
                </c:pt>
                <c:pt idx="3">
                  <c:v>0.30534732633683159</c:v>
                </c:pt>
                <c:pt idx="4">
                  <c:v>0.32183908045977017</c:v>
                </c:pt>
                <c:pt idx="5">
                  <c:v>0.35982008995502246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spiked60'!$J$18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spiked60'!$J$28:$J$33</c:f>
              <c:numCache>
                <c:formatCode>General</c:formatCode>
                <c:ptCount val="6"/>
                <c:pt idx="0">
                  <c:v>0</c:v>
                </c:pt>
                <c:pt idx="1">
                  <c:v>0.36491608012994048</c:v>
                </c:pt>
                <c:pt idx="2">
                  <c:v>0.39306984298863024</c:v>
                </c:pt>
                <c:pt idx="3">
                  <c:v>0.36437466161342713</c:v>
                </c:pt>
                <c:pt idx="4">
                  <c:v>0.404981050351922</c:v>
                </c:pt>
                <c:pt idx="5">
                  <c:v>0.42988630211153223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spiked60'!$K$18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spiked60'!$K$28:$K$33</c:f>
              <c:numCache>
                <c:formatCode>General</c:formatCode>
                <c:ptCount val="6"/>
                <c:pt idx="0">
                  <c:v>0</c:v>
                </c:pt>
                <c:pt idx="1">
                  <c:v>0.62730769230769234</c:v>
                </c:pt>
                <c:pt idx="2">
                  <c:v>0.73115384615384615</c:v>
                </c:pt>
                <c:pt idx="3">
                  <c:v>0.77192307692307693</c:v>
                </c:pt>
                <c:pt idx="4">
                  <c:v>0.81846153846153846</c:v>
                </c:pt>
                <c:pt idx="5">
                  <c:v>0.87923076923076926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spiked60'!$L$18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spiked60'!$A$28:$A$33</c:f>
              <c:numCache>
                <c:formatCode>General</c:formatCode>
                <c:ptCount val="6"/>
                <c:pt idx="0">
                  <c:v>0</c:v>
                </c:pt>
                <c:pt idx="1">
                  <c:v>17</c:v>
                </c:pt>
                <c:pt idx="2">
                  <c:v>32</c:v>
                </c:pt>
                <c:pt idx="3">
                  <c:v>46</c:v>
                </c:pt>
                <c:pt idx="4">
                  <c:v>65</c:v>
                </c:pt>
                <c:pt idx="5">
                  <c:v>127</c:v>
                </c:pt>
              </c:numCache>
            </c:numRef>
          </c:xVal>
          <c:yVal>
            <c:numRef>
              <c:f>'Huske spiked60'!$L$28:$L$33</c:f>
              <c:numCache>
                <c:formatCode>General</c:formatCode>
                <c:ptCount val="6"/>
                <c:pt idx="0">
                  <c:v>0</c:v>
                </c:pt>
                <c:pt idx="1">
                  <c:v>0.77850988342625449</c:v>
                </c:pt>
                <c:pt idx="2">
                  <c:v>0.89001520527116063</c:v>
                </c:pt>
                <c:pt idx="3">
                  <c:v>0.93674607197161686</c:v>
                </c:pt>
                <c:pt idx="4">
                  <c:v>0.96330461226558539</c:v>
                </c:pt>
                <c:pt idx="5">
                  <c:v>0.9846933603649265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5336"/>
        <c:axId val="884685728"/>
      </c:scatterChart>
      <c:valAx>
        <c:axId val="88468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5728"/>
        <c:crosses val="autoZero"/>
        <c:crossBetween val="midCat"/>
      </c:valAx>
      <c:valAx>
        <c:axId val="884685728"/>
        <c:scaling>
          <c:orientation val="minMax"/>
          <c:max val="1.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Removal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53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4273840769903"/>
          <c:y val="5.7060367454068242E-2"/>
          <c:w val="0.79565726159230099"/>
          <c:h val="0.63028418460966718"/>
        </c:manualLayout>
      </c:layout>
      <c:scatterChart>
        <c:scatterStyle val="lineMarker"/>
        <c:varyColors val="0"/>
        <c:ser>
          <c:idx val="0"/>
          <c:order val="0"/>
          <c:tx>
            <c:strRef>
              <c:f>'Huske spiked60'!$T$18</c:f>
              <c:strCache>
                <c:ptCount val="1"/>
                <c:pt idx="0">
                  <c:v>C4</c:v>
                </c:pt>
              </c:strCache>
            </c:strRef>
          </c:tx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spiked60'!$T$28:$T$33</c:f>
              <c:numCache>
                <c:formatCode>General</c:formatCode>
                <c:ptCount val="6"/>
                <c:pt idx="0">
                  <c:v>0</c:v>
                </c:pt>
                <c:pt idx="1">
                  <c:v>5.8394160583941646E-2</c:v>
                </c:pt>
                <c:pt idx="2">
                  <c:v>0.16788321167883213</c:v>
                </c:pt>
                <c:pt idx="3">
                  <c:v>0.18248175182481752</c:v>
                </c:pt>
                <c:pt idx="4">
                  <c:v>0.11678832116788318</c:v>
                </c:pt>
                <c:pt idx="5">
                  <c:v>0.15693430656934304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'Huske spiked60'!$U$18</c:f>
              <c:strCache>
                <c:ptCount val="1"/>
                <c:pt idx="0">
                  <c:v>C5</c:v>
                </c:pt>
              </c:strCache>
            </c:strRef>
          </c:tx>
          <c:marker>
            <c:symbol val="square"/>
            <c:size val="5"/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spiked60'!$U$28:$U$33</c:f>
              <c:numCache>
                <c:formatCode>General</c:formatCode>
                <c:ptCount val="6"/>
                <c:pt idx="0">
                  <c:v>0</c:v>
                </c:pt>
                <c:pt idx="1">
                  <c:v>0.14088529271775341</c:v>
                </c:pt>
                <c:pt idx="2">
                  <c:v>0.18514992860542601</c:v>
                </c:pt>
                <c:pt idx="3">
                  <c:v>0.20038077106139929</c:v>
                </c:pt>
                <c:pt idx="4">
                  <c:v>0.18943360304616852</c:v>
                </c:pt>
                <c:pt idx="5">
                  <c:v>0.16373155640171344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'Huske spiked60'!$V$18</c:f>
              <c:strCache>
                <c:ptCount val="1"/>
                <c:pt idx="0">
                  <c:v>C6</c:v>
                </c:pt>
              </c:strCache>
            </c:strRef>
          </c:tx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spiked60'!$V$28:$V$33</c:f>
              <c:numCache>
                <c:formatCode>General</c:formatCode>
                <c:ptCount val="6"/>
                <c:pt idx="0">
                  <c:v>0</c:v>
                </c:pt>
                <c:pt idx="1">
                  <c:v>0.27873303167420815</c:v>
                </c:pt>
                <c:pt idx="2">
                  <c:v>0.32352941176470584</c:v>
                </c:pt>
                <c:pt idx="3">
                  <c:v>0.35701357466063344</c:v>
                </c:pt>
                <c:pt idx="4">
                  <c:v>0.3407239819004525</c:v>
                </c:pt>
                <c:pt idx="5">
                  <c:v>0.3755656108597285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'Huske spiked60'!$W$18</c:f>
              <c:strCache>
                <c:ptCount val="1"/>
                <c:pt idx="0">
                  <c:v>C7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noFill/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spiked60'!$W$28:$W$33</c:f>
              <c:numCache>
                <c:formatCode>General</c:formatCode>
                <c:ptCount val="6"/>
                <c:pt idx="0">
                  <c:v>0</c:v>
                </c:pt>
                <c:pt idx="1">
                  <c:v>0.38369282238127844</c:v>
                </c:pt>
                <c:pt idx="2">
                  <c:v>0.55217339643285523</c:v>
                </c:pt>
                <c:pt idx="3">
                  <c:v>0.60716964599373269</c:v>
                </c:pt>
                <c:pt idx="4">
                  <c:v>0.62026399112727493</c:v>
                </c:pt>
                <c:pt idx="5">
                  <c:v>0.72676466488008518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'Huske spiked60'!$X$18</c:f>
              <c:strCache>
                <c:ptCount val="1"/>
                <c:pt idx="0">
                  <c:v>C8</c:v>
                </c:pt>
              </c:strCache>
            </c:strRef>
          </c:tx>
          <c:marker>
            <c:spPr>
              <a:ln w="15875"/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spiked60'!$X$28:$X$33</c:f>
              <c:numCache>
                <c:formatCode>General</c:formatCode>
                <c:ptCount val="6"/>
                <c:pt idx="0">
                  <c:v>0</c:v>
                </c:pt>
                <c:pt idx="1">
                  <c:v>0.54369551619279699</c:v>
                </c:pt>
                <c:pt idx="2">
                  <c:v>0.69911611361859005</c:v>
                </c:pt>
                <c:pt idx="3">
                  <c:v>0.75712825861874677</c:v>
                </c:pt>
                <c:pt idx="4">
                  <c:v>0.80171968350692691</c:v>
                </c:pt>
                <c:pt idx="5">
                  <c:v>0.87315254861906022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'Huske spiked60'!$Y$18</c:f>
              <c:strCache>
                <c:ptCount val="1"/>
                <c:pt idx="0">
                  <c:v>C9</c:v>
                </c:pt>
              </c:strCache>
            </c:strRef>
          </c:tx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spiked60'!$Y$28:$Y$33</c:f>
              <c:numCache>
                <c:formatCode>General</c:formatCode>
                <c:ptCount val="6"/>
                <c:pt idx="0">
                  <c:v>0</c:v>
                </c:pt>
                <c:pt idx="1">
                  <c:v>0.64159458843822026</c:v>
                </c:pt>
                <c:pt idx="2">
                  <c:v>0.81347293294741163</c:v>
                </c:pt>
                <c:pt idx="3">
                  <c:v>0.85815153670477251</c:v>
                </c:pt>
                <c:pt idx="4">
                  <c:v>0.90136526820779361</c:v>
                </c:pt>
                <c:pt idx="5">
                  <c:v>0.94995019797672697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'Huske spiked60'!$Z$18</c:f>
              <c:strCache>
                <c:ptCount val="1"/>
                <c:pt idx="0">
                  <c:v>C10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15875">
                <a:solidFill>
                  <a:srgbClr val="C00000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spiked60'!$Z$28:$Z$33</c:f>
              <c:numCache>
                <c:formatCode>General</c:formatCode>
                <c:ptCount val="6"/>
                <c:pt idx="0">
                  <c:v>0</c:v>
                </c:pt>
                <c:pt idx="1">
                  <c:v>0.76401673640167367</c:v>
                </c:pt>
                <c:pt idx="2">
                  <c:v>0.88368200836820088</c:v>
                </c:pt>
                <c:pt idx="3">
                  <c:v>0.93489539748953976</c:v>
                </c:pt>
                <c:pt idx="4">
                  <c:v>0.9578242677824268</c:v>
                </c:pt>
                <c:pt idx="5">
                  <c:v>0.98351464435146441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'Huske spiked60'!$AA$18</c:f>
              <c:strCache>
                <c:ptCount val="1"/>
                <c:pt idx="0">
                  <c:v>GenX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rgbClr val="7030A0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spiked60'!$AA$28:$AA$33</c:f>
              <c:numCache>
                <c:formatCode>General</c:formatCode>
                <c:ptCount val="6"/>
                <c:pt idx="0">
                  <c:v>0</c:v>
                </c:pt>
                <c:pt idx="1">
                  <c:v>0.23838080959520236</c:v>
                </c:pt>
                <c:pt idx="2">
                  <c:v>0.35082458770614688</c:v>
                </c:pt>
                <c:pt idx="3">
                  <c:v>0.32933533233383305</c:v>
                </c:pt>
                <c:pt idx="4">
                  <c:v>0.29085457271364323</c:v>
                </c:pt>
                <c:pt idx="5">
                  <c:v>0.29635182408795602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'Huske spiked60'!$AB$18</c:f>
              <c:strCache>
                <c:ptCount val="1"/>
                <c:pt idx="0">
                  <c:v>PFBS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spiked60'!$AB$28:$AB$33</c:f>
              <c:numCache>
                <c:formatCode>General</c:formatCode>
                <c:ptCount val="6"/>
                <c:pt idx="0">
                  <c:v>0</c:v>
                </c:pt>
                <c:pt idx="1">
                  <c:v>0.202490525175961</c:v>
                </c:pt>
                <c:pt idx="2">
                  <c:v>0.3378451543042772</c:v>
                </c:pt>
                <c:pt idx="3">
                  <c:v>0.38765565782349753</c:v>
                </c:pt>
                <c:pt idx="4">
                  <c:v>0.34488359501894961</c:v>
                </c:pt>
                <c:pt idx="5">
                  <c:v>0.4103952355170547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'Huske spiked60'!$AC$18</c:f>
              <c:strCache>
                <c:ptCount val="1"/>
                <c:pt idx="0">
                  <c:v>PFHxS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chemeClr val="bg1"/>
              </a:solidFill>
              <a:ln w="15875">
                <a:solidFill>
                  <a:srgbClr val="00B0F0"/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spiked60'!$AC$28:$AC$33</c:f>
              <c:numCache>
                <c:formatCode>General</c:formatCode>
                <c:ptCount val="6"/>
                <c:pt idx="0">
                  <c:v>0</c:v>
                </c:pt>
                <c:pt idx="1">
                  <c:v>0.55461538461538462</c:v>
                </c:pt>
                <c:pt idx="2">
                  <c:v>0.71846153846153848</c:v>
                </c:pt>
                <c:pt idx="3">
                  <c:v>0.76923076923076916</c:v>
                </c:pt>
                <c:pt idx="4">
                  <c:v>0.79192307692307695</c:v>
                </c:pt>
                <c:pt idx="5">
                  <c:v>0.8584615384615385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'Huske spiked60'!$AD$18</c:f>
              <c:strCache>
                <c:ptCount val="1"/>
                <c:pt idx="0">
                  <c:v>PFOS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'Huske spiked60'!$S$28:$S$33</c:f>
              <c:numCache>
                <c:formatCode>General</c:formatCode>
                <c:ptCount val="6"/>
                <c:pt idx="0">
                  <c:v>0</c:v>
                </c:pt>
                <c:pt idx="1">
                  <c:v>19</c:v>
                </c:pt>
                <c:pt idx="2">
                  <c:v>33</c:v>
                </c:pt>
                <c:pt idx="3">
                  <c:v>48</c:v>
                </c:pt>
                <c:pt idx="4">
                  <c:v>67</c:v>
                </c:pt>
                <c:pt idx="5">
                  <c:v>129</c:v>
                </c:pt>
              </c:numCache>
            </c:numRef>
          </c:xVal>
          <c:yVal>
            <c:numRef>
              <c:f>'Huske spiked60'!$AD$28:$AD$33</c:f>
              <c:numCache>
                <c:formatCode>General</c:formatCode>
                <c:ptCount val="6"/>
                <c:pt idx="0">
                  <c:v>0</c:v>
                </c:pt>
                <c:pt idx="1">
                  <c:v>0.76533198175367456</c:v>
                </c:pt>
                <c:pt idx="2">
                  <c:v>0.88241256969082615</c:v>
                </c:pt>
                <c:pt idx="3">
                  <c:v>0.93198175367460723</c:v>
                </c:pt>
                <c:pt idx="4">
                  <c:v>0.95514445007602633</c:v>
                </c:pt>
                <c:pt idx="5">
                  <c:v>0.98322351748606185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4686512"/>
        <c:axId val="884686904"/>
      </c:scatterChart>
      <c:valAx>
        <c:axId val="88468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6904"/>
        <c:crosses val="autoZero"/>
        <c:crossBetween val="midCat"/>
      </c:valAx>
      <c:valAx>
        <c:axId val="884686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C/C0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46865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3.9443569553805784E-2"/>
          <c:y val="0.82189452535247254"/>
          <c:w val="0.95722397200349951"/>
          <c:h val="0.150327793649687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101600</xdr:colOff>
      <xdr:row>15</xdr:row>
      <xdr:rowOff>93134</xdr:rowOff>
    </xdr:from>
    <xdr:to>
      <xdr:col>37</xdr:col>
      <xdr:colOff>347134</xdr:colOff>
      <xdr:row>30</xdr:row>
      <xdr:rowOff>42334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33</xdr:row>
      <xdr:rowOff>152400</xdr:rowOff>
    </xdr:from>
    <xdr:to>
      <xdr:col>9</xdr:col>
      <xdr:colOff>68580</xdr:colOff>
      <xdr:row>52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26</xdr:col>
      <xdr:colOff>594360</xdr:colOff>
      <xdr:row>52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441960</xdr:colOff>
      <xdr:row>34</xdr:row>
      <xdr:rowOff>0</xdr:rowOff>
    </xdr:from>
    <xdr:to>
      <xdr:col>17</xdr:col>
      <xdr:colOff>426720</xdr:colOff>
      <xdr:row>52</xdr:row>
      <xdr:rowOff>155787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321733</xdr:colOff>
      <xdr:row>33</xdr:row>
      <xdr:rowOff>101600</xdr:rowOff>
    </xdr:from>
    <xdr:to>
      <xdr:col>35</xdr:col>
      <xdr:colOff>306493</xdr:colOff>
      <xdr:row>52</xdr:row>
      <xdr:rowOff>71120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8</xdr:col>
      <xdr:colOff>594360</xdr:colOff>
      <xdr:row>85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19</xdr:col>
      <xdr:colOff>594360</xdr:colOff>
      <xdr:row>85</xdr:row>
      <xdr:rowOff>155787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33</xdr:row>
      <xdr:rowOff>152400</xdr:rowOff>
    </xdr:from>
    <xdr:to>
      <xdr:col>9</xdr:col>
      <xdr:colOff>68580</xdr:colOff>
      <xdr:row>52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26</xdr:col>
      <xdr:colOff>594360</xdr:colOff>
      <xdr:row>52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441960</xdr:colOff>
      <xdr:row>34</xdr:row>
      <xdr:rowOff>0</xdr:rowOff>
    </xdr:from>
    <xdr:to>
      <xdr:col>17</xdr:col>
      <xdr:colOff>426720</xdr:colOff>
      <xdr:row>52</xdr:row>
      <xdr:rowOff>155787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321733</xdr:colOff>
      <xdr:row>33</xdr:row>
      <xdr:rowOff>101600</xdr:rowOff>
    </xdr:from>
    <xdr:to>
      <xdr:col>35</xdr:col>
      <xdr:colOff>306493</xdr:colOff>
      <xdr:row>52</xdr:row>
      <xdr:rowOff>71120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8</xdr:col>
      <xdr:colOff>594360</xdr:colOff>
      <xdr:row>85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19</xdr:col>
      <xdr:colOff>594360</xdr:colOff>
      <xdr:row>85</xdr:row>
      <xdr:rowOff>155787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33</xdr:row>
      <xdr:rowOff>152400</xdr:rowOff>
    </xdr:from>
    <xdr:to>
      <xdr:col>9</xdr:col>
      <xdr:colOff>68580</xdr:colOff>
      <xdr:row>52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34</xdr:row>
      <xdr:rowOff>0</xdr:rowOff>
    </xdr:from>
    <xdr:to>
      <xdr:col>26</xdr:col>
      <xdr:colOff>594360</xdr:colOff>
      <xdr:row>52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441960</xdr:colOff>
      <xdr:row>34</xdr:row>
      <xdr:rowOff>0</xdr:rowOff>
    </xdr:from>
    <xdr:to>
      <xdr:col>17</xdr:col>
      <xdr:colOff>426720</xdr:colOff>
      <xdr:row>52</xdr:row>
      <xdr:rowOff>155787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321733</xdr:colOff>
      <xdr:row>33</xdr:row>
      <xdr:rowOff>101600</xdr:rowOff>
    </xdr:from>
    <xdr:to>
      <xdr:col>35</xdr:col>
      <xdr:colOff>306493</xdr:colOff>
      <xdr:row>52</xdr:row>
      <xdr:rowOff>71120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8</xdr:col>
      <xdr:colOff>594360</xdr:colOff>
      <xdr:row>85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67</xdr:row>
      <xdr:rowOff>0</xdr:rowOff>
    </xdr:from>
    <xdr:to>
      <xdr:col>19</xdr:col>
      <xdr:colOff>594360</xdr:colOff>
      <xdr:row>85</xdr:row>
      <xdr:rowOff>155787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806"/>
  <sheetViews>
    <sheetView workbookViewId="0">
      <selection activeCell="F269" sqref="F269:F288"/>
    </sheetView>
  </sheetViews>
  <sheetFormatPr defaultRowHeight="14.4" x14ac:dyDescent="0.3"/>
  <cols>
    <col min="1" max="1" width="7" style="4" customWidth="1"/>
    <col min="2" max="2" width="12.77734375" customWidth="1"/>
    <col min="3" max="3" width="12.33203125" customWidth="1"/>
    <col min="4" max="4" width="12.44140625" customWidth="1"/>
    <col min="5" max="5" width="12" customWidth="1"/>
    <col min="6" max="6" width="9.77734375" customWidth="1"/>
    <col min="7" max="7" width="9.21875" customWidth="1"/>
    <col min="8" max="8" width="10.33203125" customWidth="1"/>
    <col min="9" max="9" width="13" customWidth="1"/>
    <col min="257" max="257" width="7" customWidth="1"/>
    <col min="258" max="258" width="12.77734375" customWidth="1"/>
    <col min="259" max="259" width="12.33203125" customWidth="1"/>
    <col min="260" max="260" width="12.44140625" customWidth="1"/>
    <col min="261" max="261" width="12" customWidth="1"/>
    <col min="262" max="262" width="9.77734375" customWidth="1"/>
    <col min="263" max="263" width="9.21875" customWidth="1"/>
    <col min="264" max="264" width="10.33203125" customWidth="1"/>
    <col min="265" max="265" width="13" customWidth="1"/>
    <col min="513" max="513" width="7" customWidth="1"/>
    <col min="514" max="514" width="12.77734375" customWidth="1"/>
    <col min="515" max="515" width="12.33203125" customWidth="1"/>
    <col min="516" max="516" width="12.44140625" customWidth="1"/>
    <col min="517" max="517" width="12" customWidth="1"/>
    <col min="518" max="518" width="9.77734375" customWidth="1"/>
    <col min="519" max="519" width="9.21875" customWidth="1"/>
    <col min="520" max="520" width="10.33203125" customWidth="1"/>
    <col min="521" max="521" width="13" customWidth="1"/>
    <col min="769" max="769" width="7" customWidth="1"/>
    <col min="770" max="770" width="12.77734375" customWidth="1"/>
    <col min="771" max="771" width="12.33203125" customWidth="1"/>
    <col min="772" max="772" width="12.44140625" customWidth="1"/>
    <col min="773" max="773" width="12" customWidth="1"/>
    <col min="774" max="774" width="9.77734375" customWidth="1"/>
    <col min="775" max="775" width="9.21875" customWidth="1"/>
    <col min="776" max="776" width="10.33203125" customWidth="1"/>
    <col min="777" max="777" width="13" customWidth="1"/>
    <col min="1025" max="1025" width="7" customWidth="1"/>
    <col min="1026" max="1026" width="12.77734375" customWidth="1"/>
    <col min="1027" max="1027" width="12.33203125" customWidth="1"/>
    <col min="1028" max="1028" width="12.44140625" customWidth="1"/>
    <col min="1029" max="1029" width="12" customWidth="1"/>
    <col min="1030" max="1030" width="9.77734375" customWidth="1"/>
    <col min="1031" max="1031" width="9.21875" customWidth="1"/>
    <col min="1032" max="1032" width="10.33203125" customWidth="1"/>
    <col min="1033" max="1033" width="13" customWidth="1"/>
    <col min="1281" max="1281" width="7" customWidth="1"/>
    <col min="1282" max="1282" width="12.77734375" customWidth="1"/>
    <col min="1283" max="1283" width="12.33203125" customWidth="1"/>
    <col min="1284" max="1284" width="12.44140625" customWidth="1"/>
    <col min="1285" max="1285" width="12" customWidth="1"/>
    <col min="1286" max="1286" width="9.77734375" customWidth="1"/>
    <col min="1287" max="1287" width="9.21875" customWidth="1"/>
    <col min="1288" max="1288" width="10.33203125" customWidth="1"/>
    <col min="1289" max="1289" width="13" customWidth="1"/>
    <col min="1537" max="1537" width="7" customWidth="1"/>
    <col min="1538" max="1538" width="12.77734375" customWidth="1"/>
    <col min="1539" max="1539" width="12.33203125" customWidth="1"/>
    <col min="1540" max="1540" width="12.44140625" customWidth="1"/>
    <col min="1541" max="1541" width="12" customWidth="1"/>
    <col min="1542" max="1542" width="9.77734375" customWidth="1"/>
    <col min="1543" max="1543" width="9.21875" customWidth="1"/>
    <col min="1544" max="1544" width="10.33203125" customWidth="1"/>
    <col min="1545" max="1545" width="13" customWidth="1"/>
    <col min="1793" max="1793" width="7" customWidth="1"/>
    <col min="1794" max="1794" width="12.77734375" customWidth="1"/>
    <col min="1795" max="1795" width="12.33203125" customWidth="1"/>
    <col min="1796" max="1796" width="12.44140625" customWidth="1"/>
    <col min="1797" max="1797" width="12" customWidth="1"/>
    <col min="1798" max="1798" width="9.77734375" customWidth="1"/>
    <col min="1799" max="1799" width="9.21875" customWidth="1"/>
    <col min="1800" max="1800" width="10.33203125" customWidth="1"/>
    <col min="1801" max="1801" width="13" customWidth="1"/>
    <col min="2049" max="2049" width="7" customWidth="1"/>
    <col min="2050" max="2050" width="12.77734375" customWidth="1"/>
    <col min="2051" max="2051" width="12.33203125" customWidth="1"/>
    <col min="2052" max="2052" width="12.44140625" customWidth="1"/>
    <col min="2053" max="2053" width="12" customWidth="1"/>
    <col min="2054" max="2054" width="9.77734375" customWidth="1"/>
    <col min="2055" max="2055" width="9.21875" customWidth="1"/>
    <col min="2056" max="2056" width="10.33203125" customWidth="1"/>
    <col min="2057" max="2057" width="13" customWidth="1"/>
    <col min="2305" max="2305" width="7" customWidth="1"/>
    <col min="2306" max="2306" width="12.77734375" customWidth="1"/>
    <col min="2307" max="2307" width="12.33203125" customWidth="1"/>
    <col min="2308" max="2308" width="12.44140625" customWidth="1"/>
    <col min="2309" max="2309" width="12" customWidth="1"/>
    <col min="2310" max="2310" width="9.77734375" customWidth="1"/>
    <col min="2311" max="2311" width="9.21875" customWidth="1"/>
    <col min="2312" max="2312" width="10.33203125" customWidth="1"/>
    <col min="2313" max="2313" width="13" customWidth="1"/>
    <col min="2561" max="2561" width="7" customWidth="1"/>
    <col min="2562" max="2562" width="12.77734375" customWidth="1"/>
    <col min="2563" max="2563" width="12.33203125" customWidth="1"/>
    <col min="2564" max="2564" width="12.44140625" customWidth="1"/>
    <col min="2565" max="2565" width="12" customWidth="1"/>
    <col min="2566" max="2566" width="9.77734375" customWidth="1"/>
    <col min="2567" max="2567" width="9.21875" customWidth="1"/>
    <col min="2568" max="2568" width="10.33203125" customWidth="1"/>
    <col min="2569" max="2569" width="13" customWidth="1"/>
    <col min="2817" max="2817" width="7" customWidth="1"/>
    <col min="2818" max="2818" width="12.77734375" customWidth="1"/>
    <col min="2819" max="2819" width="12.33203125" customWidth="1"/>
    <col min="2820" max="2820" width="12.44140625" customWidth="1"/>
    <col min="2821" max="2821" width="12" customWidth="1"/>
    <col min="2822" max="2822" width="9.77734375" customWidth="1"/>
    <col min="2823" max="2823" width="9.21875" customWidth="1"/>
    <col min="2824" max="2824" width="10.33203125" customWidth="1"/>
    <col min="2825" max="2825" width="13" customWidth="1"/>
    <col min="3073" max="3073" width="7" customWidth="1"/>
    <col min="3074" max="3074" width="12.77734375" customWidth="1"/>
    <col min="3075" max="3075" width="12.33203125" customWidth="1"/>
    <col min="3076" max="3076" width="12.44140625" customWidth="1"/>
    <col min="3077" max="3077" width="12" customWidth="1"/>
    <col min="3078" max="3078" width="9.77734375" customWidth="1"/>
    <col min="3079" max="3079" width="9.21875" customWidth="1"/>
    <col min="3080" max="3080" width="10.33203125" customWidth="1"/>
    <col min="3081" max="3081" width="13" customWidth="1"/>
    <col min="3329" max="3329" width="7" customWidth="1"/>
    <col min="3330" max="3330" width="12.77734375" customWidth="1"/>
    <col min="3331" max="3331" width="12.33203125" customWidth="1"/>
    <col min="3332" max="3332" width="12.44140625" customWidth="1"/>
    <col min="3333" max="3333" width="12" customWidth="1"/>
    <col min="3334" max="3334" width="9.77734375" customWidth="1"/>
    <col min="3335" max="3335" width="9.21875" customWidth="1"/>
    <col min="3336" max="3336" width="10.33203125" customWidth="1"/>
    <col min="3337" max="3337" width="13" customWidth="1"/>
    <col min="3585" max="3585" width="7" customWidth="1"/>
    <col min="3586" max="3586" width="12.77734375" customWidth="1"/>
    <col min="3587" max="3587" width="12.33203125" customWidth="1"/>
    <col min="3588" max="3588" width="12.44140625" customWidth="1"/>
    <col min="3589" max="3589" width="12" customWidth="1"/>
    <col min="3590" max="3590" width="9.77734375" customWidth="1"/>
    <col min="3591" max="3591" width="9.21875" customWidth="1"/>
    <col min="3592" max="3592" width="10.33203125" customWidth="1"/>
    <col min="3593" max="3593" width="13" customWidth="1"/>
    <col min="3841" max="3841" width="7" customWidth="1"/>
    <col min="3842" max="3842" width="12.77734375" customWidth="1"/>
    <col min="3843" max="3843" width="12.33203125" customWidth="1"/>
    <col min="3844" max="3844" width="12.44140625" customWidth="1"/>
    <col min="3845" max="3845" width="12" customWidth="1"/>
    <col min="3846" max="3846" width="9.77734375" customWidth="1"/>
    <col min="3847" max="3847" width="9.21875" customWidth="1"/>
    <col min="3848" max="3848" width="10.33203125" customWidth="1"/>
    <col min="3849" max="3849" width="13" customWidth="1"/>
    <col min="4097" max="4097" width="7" customWidth="1"/>
    <col min="4098" max="4098" width="12.77734375" customWidth="1"/>
    <col min="4099" max="4099" width="12.33203125" customWidth="1"/>
    <col min="4100" max="4100" width="12.44140625" customWidth="1"/>
    <col min="4101" max="4101" width="12" customWidth="1"/>
    <col min="4102" max="4102" width="9.77734375" customWidth="1"/>
    <col min="4103" max="4103" width="9.21875" customWidth="1"/>
    <col min="4104" max="4104" width="10.33203125" customWidth="1"/>
    <col min="4105" max="4105" width="13" customWidth="1"/>
    <col min="4353" max="4353" width="7" customWidth="1"/>
    <col min="4354" max="4354" width="12.77734375" customWidth="1"/>
    <col min="4355" max="4355" width="12.33203125" customWidth="1"/>
    <col min="4356" max="4356" width="12.44140625" customWidth="1"/>
    <col min="4357" max="4357" width="12" customWidth="1"/>
    <col min="4358" max="4358" width="9.77734375" customWidth="1"/>
    <col min="4359" max="4359" width="9.21875" customWidth="1"/>
    <col min="4360" max="4360" width="10.33203125" customWidth="1"/>
    <col min="4361" max="4361" width="13" customWidth="1"/>
    <col min="4609" max="4609" width="7" customWidth="1"/>
    <col min="4610" max="4610" width="12.77734375" customWidth="1"/>
    <col min="4611" max="4611" width="12.33203125" customWidth="1"/>
    <col min="4612" max="4612" width="12.44140625" customWidth="1"/>
    <col min="4613" max="4613" width="12" customWidth="1"/>
    <col min="4614" max="4614" width="9.77734375" customWidth="1"/>
    <col min="4615" max="4615" width="9.21875" customWidth="1"/>
    <col min="4616" max="4616" width="10.33203125" customWidth="1"/>
    <col min="4617" max="4617" width="13" customWidth="1"/>
    <col min="4865" max="4865" width="7" customWidth="1"/>
    <col min="4866" max="4866" width="12.77734375" customWidth="1"/>
    <col min="4867" max="4867" width="12.33203125" customWidth="1"/>
    <col min="4868" max="4868" width="12.44140625" customWidth="1"/>
    <col min="4869" max="4869" width="12" customWidth="1"/>
    <col min="4870" max="4870" width="9.77734375" customWidth="1"/>
    <col min="4871" max="4871" width="9.21875" customWidth="1"/>
    <col min="4872" max="4872" width="10.33203125" customWidth="1"/>
    <col min="4873" max="4873" width="13" customWidth="1"/>
    <col min="5121" max="5121" width="7" customWidth="1"/>
    <col min="5122" max="5122" width="12.77734375" customWidth="1"/>
    <col min="5123" max="5123" width="12.33203125" customWidth="1"/>
    <col min="5124" max="5124" width="12.44140625" customWidth="1"/>
    <col min="5125" max="5125" width="12" customWidth="1"/>
    <col min="5126" max="5126" width="9.77734375" customWidth="1"/>
    <col min="5127" max="5127" width="9.21875" customWidth="1"/>
    <col min="5128" max="5128" width="10.33203125" customWidth="1"/>
    <col min="5129" max="5129" width="13" customWidth="1"/>
    <col min="5377" max="5377" width="7" customWidth="1"/>
    <col min="5378" max="5378" width="12.77734375" customWidth="1"/>
    <col min="5379" max="5379" width="12.33203125" customWidth="1"/>
    <col min="5380" max="5380" width="12.44140625" customWidth="1"/>
    <col min="5381" max="5381" width="12" customWidth="1"/>
    <col min="5382" max="5382" width="9.77734375" customWidth="1"/>
    <col min="5383" max="5383" width="9.21875" customWidth="1"/>
    <col min="5384" max="5384" width="10.33203125" customWidth="1"/>
    <col min="5385" max="5385" width="13" customWidth="1"/>
    <col min="5633" max="5633" width="7" customWidth="1"/>
    <col min="5634" max="5634" width="12.77734375" customWidth="1"/>
    <col min="5635" max="5635" width="12.33203125" customWidth="1"/>
    <col min="5636" max="5636" width="12.44140625" customWidth="1"/>
    <col min="5637" max="5637" width="12" customWidth="1"/>
    <col min="5638" max="5638" width="9.77734375" customWidth="1"/>
    <col min="5639" max="5639" width="9.21875" customWidth="1"/>
    <col min="5640" max="5640" width="10.33203125" customWidth="1"/>
    <col min="5641" max="5641" width="13" customWidth="1"/>
    <col min="5889" max="5889" width="7" customWidth="1"/>
    <col min="5890" max="5890" width="12.77734375" customWidth="1"/>
    <col min="5891" max="5891" width="12.33203125" customWidth="1"/>
    <col min="5892" max="5892" width="12.44140625" customWidth="1"/>
    <col min="5893" max="5893" width="12" customWidth="1"/>
    <col min="5894" max="5894" width="9.77734375" customWidth="1"/>
    <col min="5895" max="5895" width="9.21875" customWidth="1"/>
    <col min="5896" max="5896" width="10.33203125" customWidth="1"/>
    <col min="5897" max="5897" width="13" customWidth="1"/>
    <col min="6145" max="6145" width="7" customWidth="1"/>
    <col min="6146" max="6146" width="12.77734375" customWidth="1"/>
    <col min="6147" max="6147" width="12.33203125" customWidth="1"/>
    <col min="6148" max="6148" width="12.44140625" customWidth="1"/>
    <col min="6149" max="6149" width="12" customWidth="1"/>
    <col min="6150" max="6150" width="9.77734375" customWidth="1"/>
    <col min="6151" max="6151" width="9.21875" customWidth="1"/>
    <col min="6152" max="6152" width="10.33203125" customWidth="1"/>
    <col min="6153" max="6153" width="13" customWidth="1"/>
    <col min="6401" max="6401" width="7" customWidth="1"/>
    <col min="6402" max="6402" width="12.77734375" customWidth="1"/>
    <col min="6403" max="6403" width="12.33203125" customWidth="1"/>
    <col min="6404" max="6404" width="12.44140625" customWidth="1"/>
    <col min="6405" max="6405" width="12" customWidth="1"/>
    <col min="6406" max="6406" width="9.77734375" customWidth="1"/>
    <col min="6407" max="6407" width="9.21875" customWidth="1"/>
    <col min="6408" max="6408" width="10.33203125" customWidth="1"/>
    <col min="6409" max="6409" width="13" customWidth="1"/>
    <col min="6657" max="6657" width="7" customWidth="1"/>
    <col min="6658" max="6658" width="12.77734375" customWidth="1"/>
    <col min="6659" max="6659" width="12.33203125" customWidth="1"/>
    <col min="6660" max="6660" width="12.44140625" customWidth="1"/>
    <col min="6661" max="6661" width="12" customWidth="1"/>
    <col min="6662" max="6662" width="9.77734375" customWidth="1"/>
    <col min="6663" max="6663" width="9.21875" customWidth="1"/>
    <col min="6664" max="6664" width="10.33203125" customWidth="1"/>
    <col min="6665" max="6665" width="13" customWidth="1"/>
    <col min="6913" max="6913" width="7" customWidth="1"/>
    <col min="6914" max="6914" width="12.77734375" customWidth="1"/>
    <col min="6915" max="6915" width="12.33203125" customWidth="1"/>
    <col min="6916" max="6916" width="12.44140625" customWidth="1"/>
    <col min="6917" max="6917" width="12" customWidth="1"/>
    <col min="6918" max="6918" width="9.77734375" customWidth="1"/>
    <col min="6919" max="6919" width="9.21875" customWidth="1"/>
    <col min="6920" max="6920" width="10.33203125" customWidth="1"/>
    <col min="6921" max="6921" width="13" customWidth="1"/>
    <col min="7169" max="7169" width="7" customWidth="1"/>
    <col min="7170" max="7170" width="12.77734375" customWidth="1"/>
    <col min="7171" max="7171" width="12.33203125" customWidth="1"/>
    <col min="7172" max="7172" width="12.44140625" customWidth="1"/>
    <col min="7173" max="7173" width="12" customWidth="1"/>
    <col min="7174" max="7174" width="9.77734375" customWidth="1"/>
    <col min="7175" max="7175" width="9.21875" customWidth="1"/>
    <col min="7176" max="7176" width="10.33203125" customWidth="1"/>
    <col min="7177" max="7177" width="13" customWidth="1"/>
    <col min="7425" max="7425" width="7" customWidth="1"/>
    <col min="7426" max="7426" width="12.77734375" customWidth="1"/>
    <col min="7427" max="7427" width="12.33203125" customWidth="1"/>
    <col min="7428" max="7428" width="12.44140625" customWidth="1"/>
    <col min="7429" max="7429" width="12" customWidth="1"/>
    <col min="7430" max="7430" width="9.77734375" customWidth="1"/>
    <col min="7431" max="7431" width="9.21875" customWidth="1"/>
    <col min="7432" max="7432" width="10.33203125" customWidth="1"/>
    <col min="7433" max="7433" width="13" customWidth="1"/>
    <col min="7681" max="7681" width="7" customWidth="1"/>
    <col min="7682" max="7682" width="12.77734375" customWidth="1"/>
    <col min="7683" max="7683" width="12.33203125" customWidth="1"/>
    <col min="7684" max="7684" width="12.44140625" customWidth="1"/>
    <col min="7685" max="7685" width="12" customWidth="1"/>
    <col min="7686" max="7686" width="9.77734375" customWidth="1"/>
    <col min="7687" max="7687" width="9.21875" customWidth="1"/>
    <col min="7688" max="7688" width="10.33203125" customWidth="1"/>
    <col min="7689" max="7689" width="13" customWidth="1"/>
    <col min="7937" max="7937" width="7" customWidth="1"/>
    <col min="7938" max="7938" width="12.77734375" customWidth="1"/>
    <col min="7939" max="7939" width="12.33203125" customWidth="1"/>
    <col min="7940" max="7940" width="12.44140625" customWidth="1"/>
    <col min="7941" max="7941" width="12" customWidth="1"/>
    <col min="7942" max="7942" width="9.77734375" customWidth="1"/>
    <col min="7943" max="7943" width="9.21875" customWidth="1"/>
    <col min="7944" max="7944" width="10.33203125" customWidth="1"/>
    <col min="7945" max="7945" width="13" customWidth="1"/>
    <col min="8193" max="8193" width="7" customWidth="1"/>
    <col min="8194" max="8194" width="12.77734375" customWidth="1"/>
    <col min="8195" max="8195" width="12.33203125" customWidth="1"/>
    <col min="8196" max="8196" width="12.44140625" customWidth="1"/>
    <col min="8197" max="8197" width="12" customWidth="1"/>
    <col min="8198" max="8198" width="9.77734375" customWidth="1"/>
    <col min="8199" max="8199" width="9.21875" customWidth="1"/>
    <col min="8200" max="8200" width="10.33203125" customWidth="1"/>
    <col min="8201" max="8201" width="13" customWidth="1"/>
    <col min="8449" max="8449" width="7" customWidth="1"/>
    <col min="8450" max="8450" width="12.77734375" customWidth="1"/>
    <col min="8451" max="8451" width="12.33203125" customWidth="1"/>
    <col min="8452" max="8452" width="12.44140625" customWidth="1"/>
    <col min="8453" max="8453" width="12" customWidth="1"/>
    <col min="8454" max="8454" width="9.77734375" customWidth="1"/>
    <col min="8455" max="8455" width="9.21875" customWidth="1"/>
    <col min="8456" max="8456" width="10.33203125" customWidth="1"/>
    <col min="8457" max="8457" width="13" customWidth="1"/>
    <col min="8705" max="8705" width="7" customWidth="1"/>
    <col min="8706" max="8706" width="12.77734375" customWidth="1"/>
    <col min="8707" max="8707" width="12.33203125" customWidth="1"/>
    <col min="8708" max="8708" width="12.44140625" customWidth="1"/>
    <col min="8709" max="8709" width="12" customWidth="1"/>
    <col min="8710" max="8710" width="9.77734375" customWidth="1"/>
    <col min="8711" max="8711" width="9.21875" customWidth="1"/>
    <col min="8712" max="8712" width="10.33203125" customWidth="1"/>
    <col min="8713" max="8713" width="13" customWidth="1"/>
    <col min="8961" max="8961" width="7" customWidth="1"/>
    <col min="8962" max="8962" width="12.77734375" customWidth="1"/>
    <col min="8963" max="8963" width="12.33203125" customWidth="1"/>
    <col min="8964" max="8964" width="12.44140625" customWidth="1"/>
    <col min="8965" max="8965" width="12" customWidth="1"/>
    <col min="8966" max="8966" width="9.77734375" customWidth="1"/>
    <col min="8967" max="8967" width="9.21875" customWidth="1"/>
    <col min="8968" max="8968" width="10.33203125" customWidth="1"/>
    <col min="8969" max="8969" width="13" customWidth="1"/>
    <col min="9217" max="9217" width="7" customWidth="1"/>
    <col min="9218" max="9218" width="12.77734375" customWidth="1"/>
    <col min="9219" max="9219" width="12.33203125" customWidth="1"/>
    <col min="9220" max="9220" width="12.44140625" customWidth="1"/>
    <col min="9221" max="9221" width="12" customWidth="1"/>
    <col min="9222" max="9222" width="9.77734375" customWidth="1"/>
    <col min="9223" max="9223" width="9.21875" customWidth="1"/>
    <col min="9224" max="9224" width="10.33203125" customWidth="1"/>
    <col min="9225" max="9225" width="13" customWidth="1"/>
    <col min="9473" max="9473" width="7" customWidth="1"/>
    <col min="9474" max="9474" width="12.77734375" customWidth="1"/>
    <col min="9475" max="9475" width="12.33203125" customWidth="1"/>
    <col min="9476" max="9476" width="12.44140625" customWidth="1"/>
    <col min="9477" max="9477" width="12" customWidth="1"/>
    <col min="9478" max="9478" width="9.77734375" customWidth="1"/>
    <col min="9479" max="9479" width="9.21875" customWidth="1"/>
    <col min="9480" max="9480" width="10.33203125" customWidth="1"/>
    <col min="9481" max="9481" width="13" customWidth="1"/>
    <col min="9729" max="9729" width="7" customWidth="1"/>
    <col min="9730" max="9730" width="12.77734375" customWidth="1"/>
    <col min="9731" max="9731" width="12.33203125" customWidth="1"/>
    <col min="9732" max="9732" width="12.44140625" customWidth="1"/>
    <col min="9733" max="9733" width="12" customWidth="1"/>
    <col min="9734" max="9734" width="9.77734375" customWidth="1"/>
    <col min="9735" max="9735" width="9.21875" customWidth="1"/>
    <col min="9736" max="9736" width="10.33203125" customWidth="1"/>
    <col min="9737" max="9737" width="13" customWidth="1"/>
    <col min="9985" max="9985" width="7" customWidth="1"/>
    <col min="9986" max="9986" width="12.77734375" customWidth="1"/>
    <col min="9987" max="9987" width="12.33203125" customWidth="1"/>
    <col min="9988" max="9988" width="12.44140625" customWidth="1"/>
    <col min="9989" max="9989" width="12" customWidth="1"/>
    <col min="9990" max="9990" width="9.77734375" customWidth="1"/>
    <col min="9991" max="9991" width="9.21875" customWidth="1"/>
    <col min="9992" max="9992" width="10.33203125" customWidth="1"/>
    <col min="9993" max="9993" width="13" customWidth="1"/>
    <col min="10241" max="10241" width="7" customWidth="1"/>
    <col min="10242" max="10242" width="12.77734375" customWidth="1"/>
    <col min="10243" max="10243" width="12.33203125" customWidth="1"/>
    <col min="10244" max="10244" width="12.44140625" customWidth="1"/>
    <col min="10245" max="10245" width="12" customWidth="1"/>
    <col min="10246" max="10246" width="9.77734375" customWidth="1"/>
    <col min="10247" max="10247" width="9.21875" customWidth="1"/>
    <col min="10248" max="10248" width="10.33203125" customWidth="1"/>
    <col min="10249" max="10249" width="13" customWidth="1"/>
    <col min="10497" max="10497" width="7" customWidth="1"/>
    <col min="10498" max="10498" width="12.77734375" customWidth="1"/>
    <col min="10499" max="10499" width="12.33203125" customWidth="1"/>
    <col min="10500" max="10500" width="12.44140625" customWidth="1"/>
    <col min="10501" max="10501" width="12" customWidth="1"/>
    <col min="10502" max="10502" width="9.77734375" customWidth="1"/>
    <col min="10503" max="10503" width="9.21875" customWidth="1"/>
    <col min="10504" max="10504" width="10.33203125" customWidth="1"/>
    <col min="10505" max="10505" width="13" customWidth="1"/>
    <col min="10753" max="10753" width="7" customWidth="1"/>
    <col min="10754" max="10754" width="12.77734375" customWidth="1"/>
    <col min="10755" max="10755" width="12.33203125" customWidth="1"/>
    <col min="10756" max="10756" width="12.44140625" customWidth="1"/>
    <col min="10757" max="10757" width="12" customWidth="1"/>
    <col min="10758" max="10758" width="9.77734375" customWidth="1"/>
    <col min="10759" max="10759" width="9.21875" customWidth="1"/>
    <col min="10760" max="10760" width="10.33203125" customWidth="1"/>
    <col min="10761" max="10761" width="13" customWidth="1"/>
    <col min="11009" max="11009" width="7" customWidth="1"/>
    <col min="11010" max="11010" width="12.77734375" customWidth="1"/>
    <col min="11011" max="11011" width="12.33203125" customWidth="1"/>
    <col min="11012" max="11012" width="12.44140625" customWidth="1"/>
    <col min="11013" max="11013" width="12" customWidth="1"/>
    <col min="11014" max="11014" width="9.77734375" customWidth="1"/>
    <col min="11015" max="11015" width="9.21875" customWidth="1"/>
    <col min="11016" max="11016" width="10.33203125" customWidth="1"/>
    <col min="11017" max="11017" width="13" customWidth="1"/>
    <col min="11265" max="11265" width="7" customWidth="1"/>
    <col min="11266" max="11266" width="12.77734375" customWidth="1"/>
    <col min="11267" max="11267" width="12.33203125" customWidth="1"/>
    <col min="11268" max="11268" width="12.44140625" customWidth="1"/>
    <col min="11269" max="11269" width="12" customWidth="1"/>
    <col min="11270" max="11270" width="9.77734375" customWidth="1"/>
    <col min="11271" max="11271" width="9.21875" customWidth="1"/>
    <col min="11272" max="11272" width="10.33203125" customWidth="1"/>
    <col min="11273" max="11273" width="13" customWidth="1"/>
    <col min="11521" max="11521" width="7" customWidth="1"/>
    <col min="11522" max="11522" width="12.77734375" customWidth="1"/>
    <col min="11523" max="11523" width="12.33203125" customWidth="1"/>
    <col min="11524" max="11524" width="12.44140625" customWidth="1"/>
    <col min="11525" max="11525" width="12" customWidth="1"/>
    <col min="11526" max="11526" width="9.77734375" customWidth="1"/>
    <col min="11527" max="11527" width="9.21875" customWidth="1"/>
    <col min="11528" max="11528" width="10.33203125" customWidth="1"/>
    <col min="11529" max="11529" width="13" customWidth="1"/>
    <col min="11777" max="11777" width="7" customWidth="1"/>
    <col min="11778" max="11778" width="12.77734375" customWidth="1"/>
    <col min="11779" max="11779" width="12.33203125" customWidth="1"/>
    <col min="11780" max="11780" width="12.44140625" customWidth="1"/>
    <col min="11781" max="11781" width="12" customWidth="1"/>
    <col min="11782" max="11782" width="9.77734375" customWidth="1"/>
    <col min="11783" max="11783" width="9.21875" customWidth="1"/>
    <col min="11784" max="11784" width="10.33203125" customWidth="1"/>
    <col min="11785" max="11785" width="13" customWidth="1"/>
    <col min="12033" max="12033" width="7" customWidth="1"/>
    <col min="12034" max="12034" width="12.77734375" customWidth="1"/>
    <col min="12035" max="12035" width="12.33203125" customWidth="1"/>
    <col min="12036" max="12036" width="12.44140625" customWidth="1"/>
    <col min="12037" max="12037" width="12" customWidth="1"/>
    <col min="12038" max="12038" width="9.77734375" customWidth="1"/>
    <col min="12039" max="12039" width="9.21875" customWidth="1"/>
    <col min="12040" max="12040" width="10.33203125" customWidth="1"/>
    <col min="12041" max="12041" width="13" customWidth="1"/>
    <col min="12289" max="12289" width="7" customWidth="1"/>
    <col min="12290" max="12290" width="12.77734375" customWidth="1"/>
    <col min="12291" max="12291" width="12.33203125" customWidth="1"/>
    <col min="12292" max="12292" width="12.44140625" customWidth="1"/>
    <col min="12293" max="12293" width="12" customWidth="1"/>
    <col min="12294" max="12294" width="9.77734375" customWidth="1"/>
    <col min="12295" max="12295" width="9.21875" customWidth="1"/>
    <col min="12296" max="12296" width="10.33203125" customWidth="1"/>
    <col min="12297" max="12297" width="13" customWidth="1"/>
    <col min="12545" max="12545" width="7" customWidth="1"/>
    <col min="12546" max="12546" width="12.77734375" customWidth="1"/>
    <col min="12547" max="12547" width="12.33203125" customWidth="1"/>
    <col min="12548" max="12548" width="12.44140625" customWidth="1"/>
    <col min="12549" max="12549" width="12" customWidth="1"/>
    <col min="12550" max="12550" width="9.77734375" customWidth="1"/>
    <col min="12551" max="12551" width="9.21875" customWidth="1"/>
    <col min="12552" max="12552" width="10.33203125" customWidth="1"/>
    <col min="12553" max="12553" width="13" customWidth="1"/>
    <col min="12801" max="12801" width="7" customWidth="1"/>
    <col min="12802" max="12802" width="12.77734375" customWidth="1"/>
    <col min="12803" max="12803" width="12.33203125" customWidth="1"/>
    <col min="12804" max="12804" width="12.44140625" customWidth="1"/>
    <col min="12805" max="12805" width="12" customWidth="1"/>
    <col min="12806" max="12806" width="9.77734375" customWidth="1"/>
    <col min="12807" max="12807" width="9.21875" customWidth="1"/>
    <col min="12808" max="12808" width="10.33203125" customWidth="1"/>
    <col min="12809" max="12809" width="13" customWidth="1"/>
    <col min="13057" max="13057" width="7" customWidth="1"/>
    <col min="13058" max="13058" width="12.77734375" customWidth="1"/>
    <col min="13059" max="13059" width="12.33203125" customWidth="1"/>
    <col min="13060" max="13060" width="12.44140625" customWidth="1"/>
    <col min="13061" max="13061" width="12" customWidth="1"/>
    <col min="13062" max="13062" width="9.77734375" customWidth="1"/>
    <col min="13063" max="13063" width="9.21875" customWidth="1"/>
    <col min="13064" max="13064" width="10.33203125" customWidth="1"/>
    <col min="13065" max="13065" width="13" customWidth="1"/>
    <col min="13313" max="13313" width="7" customWidth="1"/>
    <col min="13314" max="13314" width="12.77734375" customWidth="1"/>
    <col min="13315" max="13315" width="12.33203125" customWidth="1"/>
    <col min="13316" max="13316" width="12.44140625" customWidth="1"/>
    <col min="13317" max="13317" width="12" customWidth="1"/>
    <col min="13318" max="13318" width="9.77734375" customWidth="1"/>
    <col min="13319" max="13319" width="9.21875" customWidth="1"/>
    <col min="13320" max="13320" width="10.33203125" customWidth="1"/>
    <col min="13321" max="13321" width="13" customWidth="1"/>
    <col min="13569" max="13569" width="7" customWidth="1"/>
    <col min="13570" max="13570" width="12.77734375" customWidth="1"/>
    <col min="13571" max="13571" width="12.33203125" customWidth="1"/>
    <col min="13572" max="13572" width="12.44140625" customWidth="1"/>
    <col min="13573" max="13573" width="12" customWidth="1"/>
    <col min="13574" max="13574" width="9.77734375" customWidth="1"/>
    <col min="13575" max="13575" width="9.21875" customWidth="1"/>
    <col min="13576" max="13576" width="10.33203125" customWidth="1"/>
    <col min="13577" max="13577" width="13" customWidth="1"/>
    <col min="13825" max="13825" width="7" customWidth="1"/>
    <col min="13826" max="13826" width="12.77734375" customWidth="1"/>
    <col min="13827" max="13827" width="12.33203125" customWidth="1"/>
    <col min="13828" max="13828" width="12.44140625" customWidth="1"/>
    <col min="13829" max="13829" width="12" customWidth="1"/>
    <col min="13830" max="13830" width="9.77734375" customWidth="1"/>
    <col min="13831" max="13831" width="9.21875" customWidth="1"/>
    <col min="13832" max="13832" width="10.33203125" customWidth="1"/>
    <col min="13833" max="13833" width="13" customWidth="1"/>
    <col min="14081" max="14081" width="7" customWidth="1"/>
    <col min="14082" max="14082" width="12.77734375" customWidth="1"/>
    <col min="14083" max="14083" width="12.33203125" customWidth="1"/>
    <col min="14084" max="14084" width="12.44140625" customWidth="1"/>
    <col min="14085" max="14085" width="12" customWidth="1"/>
    <col min="14086" max="14086" width="9.77734375" customWidth="1"/>
    <col min="14087" max="14087" width="9.21875" customWidth="1"/>
    <col min="14088" max="14088" width="10.33203125" customWidth="1"/>
    <col min="14089" max="14089" width="13" customWidth="1"/>
    <col min="14337" max="14337" width="7" customWidth="1"/>
    <col min="14338" max="14338" width="12.77734375" customWidth="1"/>
    <col min="14339" max="14339" width="12.33203125" customWidth="1"/>
    <col min="14340" max="14340" width="12.44140625" customWidth="1"/>
    <col min="14341" max="14341" width="12" customWidth="1"/>
    <col min="14342" max="14342" width="9.77734375" customWidth="1"/>
    <col min="14343" max="14343" width="9.21875" customWidth="1"/>
    <col min="14344" max="14344" width="10.33203125" customWidth="1"/>
    <col min="14345" max="14345" width="13" customWidth="1"/>
    <col min="14593" max="14593" width="7" customWidth="1"/>
    <col min="14594" max="14594" width="12.77734375" customWidth="1"/>
    <col min="14595" max="14595" width="12.33203125" customWidth="1"/>
    <col min="14596" max="14596" width="12.44140625" customWidth="1"/>
    <col min="14597" max="14597" width="12" customWidth="1"/>
    <col min="14598" max="14598" width="9.77734375" customWidth="1"/>
    <col min="14599" max="14599" width="9.21875" customWidth="1"/>
    <col min="14600" max="14600" width="10.33203125" customWidth="1"/>
    <col min="14601" max="14601" width="13" customWidth="1"/>
    <col min="14849" max="14849" width="7" customWidth="1"/>
    <col min="14850" max="14850" width="12.77734375" customWidth="1"/>
    <col min="14851" max="14851" width="12.33203125" customWidth="1"/>
    <col min="14852" max="14852" width="12.44140625" customWidth="1"/>
    <col min="14853" max="14853" width="12" customWidth="1"/>
    <col min="14854" max="14854" width="9.77734375" customWidth="1"/>
    <col min="14855" max="14855" width="9.21875" customWidth="1"/>
    <col min="14856" max="14856" width="10.33203125" customWidth="1"/>
    <col min="14857" max="14857" width="13" customWidth="1"/>
    <col min="15105" max="15105" width="7" customWidth="1"/>
    <col min="15106" max="15106" width="12.77734375" customWidth="1"/>
    <col min="15107" max="15107" width="12.33203125" customWidth="1"/>
    <col min="15108" max="15108" width="12.44140625" customWidth="1"/>
    <col min="15109" max="15109" width="12" customWidth="1"/>
    <col min="15110" max="15110" width="9.77734375" customWidth="1"/>
    <col min="15111" max="15111" width="9.21875" customWidth="1"/>
    <col min="15112" max="15112" width="10.33203125" customWidth="1"/>
    <col min="15113" max="15113" width="13" customWidth="1"/>
    <col min="15361" max="15361" width="7" customWidth="1"/>
    <col min="15362" max="15362" width="12.77734375" customWidth="1"/>
    <col min="15363" max="15363" width="12.33203125" customWidth="1"/>
    <col min="15364" max="15364" width="12.44140625" customWidth="1"/>
    <col min="15365" max="15365" width="12" customWidth="1"/>
    <col min="15366" max="15366" width="9.77734375" customWidth="1"/>
    <col min="15367" max="15367" width="9.21875" customWidth="1"/>
    <col min="15368" max="15368" width="10.33203125" customWidth="1"/>
    <col min="15369" max="15369" width="13" customWidth="1"/>
    <col min="15617" max="15617" width="7" customWidth="1"/>
    <col min="15618" max="15618" width="12.77734375" customWidth="1"/>
    <col min="15619" max="15619" width="12.33203125" customWidth="1"/>
    <col min="15620" max="15620" width="12.44140625" customWidth="1"/>
    <col min="15621" max="15621" width="12" customWidth="1"/>
    <col min="15622" max="15622" width="9.77734375" customWidth="1"/>
    <col min="15623" max="15623" width="9.21875" customWidth="1"/>
    <col min="15624" max="15624" width="10.33203125" customWidth="1"/>
    <col min="15625" max="15625" width="13" customWidth="1"/>
    <col min="15873" max="15873" width="7" customWidth="1"/>
    <col min="15874" max="15874" width="12.77734375" customWidth="1"/>
    <col min="15875" max="15875" width="12.33203125" customWidth="1"/>
    <col min="15876" max="15876" width="12.44140625" customWidth="1"/>
    <col min="15877" max="15877" width="12" customWidth="1"/>
    <col min="15878" max="15878" width="9.77734375" customWidth="1"/>
    <col min="15879" max="15879" width="9.21875" customWidth="1"/>
    <col min="15880" max="15880" width="10.33203125" customWidth="1"/>
    <col min="15881" max="15881" width="13" customWidth="1"/>
    <col min="16129" max="16129" width="7" customWidth="1"/>
    <col min="16130" max="16130" width="12.77734375" customWidth="1"/>
    <col min="16131" max="16131" width="12.33203125" customWidth="1"/>
    <col min="16132" max="16132" width="12.44140625" customWidth="1"/>
    <col min="16133" max="16133" width="12" customWidth="1"/>
    <col min="16134" max="16134" width="9.77734375" customWidth="1"/>
    <col min="16135" max="16135" width="9.21875" customWidth="1"/>
    <col min="16136" max="16136" width="10.33203125" customWidth="1"/>
    <col min="16137" max="16137" width="13" customWidth="1"/>
  </cols>
  <sheetData>
    <row r="1" spans="1:10" s="2" customFormat="1" x14ac:dyDescent="0.3">
      <c r="A1" s="4" t="s">
        <v>9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</row>
    <row r="2" spans="1:10" ht="14.4" hidden="1" customHeight="1" x14ac:dyDescent="0.3">
      <c r="A2" s="4" t="s">
        <v>24</v>
      </c>
      <c r="B2" t="s">
        <v>38</v>
      </c>
      <c r="C2" t="s">
        <v>2</v>
      </c>
      <c r="D2" s="1">
        <v>254000</v>
      </c>
      <c r="E2">
        <v>0</v>
      </c>
      <c r="F2">
        <v>18.8</v>
      </c>
      <c r="G2" t="s">
        <v>39</v>
      </c>
      <c r="H2" s="1">
        <v>13500</v>
      </c>
      <c r="I2" t="s">
        <v>18</v>
      </c>
      <c r="J2" t="s">
        <v>18</v>
      </c>
    </row>
    <row r="3" spans="1:10" ht="14.4" customHeight="1" x14ac:dyDescent="0.3">
      <c r="A3" s="4" t="s">
        <v>24</v>
      </c>
      <c r="B3" t="s">
        <v>38</v>
      </c>
      <c r="C3" t="s">
        <v>3</v>
      </c>
      <c r="D3" s="1">
        <v>674000</v>
      </c>
      <c r="E3">
        <v>0</v>
      </c>
      <c r="F3">
        <v>19.600000000000001</v>
      </c>
      <c r="G3" t="s">
        <v>73</v>
      </c>
      <c r="H3" s="1">
        <v>34300</v>
      </c>
      <c r="I3" t="s">
        <v>18</v>
      </c>
      <c r="J3" t="s">
        <v>18</v>
      </c>
    </row>
    <row r="4" spans="1:10" ht="14.4" hidden="1" customHeight="1" x14ac:dyDescent="0.3">
      <c r="A4" s="4" t="s">
        <v>24</v>
      </c>
      <c r="B4" t="s">
        <v>38</v>
      </c>
      <c r="C4" t="s">
        <v>23</v>
      </c>
      <c r="D4" s="1">
        <v>0</v>
      </c>
      <c r="E4">
        <v>0</v>
      </c>
      <c r="F4">
        <v>0</v>
      </c>
      <c r="G4" t="s">
        <v>40</v>
      </c>
      <c r="H4" s="1">
        <v>4800</v>
      </c>
      <c r="I4" t="s">
        <v>18</v>
      </c>
      <c r="J4" t="s">
        <v>18</v>
      </c>
    </row>
    <row r="5" spans="1:10" ht="14.4" hidden="1" customHeight="1" x14ac:dyDescent="0.3">
      <c r="A5" s="4" t="s">
        <v>24</v>
      </c>
      <c r="B5" t="s">
        <v>38</v>
      </c>
      <c r="C5" t="s">
        <v>7</v>
      </c>
      <c r="D5" s="1">
        <v>0</v>
      </c>
      <c r="E5">
        <v>0</v>
      </c>
      <c r="F5">
        <v>0</v>
      </c>
      <c r="G5" t="s">
        <v>40</v>
      </c>
      <c r="H5" s="1">
        <v>4800</v>
      </c>
      <c r="I5" t="s">
        <v>18</v>
      </c>
      <c r="J5" t="s">
        <v>18</v>
      </c>
    </row>
    <row r="6" spans="1:10" ht="14.4" hidden="1" customHeight="1" x14ac:dyDescent="0.3">
      <c r="A6" s="4" t="s">
        <v>24</v>
      </c>
      <c r="B6" t="s">
        <v>38</v>
      </c>
      <c r="C6" t="s">
        <v>4</v>
      </c>
      <c r="D6" s="1">
        <v>260000</v>
      </c>
      <c r="E6">
        <v>0</v>
      </c>
      <c r="F6">
        <v>7.57</v>
      </c>
      <c r="G6" t="s">
        <v>73</v>
      </c>
      <c r="H6" s="1">
        <v>34300</v>
      </c>
      <c r="I6" t="s">
        <v>18</v>
      </c>
      <c r="J6" t="s">
        <v>18</v>
      </c>
    </row>
    <row r="7" spans="1:10" ht="14.4" hidden="1" customHeight="1" x14ac:dyDescent="0.3">
      <c r="A7" s="4" t="s">
        <v>24</v>
      </c>
      <c r="B7" t="s">
        <v>38</v>
      </c>
      <c r="C7" t="s">
        <v>5</v>
      </c>
      <c r="D7" s="1">
        <v>195000</v>
      </c>
      <c r="E7">
        <v>0</v>
      </c>
      <c r="F7">
        <v>5.67</v>
      </c>
      <c r="G7" t="s">
        <v>73</v>
      </c>
      <c r="H7" s="1">
        <v>34300</v>
      </c>
      <c r="I7" t="s">
        <v>18</v>
      </c>
      <c r="J7" t="s">
        <v>18</v>
      </c>
    </row>
    <row r="8" spans="1:10" ht="14.4" hidden="1" customHeight="1" x14ac:dyDescent="0.3">
      <c r="A8" s="4" t="s">
        <v>24</v>
      </c>
      <c r="B8" t="s">
        <v>38</v>
      </c>
      <c r="C8" t="s">
        <v>8</v>
      </c>
      <c r="D8" s="1">
        <v>23000</v>
      </c>
      <c r="E8">
        <v>0</v>
      </c>
      <c r="F8">
        <v>0.87</v>
      </c>
      <c r="G8" t="s">
        <v>41</v>
      </c>
      <c r="H8" s="1">
        <v>26400</v>
      </c>
      <c r="I8" t="s">
        <v>18</v>
      </c>
      <c r="J8" t="s">
        <v>18</v>
      </c>
    </row>
    <row r="9" spans="1:10" ht="14.4" hidden="1" customHeight="1" x14ac:dyDescent="0.3">
      <c r="A9" s="4" t="s">
        <v>24</v>
      </c>
      <c r="B9" t="s">
        <v>38</v>
      </c>
      <c r="C9" t="s">
        <v>6</v>
      </c>
      <c r="D9" s="1">
        <v>138000</v>
      </c>
      <c r="E9">
        <v>0</v>
      </c>
      <c r="F9">
        <v>2.94</v>
      </c>
      <c r="G9" t="s">
        <v>42</v>
      </c>
      <c r="H9" s="1">
        <v>46900</v>
      </c>
      <c r="I9" t="s">
        <v>18</v>
      </c>
      <c r="J9" t="s">
        <v>18</v>
      </c>
    </row>
    <row r="10" spans="1:10" ht="14.4" hidden="1" customHeight="1" x14ac:dyDescent="0.3">
      <c r="A10" s="4" t="s">
        <v>24</v>
      </c>
      <c r="B10" t="s">
        <v>38</v>
      </c>
      <c r="C10" t="s">
        <v>1</v>
      </c>
      <c r="D10" s="1">
        <v>37200</v>
      </c>
      <c r="E10">
        <v>0</v>
      </c>
      <c r="F10">
        <v>2.75</v>
      </c>
      <c r="G10" t="s">
        <v>39</v>
      </c>
      <c r="H10" s="1">
        <v>13500</v>
      </c>
      <c r="I10" t="s">
        <v>18</v>
      </c>
      <c r="J10" t="s">
        <v>18</v>
      </c>
    </row>
    <row r="11" spans="1:10" hidden="1" x14ac:dyDescent="0.3">
      <c r="A11" s="4" t="s">
        <v>24</v>
      </c>
      <c r="B11" t="s">
        <v>38</v>
      </c>
      <c r="C11" t="s">
        <v>0</v>
      </c>
      <c r="D11" s="1">
        <v>0</v>
      </c>
      <c r="E11">
        <v>0</v>
      </c>
      <c r="F11" t="e">
        <v>#DIV/0!</v>
      </c>
      <c r="G11" t="s">
        <v>43</v>
      </c>
      <c r="H11" s="1">
        <v>0</v>
      </c>
      <c r="I11" t="s">
        <v>18</v>
      </c>
      <c r="J11" t="s">
        <v>18</v>
      </c>
    </row>
    <row r="12" spans="1:10" ht="14.4" hidden="1" customHeight="1" x14ac:dyDescent="0.3">
      <c r="A12" s="4" t="s">
        <v>24</v>
      </c>
      <c r="B12" t="s">
        <v>38</v>
      </c>
      <c r="C12" t="s">
        <v>44</v>
      </c>
      <c r="D12" s="1">
        <v>566000</v>
      </c>
      <c r="E12">
        <v>0</v>
      </c>
      <c r="F12">
        <v>41.9</v>
      </c>
      <c r="G12" t="s">
        <v>39</v>
      </c>
      <c r="H12" s="1">
        <v>13500</v>
      </c>
      <c r="I12" t="s">
        <v>18</v>
      </c>
      <c r="J12" t="s">
        <v>18</v>
      </c>
    </row>
    <row r="13" spans="1:10" ht="14.4" hidden="1" customHeight="1" x14ac:dyDescent="0.3">
      <c r="A13" s="4" t="s">
        <v>24</v>
      </c>
      <c r="B13" t="s">
        <v>38</v>
      </c>
      <c r="C13" t="s">
        <v>52</v>
      </c>
      <c r="D13" s="1">
        <v>43700000</v>
      </c>
      <c r="E13">
        <v>0</v>
      </c>
      <c r="F13" t="e">
        <v>#DIV/0!</v>
      </c>
      <c r="G13" t="s">
        <v>43</v>
      </c>
      <c r="H13" s="1">
        <v>0</v>
      </c>
      <c r="I13" t="s">
        <v>18</v>
      </c>
      <c r="J13" t="s">
        <v>18</v>
      </c>
    </row>
    <row r="14" spans="1:10" ht="14.4" hidden="1" customHeight="1" x14ac:dyDescent="0.3">
      <c r="A14" s="4" t="s">
        <v>24</v>
      </c>
      <c r="B14" t="s">
        <v>38</v>
      </c>
      <c r="C14" t="s">
        <v>53</v>
      </c>
      <c r="D14" s="1">
        <v>0</v>
      </c>
      <c r="E14">
        <v>0</v>
      </c>
      <c r="F14" t="e">
        <v>#DIV/0!</v>
      </c>
      <c r="G14" t="s">
        <v>43</v>
      </c>
      <c r="H14" s="1">
        <v>0</v>
      </c>
      <c r="I14" t="s">
        <v>18</v>
      </c>
      <c r="J14" t="s">
        <v>18</v>
      </c>
    </row>
    <row r="15" spans="1:10" ht="14.4" hidden="1" customHeight="1" x14ac:dyDescent="0.3">
      <c r="A15" s="4" t="s">
        <v>24</v>
      </c>
      <c r="B15" t="s">
        <v>38</v>
      </c>
      <c r="C15" t="s">
        <v>54</v>
      </c>
      <c r="D15" s="1">
        <v>0</v>
      </c>
      <c r="E15">
        <v>0</v>
      </c>
      <c r="F15" t="e">
        <v>#DIV/0!</v>
      </c>
      <c r="G15" t="s">
        <v>43</v>
      </c>
      <c r="H15" s="1">
        <v>0</v>
      </c>
      <c r="I15" t="s">
        <v>18</v>
      </c>
      <c r="J15" t="s">
        <v>18</v>
      </c>
    </row>
    <row r="16" spans="1:10" ht="14.4" hidden="1" customHeight="1" x14ac:dyDescent="0.3">
      <c r="A16" s="4" t="s">
        <v>24</v>
      </c>
      <c r="B16" t="s">
        <v>38</v>
      </c>
      <c r="C16" t="s">
        <v>55</v>
      </c>
      <c r="D16" s="1">
        <v>3160</v>
      </c>
      <c r="E16">
        <v>0</v>
      </c>
      <c r="F16">
        <v>0.23300000000000001</v>
      </c>
      <c r="G16" t="s">
        <v>39</v>
      </c>
      <c r="H16" s="1">
        <v>13500</v>
      </c>
      <c r="I16" t="s">
        <v>18</v>
      </c>
      <c r="J16" t="s">
        <v>18</v>
      </c>
    </row>
    <row r="17" spans="1:10" ht="14.4" hidden="1" customHeight="1" x14ac:dyDescent="0.3">
      <c r="A17" s="4" t="s">
        <v>24</v>
      </c>
      <c r="B17" t="s">
        <v>38</v>
      </c>
      <c r="C17" t="s">
        <v>56</v>
      </c>
      <c r="D17" s="1">
        <v>1840</v>
      </c>
      <c r="E17">
        <v>0</v>
      </c>
      <c r="F17">
        <v>5.3699999999999998E-2</v>
      </c>
      <c r="G17" t="s">
        <v>73</v>
      </c>
      <c r="H17" s="1">
        <v>34300</v>
      </c>
      <c r="I17" t="s">
        <v>18</v>
      </c>
      <c r="J17" t="s">
        <v>18</v>
      </c>
    </row>
    <row r="18" spans="1:10" ht="14.4" hidden="1" customHeight="1" x14ac:dyDescent="0.3">
      <c r="A18" s="4" t="s">
        <v>24</v>
      </c>
      <c r="B18" t="s">
        <v>38</v>
      </c>
      <c r="C18" t="s">
        <v>57</v>
      </c>
      <c r="D18" s="1">
        <v>0</v>
      </c>
      <c r="E18">
        <v>0</v>
      </c>
      <c r="F18" t="e">
        <v>#DIV/0!</v>
      </c>
      <c r="G18" t="s">
        <v>43</v>
      </c>
      <c r="H18" s="1">
        <v>0</v>
      </c>
      <c r="I18" t="s">
        <v>18</v>
      </c>
      <c r="J18" t="s">
        <v>18</v>
      </c>
    </row>
    <row r="19" spans="1:10" ht="14.4" hidden="1" customHeight="1" x14ac:dyDescent="0.3">
      <c r="A19" s="4" t="s">
        <v>24</v>
      </c>
      <c r="B19" t="s">
        <v>38</v>
      </c>
      <c r="C19" t="s">
        <v>58</v>
      </c>
      <c r="D19" s="1">
        <v>0</v>
      </c>
      <c r="E19">
        <v>0</v>
      </c>
      <c r="F19" t="e">
        <v>#DIV/0!</v>
      </c>
      <c r="G19" t="s">
        <v>43</v>
      </c>
      <c r="H19" s="1">
        <v>0</v>
      </c>
      <c r="I19" t="s">
        <v>18</v>
      </c>
      <c r="J19" t="s">
        <v>18</v>
      </c>
    </row>
    <row r="20" spans="1:10" ht="14.4" hidden="1" customHeight="1" x14ac:dyDescent="0.3">
      <c r="A20" s="4" t="s">
        <v>24</v>
      </c>
      <c r="B20" t="s">
        <v>38</v>
      </c>
      <c r="C20" t="s">
        <v>59</v>
      </c>
      <c r="D20" s="1">
        <v>0</v>
      </c>
      <c r="E20">
        <v>0</v>
      </c>
      <c r="F20">
        <v>0</v>
      </c>
      <c r="G20" t="s">
        <v>39</v>
      </c>
      <c r="H20" s="1">
        <v>13500</v>
      </c>
      <c r="I20" t="s">
        <v>18</v>
      </c>
      <c r="J20" t="s">
        <v>18</v>
      </c>
    </row>
    <row r="21" spans="1:10" ht="14.4" hidden="1" customHeight="1" x14ac:dyDescent="0.3">
      <c r="A21" s="4" t="s">
        <v>24</v>
      </c>
      <c r="B21" t="s">
        <v>38</v>
      </c>
      <c r="C21" t="s">
        <v>2</v>
      </c>
      <c r="D21" s="1">
        <v>69100</v>
      </c>
      <c r="E21">
        <v>0</v>
      </c>
      <c r="F21" t="e">
        <v>#DIV/0!</v>
      </c>
      <c r="G21" t="s">
        <v>39</v>
      </c>
      <c r="H21" s="1">
        <v>0</v>
      </c>
      <c r="I21" t="s">
        <v>18</v>
      </c>
      <c r="J21" t="s">
        <v>18</v>
      </c>
    </row>
    <row r="22" spans="1:10" ht="14.4" customHeight="1" x14ac:dyDescent="0.3">
      <c r="A22" s="4" t="s">
        <v>24</v>
      </c>
      <c r="B22" t="s">
        <v>38</v>
      </c>
      <c r="C22" t="s">
        <v>3</v>
      </c>
      <c r="D22" s="1">
        <v>199000</v>
      </c>
      <c r="E22">
        <v>0</v>
      </c>
      <c r="F22">
        <v>10.199999999999999</v>
      </c>
      <c r="G22" t="s">
        <v>73</v>
      </c>
      <c r="H22" s="1">
        <v>19500</v>
      </c>
      <c r="I22" t="s">
        <v>18</v>
      </c>
      <c r="J22" t="s">
        <v>18</v>
      </c>
    </row>
    <row r="23" spans="1:10" ht="14.4" hidden="1" customHeight="1" x14ac:dyDescent="0.3">
      <c r="A23" s="4" t="s">
        <v>24</v>
      </c>
      <c r="B23" t="s">
        <v>38</v>
      </c>
      <c r="C23" t="s">
        <v>23</v>
      </c>
      <c r="D23" s="1">
        <v>0</v>
      </c>
      <c r="E23">
        <v>0</v>
      </c>
      <c r="F23">
        <v>0</v>
      </c>
      <c r="G23" t="s">
        <v>40</v>
      </c>
      <c r="H23" s="1">
        <v>703</v>
      </c>
      <c r="I23" t="s">
        <v>18</v>
      </c>
      <c r="J23" t="s">
        <v>18</v>
      </c>
    </row>
    <row r="24" spans="1:10" ht="14.4" hidden="1" customHeight="1" x14ac:dyDescent="0.3">
      <c r="A24" s="4" t="s">
        <v>24</v>
      </c>
      <c r="B24" t="s">
        <v>38</v>
      </c>
      <c r="C24" t="s">
        <v>7</v>
      </c>
      <c r="D24" s="1">
        <v>35200</v>
      </c>
      <c r="E24">
        <v>0</v>
      </c>
      <c r="F24">
        <v>50.1</v>
      </c>
      <c r="G24" t="s">
        <v>40</v>
      </c>
      <c r="H24" s="1">
        <v>703</v>
      </c>
      <c r="I24" t="s">
        <v>18</v>
      </c>
      <c r="J24" t="s">
        <v>18</v>
      </c>
    </row>
    <row r="25" spans="1:10" ht="14.4" hidden="1" customHeight="1" x14ac:dyDescent="0.3">
      <c r="A25" s="4" t="s">
        <v>24</v>
      </c>
      <c r="B25" t="s">
        <v>38</v>
      </c>
      <c r="C25" t="s">
        <v>4</v>
      </c>
      <c r="D25" s="1">
        <v>62300</v>
      </c>
      <c r="E25">
        <v>0</v>
      </c>
      <c r="F25">
        <v>3.2</v>
      </c>
      <c r="G25" t="s">
        <v>73</v>
      </c>
      <c r="H25" s="1">
        <v>19500</v>
      </c>
      <c r="I25" t="s">
        <v>18</v>
      </c>
      <c r="J25" t="s">
        <v>18</v>
      </c>
    </row>
    <row r="26" spans="1:10" ht="14.4" hidden="1" customHeight="1" x14ac:dyDescent="0.3">
      <c r="A26" s="4" t="s">
        <v>24</v>
      </c>
      <c r="B26" t="s">
        <v>38</v>
      </c>
      <c r="C26" t="s">
        <v>5</v>
      </c>
      <c r="D26" s="1">
        <v>47300</v>
      </c>
      <c r="E26">
        <v>0</v>
      </c>
      <c r="F26">
        <v>2.4300000000000002</v>
      </c>
      <c r="G26" t="s">
        <v>73</v>
      </c>
      <c r="H26" s="1">
        <v>19500</v>
      </c>
      <c r="I26" t="s">
        <v>18</v>
      </c>
      <c r="J26" t="s">
        <v>18</v>
      </c>
    </row>
    <row r="27" spans="1:10" ht="14.4" hidden="1" customHeight="1" x14ac:dyDescent="0.3">
      <c r="A27" s="4" t="s">
        <v>24</v>
      </c>
      <c r="B27" t="s">
        <v>38</v>
      </c>
      <c r="C27" t="s">
        <v>8</v>
      </c>
      <c r="D27" s="1">
        <v>7710</v>
      </c>
      <c r="E27">
        <v>0</v>
      </c>
      <c r="F27">
        <v>1</v>
      </c>
      <c r="G27" t="s">
        <v>41</v>
      </c>
      <c r="H27" s="1">
        <v>7700</v>
      </c>
      <c r="I27" t="s">
        <v>18</v>
      </c>
      <c r="J27" t="s">
        <v>18</v>
      </c>
    </row>
    <row r="28" spans="1:10" ht="14.4" hidden="1" customHeight="1" x14ac:dyDescent="0.3">
      <c r="A28" s="4" t="s">
        <v>24</v>
      </c>
      <c r="B28" t="s">
        <v>38</v>
      </c>
      <c r="C28" t="s">
        <v>6</v>
      </c>
      <c r="D28" s="1">
        <v>45400</v>
      </c>
      <c r="E28">
        <v>0</v>
      </c>
      <c r="F28">
        <v>2.06</v>
      </c>
      <c r="G28" t="s">
        <v>42</v>
      </c>
      <c r="H28" s="1">
        <v>22000</v>
      </c>
      <c r="I28" t="s">
        <v>18</v>
      </c>
      <c r="J28" t="s">
        <v>18</v>
      </c>
    </row>
    <row r="29" spans="1:10" ht="14.4" hidden="1" customHeight="1" x14ac:dyDescent="0.3">
      <c r="A29" s="4" t="s">
        <v>24</v>
      </c>
      <c r="B29" t="s">
        <v>38</v>
      </c>
      <c r="C29" t="s">
        <v>1</v>
      </c>
      <c r="D29" s="1">
        <v>36100</v>
      </c>
      <c r="E29">
        <v>0</v>
      </c>
      <c r="F29" t="e">
        <v>#DIV/0!</v>
      </c>
      <c r="G29" t="s">
        <v>39</v>
      </c>
      <c r="H29" s="1">
        <v>0</v>
      </c>
      <c r="I29" t="s">
        <v>18</v>
      </c>
      <c r="J29" t="s">
        <v>18</v>
      </c>
    </row>
    <row r="30" spans="1:10" hidden="1" x14ac:dyDescent="0.3">
      <c r="A30" s="4" t="s">
        <v>24</v>
      </c>
      <c r="B30" t="s">
        <v>38</v>
      </c>
      <c r="C30" t="s">
        <v>0</v>
      </c>
      <c r="D30" s="1">
        <v>0</v>
      </c>
      <c r="E30">
        <v>0</v>
      </c>
      <c r="F30" t="e">
        <v>#DIV/0!</v>
      </c>
      <c r="G30" t="s">
        <v>43</v>
      </c>
      <c r="H30" s="1">
        <v>0</v>
      </c>
      <c r="I30" t="s">
        <v>18</v>
      </c>
      <c r="J30" t="s">
        <v>18</v>
      </c>
    </row>
    <row r="31" spans="1:10" ht="14.4" hidden="1" customHeight="1" x14ac:dyDescent="0.3">
      <c r="A31" s="4" t="s">
        <v>24</v>
      </c>
      <c r="B31" t="s">
        <v>38</v>
      </c>
      <c r="C31" t="s">
        <v>44</v>
      </c>
      <c r="D31" s="1">
        <v>382000</v>
      </c>
      <c r="E31">
        <v>0</v>
      </c>
      <c r="F31" t="e">
        <v>#DIV/0!</v>
      </c>
      <c r="G31" t="s">
        <v>39</v>
      </c>
      <c r="H31" s="1">
        <v>0</v>
      </c>
      <c r="I31" t="s">
        <v>18</v>
      </c>
      <c r="J31" t="s">
        <v>18</v>
      </c>
    </row>
    <row r="32" spans="1:10" ht="14.4" hidden="1" customHeight="1" x14ac:dyDescent="0.3">
      <c r="A32" s="4" t="s">
        <v>24</v>
      </c>
      <c r="B32" t="s">
        <v>38</v>
      </c>
      <c r="C32" t="s">
        <v>52</v>
      </c>
      <c r="D32" s="1">
        <v>17500000</v>
      </c>
      <c r="E32">
        <v>0</v>
      </c>
      <c r="F32" t="e">
        <v>#DIV/0!</v>
      </c>
      <c r="G32" t="s">
        <v>43</v>
      </c>
      <c r="H32" s="1">
        <v>0</v>
      </c>
      <c r="I32" t="s">
        <v>18</v>
      </c>
      <c r="J32" t="s">
        <v>18</v>
      </c>
    </row>
    <row r="33" spans="1:10" ht="14.4" hidden="1" customHeight="1" x14ac:dyDescent="0.3">
      <c r="A33" s="4" t="s">
        <v>24</v>
      </c>
      <c r="B33" t="s">
        <v>38</v>
      </c>
      <c r="C33" t="s">
        <v>53</v>
      </c>
      <c r="D33" s="1">
        <v>0</v>
      </c>
      <c r="E33">
        <v>0</v>
      </c>
      <c r="F33" t="e">
        <v>#DIV/0!</v>
      </c>
      <c r="G33" t="s">
        <v>43</v>
      </c>
      <c r="H33" s="1">
        <v>0</v>
      </c>
      <c r="I33" t="s">
        <v>18</v>
      </c>
      <c r="J33" t="s">
        <v>18</v>
      </c>
    </row>
    <row r="34" spans="1:10" ht="14.4" hidden="1" customHeight="1" x14ac:dyDescent="0.3">
      <c r="A34" s="4" t="s">
        <v>24</v>
      </c>
      <c r="B34" t="s">
        <v>38</v>
      </c>
      <c r="C34" t="s">
        <v>54</v>
      </c>
      <c r="D34" s="1">
        <v>0</v>
      </c>
      <c r="E34">
        <v>0</v>
      </c>
      <c r="F34" t="e">
        <v>#DIV/0!</v>
      </c>
      <c r="G34" t="s">
        <v>43</v>
      </c>
      <c r="H34" s="1">
        <v>0</v>
      </c>
      <c r="I34" t="s">
        <v>18</v>
      </c>
      <c r="J34" t="s">
        <v>18</v>
      </c>
    </row>
    <row r="35" spans="1:10" ht="14.4" hidden="1" customHeight="1" x14ac:dyDescent="0.3">
      <c r="A35" s="4" t="s">
        <v>24</v>
      </c>
      <c r="B35" t="s">
        <v>38</v>
      </c>
      <c r="C35" t="s">
        <v>55</v>
      </c>
      <c r="D35" s="1">
        <v>813</v>
      </c>
      <c r="E35">
        <v>0</v>
      </c>
      <c r="F35" t="e">
        <v>#DIV/0!</v>
      </c>
      <c r="G35" t="s">
        <v>39</v>
      </c>
      <c r="H35" s="1">
        <v>0</v>
      </c>
      <c r="I35" t="s">
        <v>18</v>
      </c>
      <c r="J35" t="s">
        <v>18</v>
      </c>
    </row>
    <row r="36" spans="1:10" ht="14.4" hidden="1" customHeight="1" x14ac:dyDescent="0.3">
      <c r="A36" s="4" t="s">
        <v>24</v>
      </c>
      <c r="B36" t="s">
        <v>38</v>
      </c>
      <c r="C36" t="s">
        <v>56</v>
      </c>
      <c r="D36" s="1">
        <v>1270</v>
      </c>
      <c r="E36">
        <v>0</v>
      </c>
      <c r="F36">
        <v>6.5100000000000005E-2</v>
      </c>
      <c r="G36" t="s">
        <v>73</v>
      </c>
      <c r="H36" s="1">
        <v>19500</v>
      </c>
      <c r="I36" t="s">
        <v>18</v>
      </c>
      <c r="J36" t="s">
        <v>18</v>
      </c>
    </row>
    <row r="37" spans="1:10" ht="14.4" hidden="1" customHeight="1" x14ac:dyDescent="0.3">
      <c r="A37" s="4" t="s">
        <v>24</v>
      </c>
      <c r="B37" t="s">
        <v>38</v>
      </c>
      <c r="C37" t="s">
        <v>57</v>
      </c>
      <c r="D37" s="1">
        <v>0</v>
      </c>
      <c r="E37">
        <v>0</v>
      </c>
      <c r="F37" t="e">
        <v>#DIV/0!</v>
      </c>
      <c r="G37" t="s">
        <v>43</v>
      </c>
      <c r="H37" s="1">
        <v>0</v>
      </c>
      <c r="I37" t="s">
        <v>18</v>
      </c>
      <c r="J37" t="s">
        <v>18</v>
      </c>
    </row>
    <row r="38" spans="1:10" ht="14.4" hidden="1" customHeight="1" x14ac:dyDescent="0.3">
      <c r="A38" s="4" t="s">
        <v>24</v>
      </c>
      <c r="B38" t="s">
        <v>38</v>
      </c>
      <c r="C38" t="s">
        <v>58</v>
      </c>
      <c r="D38" s="1">
        <v>0</v>
      </c>
      <c r="E38">
        <v>0</v>
      </c>
      <c r="F38" t="e">
        <v>#DIV/0!</v>
      </c>
      <c r="G38" t="s">
        <v>43</v>
      </c>
      <c r="H38" s="1">
        <v>0</v>
      </c>
      <c r="I38" t="s">
        <v>18</v>
      </c>
      <c r="J38" t="s">
        <v>18</v>
      </c>
    </row>
    <row r="39" spans="1:10" ht="14.4" hidden="1" customHeight="1" x14ac:dyDescent="0.3">
      <c r="A39" s="4" t="s">
        <v>24</v>
      </c>
      <c r="B39" t="s">
        <v>38</v>
      </c>
      <c r="C39" t="s">
        <v>59</v>
      </c>
      <c r="D39" s="1">
        <v>0</v>
      </c>
      <c r="E39">
        <v>0</v>
      </c>
      <c r="F39" t="e">
        <v>#DIV/0!</v>
      </c>
      <c r="G39" t="s">
        <v>39</v>
      </c>
      <c r="H39" s="1">
        <v>0</v>
      </c>
      <c r="I39" t="s">
        <v>18</v>
      </c>
      <c r="J39" t="s">
        <v>18</v>
      </c>
    </row>
    <row r="40" spans="1:10" ht="14.4" hidden="1" customHeight="1" x14ac:dyDescent="0.3">
      <c r="A40" s="4" t="s">
        <v>45</v>
      </c>
      <c r="B40" t="s">
        <v>74</v>
      </c>
      <c r="C40" t="s">
        <v>2</v>
      </c>
      <c r="D40" s="1">
        <v>70400</v>
      </c>
      <c r="E40">
        <v>0</v>
      </c>
      <c r="F40">
        <v>1.14E-2</v>
      </c>
      <c r="G40" t="s">
        <v>39</v>
      </c>
      <c r="H40" s="1">
        <v>6160000</v>
      </c>
      <c r="I40" t="s">
        <v>18</v>
      </c>
      <c r="J40" t="s">
        <v>18</v>
      </c>
    </row>
    <row r="41" spans="1:10" ht="14.4" customHeight="1" x14ac:dyDescent="0.3">
      <c r="A41" s="4" t="s">
        <v>45</v>
      </c>
      <c r="B41" t="s">
        <v>74</v>
      </c>
      <c r="C41" t="s">
        <v>3</v>
      </c>
      <c r="D41" s="1">
        <v>191000</v>
      </c>
      <c r="E41">
        <v>0</v>
      </c>
      <c r="F41">
        <v>3.7699999999999997E-2</v>
      </c>
      <c r="G41" t="s">
        <v>73</v>
      </c>
      <c r="H41" s="1">
        <v>5060000</v>
      </c>
      <c r="I41" t="s">
        <v>18</v>
      </c>
      <c r="J41" t="s">
        <v>18</v>
      </c>
    </row>
    <row r="42" spans="1:10" ht="14.4" hidden="1" customHeight="1" x14ac:dyDescent="0.3">
      <c r="A42" s="4" t="s">
        <v>45</v>
      </c>
      <c r="B42" t="s">
        <v>74</v>
      </c>
      <c r="C42" t="s">
        <v>23</v>
      </c>
      <c r="D42" s="1">
        <v>6190</v>
      </c>
      <c r="E42">
        <v>0</v>
      </c>
      <c r="F42">
        <v>3.79E-3</v>
      </c>
      <c r="G42" t="s">
        <v>40</v>
      </c>
      <c r="H42" s="1">
        <v>1630000</v>
      </c>
      <c r="I42" t="s">
        <v>18</v>
      </c>
      <c r="J42" t="s">
        <v>18</v>
      </c>
    </row>
    <row r="43" spans="1:10" ht="14.4" hidden="1" customHeight="1" x14ac:dyDescent="0.3">
      <c r="A43" s="4" t="s">
        <v>45</v>
      </c>
      <c r="B43" t="s">
        <v>74</v>
      </c>
      <c r="C43" t="s">
        <v>7</v>
      </c>
      <c r="D43" s="1">
        <v>7800</v>
      </c>
      <c r="E43">
        <v>0</v>
      </c>
      <c r="F43">
        <v>4.7800000000000004E-3</v>
      </c>
      <c r="G43" t="s">
        <v>40</v>
      </c>
      <c r="H43" s="1">
        <v>1630000</v>
      </c>
      <c r="I43" t="s">
        <v>18</v>
      </c>
      <c r="J43" t="s">
        <v>18</v>
      </c>
    </row>
    <row r="44" spans="1:10" ht="14.4" hidden="1" customHeight="1" x14ac:dyDescent="0.3">
      <c r="A44" s="4" t="s">
        <v>45</v>
      </c>
      <c r="B44" t="s">
        <v>74</v>
      </c>
      <c r="C44" t="s">
        <v>4</v>
      </c>
      <c r="D44" s="1">
        <v>47800</v>
      </c>
      <c r="E44">
        <v>0</v>
      </c>
      <c r="F44">
        <v>9.4599999999999997E-3</v>
      </c>
      <c r="G44" t="s">
        <v>73</v>
      </c>
      <c r="H44" s="1">
        <v>5060000</v>
      </c>
      <c r="I44" t="s">
        <v>18</v>
      </c>
      <c r="J44" t="s">
        <v>18</v>
      </c>
    </row>
    <row r="45" spans="1:10" ht="14.4" hidden="1" customHeight="1" x14ac:dyDescent="0.3">
      <c r="A45" s="4" t="s">
        <v>45</v>
      </c>
      <c r="B45" t="s">
        <v>74</v>
      </c>
      <c r="C45" t="s">
        <v>5</v>
      </c>
      <c r="D45" s="1">
        <v>22900</v>
      </c>
      <c r="E45">
        <v>0</v>
      </c>
      <c r="F45">
        <v>4.5199999999999997E-3</v>
      </c>
      <c r="G45" t="s">
        <v>73</v>
      </c>
      <c r="H45" s="1">
        <v>5060000</v>
      </c>
      <c r="I45" t="s">
        <v>18</v>
      </c>
      <c r="J45" t="s">
        <v>18</v>
      </c>
    </row>
    <row r="46" spans="1:10" ht="14.4" hidden="1" customHeight="1" x14ac:dyDescent="0.3">
      <c r="A46" s="4" t="s">
        <v>45</v>
      </c>
      <c r="B46" t="s">
        <v>74</v>
      </c>
      <c r="C46" t="s">
        <v>8</v>
      </c>
      <c r="D46" s="1">
        <v>7980</v>
      </c>
      <c r="E46">
        <v>0</v>
      </c>
      <c r="F46">
        <v>1.9300000000000001E-2</v>
      </c>
      <c r="G46" t="s">
        <v>41</v>
      </c>
      <c r="H46" s="1">
        <v>412000</v>
      </c>
      <c r="I46" t="s">
        <v>18</v>
      </c>
      <c r="J46" t="s">
        <v>18</v>
      </c>
    </row>
    <row r="47" spans="1:10" ht="14.4" hidden="1" customHeight="1" x14ac:dyDescent="0.3">
      <c r="A47" s="4" t="s">
        <v>45</v>
      </c>
      <c r="B47" t="s">
        <v>74</v>
      </c>
      <c r="C47" t="s">
        <v>6</v>
      </c>
      <c r="D47" s="1">
        <v>29000</v>
      </c>
      <c r="E47">
        <v>0</v>
      </c>
      <c r="F47">
        <v>4.0800000000000003E-2</v>
      </c>
      <c r="G47" t="s">
        <v>42</v>
      </c>
      <c r="H47" s="1">
        <v>711000</v>
      </c>
      <c r="I47" t="s">
        <v>18</v>
      </c>
      <c r="J47" t="s">
        <v>18</v>
      </c>
    </row>
    <row r="48" spans="1:10" ht="14.4" hidden="1" customHeight="1" x14ac:dyDescent="0.3">
      <c r="A48" s="4" t="s">
        <v>45</v>
      </c>
      <c r="B48" t="s">
        <v>74</v>
      </c>
      <c r="C48" t="s">
        <v>1</v>
      </c>
      <c r="D48" s="1">
        <v>33600</v>
      </c>
      <c r="E48">
        <v>0</v>
      </c>
      <c r="F48">
        <v>5.4599999999999996E-3</v>
      </c>
      <c r="G48" t="s">
        <v>39</v>
      </c>
      <c r="H48" s="1">
        <v>6160000</v>
      </c>
      <c r="I48" t="s">
        <v>18</v>
      </c>
      <c r="J48" t="s">
        <v>18</v>
      </c>
    </row>
    <row r="49" spans="1:10" hidden="1" x14ac:dyDescent="0.3">
      <c r="A49" s="4" t="s">
        <v>45</v>
      </c>
      <c r="B49" t="s">
        <v>74</v>
      </c>
      <c r="C49" t="s">
        <v>0</v>
      </c>
      <c r="D49" s="1">
        <v>109000</v>
      </c>
      <c r="E49">
        <v>0</v>
      </c>
      <c r="F49">
        <v>3.0599999999999999E-2</v>
      </c>
      <c r="G49" t="s">
        <v>43</v>
      </c>
      <c r="H49" s="1">
        <v>3580000</v>
      </c>
      <c r="I49" t="s">
        <v>18</v>
      </c>
      <c r="J49" t="s">
        <v>18</v>
      </c>
    </row>
    <row r="50" spans="1:10" ht="14.4" hidden="1" customHeight="1" x14ac:dyDescent="0.3">
      <c r="A50" s="4" t="s">
        <v>45</v>
      </c>
      <c r="B50" t="s">
        <v>74</v>
      </c>
      <c r="C50" t="s">
        <v>44</v>
      </c>
      <c r="D50" s="1">
        <v>632000</v>
      </c>
      <c r="E50">
        <v>0</v>
      </c>
      <c r="F50">
        <v>0.10299999999999999</v>
      </c>
      <c r="G50" t="s">
        <v>39</v>
      </c>
      <c r="H50" s="1">
        <v>6160000</v>
      </c>
      <c r="I50" t="s">
        <v>18</v>
      </c>
      <c r="J50" t="s">
        <v>18</v>
      </c>
    </row>
    <row r="51" spans="1:10" ht="14.4" hidden="1" customHeight="1" x14ac:dyDescent="0.3">
      <c r="A51" s="4" t="s">
        <v>45</v>
      </c>
      <c r="B51" t="s">
        <v>74</v>
      </c>
      <c r="C51" t="s">
        <v>52</v>
      </c>
      <c r="D51" s="1">
        <v>91800000</v>
      </c>
      <c r="E51">
        <v>0</v>
      </c>
      <c r="F51">
        <v>25.6</v>
      </c>
      <c r="G51" t="s">
        <v>43</v>
      </c>
      <c r="H51" s="1">
        <v>3580000</v>
      </c>
      <c r="I51" t="s">
        <v>18</v>
      </c>
      <c r="J51" t="s">
        <v>18</v>
      </c>
    </row>
    <row r="52" spans="1:10" ht="14.4" hidden="1" customHeight="1" x14ac:dyDescent="0.3">
      <c r="A52" s="4" t="s">
        <v>45</v>
      </c>
      <c r="B52" t="s">
        <v>74</v>
      </c>
      <c r="C52" t="s">
        <v>53</v>
      </c>
      <c r="D52" s="1">
        <v>0</v>
      </c>
      <c r="E52">
        <v>0</v>
      </c>
      <c r="F52">
        <v>0</v>
      </c>
      <c r="G52" t="s">
        <v>43</v>
      </c>
      <c r="H52" s="1">
        <v>3580000</v>
      </c>
      <c r="I52" t="s">
        <v>18</v>
      </c>
      <c r="J52" t="s">
        <v>18</v>
      </c>
    </row>
    <row r="53" spans="1:10" ht="14.4" hidden="1" customHeight="1" x14ac:dyDescent="0.3">
      <c r="A53" s="4" t="s">
        <v>45</v>
      </c>
      <c r="B53" t="s">
        <v>74</v>
      </c>
      <c r="C53" t="s">
        <v>54</v>
      </c>
      <c r="D53" s="1">
        <v>0</v>
      </c>
      <c r="E53">
        <v>0</v>
      </c>
      <c r="F53">
        <v>0</v>
      </c>
      <c r="G53" t="s">
        <v>43</v>
      </c>
      <c r="H53" s="1">
        <v>3580000</v>
      </c>
      <c r="I53" t="s">
        <v>18</v>
      </c>
      <c r="J53" t="s">
        <v>18</v>
      </c>
    </row>
    <row r="54" spans="1:10" ht="14.4" hidden="1" customHeight="1" x14ac:dyDescent="0.3">
      <c r="A54" s="4" t="s">
        <v>45</v>
      </c>
      <c r="B54" t="s">
        <v>74</v>
      </c>
      <c r="C54" t="s">
        <v>55</v>
      </c>
      <c r="D54" s="1">
        <v>1100</v>
      </c>
      <c r="E54">
        <v>0</v>
      </c>
      <c r="F54">
        <v>1.7899999999999999E-4</v>
      </c>
      <c r="G54" t="s">
        <v>39</v>
      </c>
      <c r="H54" s="1">
        <v>6160000</v>
      </c>
      <c r="I54" t="s">
        <v>18</v>
      </c>
      <c r="J54" t="s">
        <v>18</v>
      </c>
    </row>
    <row r="55" spans="1:10" ht="14.4" hidden="1" customHeight="1" x14ac:dyDescent="0.3">
      <c r="A55" s="4" t="s">
        <v>45</v>
      </c>
      <c r="B55" t="s">
        <v>74</v>
      </c>
      <c r="C55" t="s">
        <v>56</v>
      </c>
      <c r="D55" s="1">
        <v>2650</v>
      </c>
      <c r="E55">
        <v>0</v>
      </c>
      <c r="F55">
        <v>5.2400000000000005E-4</v>
      </c>
      <c r="G55" t="s">
        <v>73</v>
      </c>
      <c r="H55" s="1">
        <v>5060000</v>
      </c>
      <c r="I55" t="s">
        <v>18</v>
      </c>
      <c r="J55" t="s">
        <v>18</v>
      </c>
    </row>
    <row r="56" spans="1:10" ht="14.4" hidden="1" customHeight="1" x14ac:dyDescent="0.3">
      <c r="A56" s="4" t="s">
        <v>45</v>
      </c>
      <c r="B56" t="s">
        <v>74</v>
      </c>
      <c r="C56" t="s">
        <v>57</v>
      </c>
      <c r="D56" s="1">
        <v>0</v>
      </c>
      <c r="E56">
        <v>0</v>
      </c>
      <c r="F56">
        <v>0</v>
      </c>
      <c r="G56" t="s">
        <v>43</v>
      </c>
      <c r="H56" s="1">
        <v>3580000</v>
      </c>
      <c r="I56" t="s">
        <v>18</v>
      </c>
      <c r="J56" t="s">
        <v>18</v>
      </c>
    </row>
    <row r="57" spans="1:10" ht="14.4" hidden="1" customHeight="1" x14ac:dyDescent="0.3">
      <c r="A57" s="4" t="s">
        <v>45</v>
      </c>
      <c r="B57" t="s">
        <v>74</v>
      </c>
      <c r="C57" t="s">
        <v>58</v>
      </c>
      <c r="D57" s="1">
        <v>0</v>
      </c>
      <c r="E57">
        <v>0</v>
      </c>
      <c r="F57">
        <v>0</v>
      </c>
      <c r="G57" t="s">
        <v>43</v>
      </c>
      <c r="H57" s="1">
        <v>3580000</v>
      </c>
      <c r="I57" t="s">
        <v>18</v>
      </c>
      <c r="J57" t="s">
        <v>18</v>
      </c>
    </row>
    <row r="58" spans="1:10" ht="14.4" hidden="1" customHeight="1" x14ac:dyDescent="0.3">
      <c r="A58" s="4" t="s">
        <v>45</v>
      </c>
      <c r="B58" t="s">
        <v>74</v>
      </c>
      <c r="C58" t="s">
        <v>59</v>
      </c>
      <c r="D58" s="1">
        <v>0</v>
      </c>
      <c r="E58">
        <v>0</v>
      </c>
      <c r="F58">
        <v>0</v>
      </c>
      <c r="G58" t="s">
        <v>39</v>
      </c>
      <c r="H58" s="1">
        <v>6160000</v>
      </c>
      <c r="I58" t="s">
        <v>18</v>
      </c>
      <c r="J58" t="s">
        <v>18</v>
      </c>
    </row>
    <row r="59" spans="1:10" ht="14.4" hidden="1" customHeight="1" x14ac:dyDescent="0.3">
      <c r="A59" s="4" t="s">
        <v>60</v>
      </c>
      <c r="B59" t="s">
        <v>46</v>
      </c>
      <c r="C59" t="s">
        <v>2</v>
      </c>
      <c r="D59" s="1">
        <v>310000</v>
      </c>
      <c r="E59">
        <v>10</v>
      </c>
      <c r="F59">
        <v>4.5100000000000001E-2</v>
      </c>
      <c r="G59" t="s">
        <v>39</v>
      </c>
      <c r="H59" s="1">
        <v>6890000</v>
      </c>
      <c r="I59">
        <v>7.64</v>
      </c>
      <c r="J59">
        <v>76.400000000000006</v>
      </c>
    </row>
    <row r="60" spans="1:10" ht="14.4" customHeight="1" x14ac:dyDescent="0.3">
      <c r="A60" s="4" t="s">
        <v>60</v>
      </c>
      <c r="B60" t="s">
        <v>46</v>
      </c>
      <c r="C60" t="s">
        <v>3</v>
      </c>
      <c r="D60" s="1">
        <v>434000</v>
      </c>
      <c r="E60">
        <v>10</v>
      </c>
      <c r="F60">
        <v>9.1899999999999996E-2</v>
      </c>
      <c r="G60" t="s">
        <v>73</v>
      </c>
      <c r="H60" s="1">
        <v>4720000</v>
      </c>
      <c r="I60">
        <v>9.2799999999999994</v>
      </c>
      <c r="J60">
        <v>92.8</v>
      </c>
    </row>
    <row r="61" spans="1:10" ht="14.4" hidden="1" customHeight="1" x14ac:dyDescent="0.3">
      <c r="A61" s="4" t="s">
        <v>60</v>
      </c>
      <c r="B61" t="s">
        <v>46</v>
      </c>
      <c r="C61" t="s">
        <v>23</v>
      </c>
      <c r="D61" s="1">
        <v>32400</v>
      </c>
      <c r="E61">
        <v>10</v>
      </c>
      <c r="F61">
        <v>1.9900000000000001E-2</v>
      </c>
      <c r="G61" t="s">
        <v>40</v>
      </c>
      <c r="H61" s="1">
        <v>1630000</v>
      </c>
      <c r="I61">
        <v>8.64</v>
      </c>
      <c r="J61">
        <v>86.4</v>
      </c>
    </row>
    <row r="62" spans="1:10" ht="14.4" hidden="1" customHeight="1" x14ac:dyDescent="0.3">
      <c r="A62" s="4" t="s">
        <v>60</v>
      </c>
      <c r="B62" t="s">
        <v>46</v>
      </c>
      <c r="C62" t="s">
        <v>7</v>
      </c>
      <c r="D62" s="1">
        <v>67300</v>
      </c>
      <c r="E62">
        <v>10</v>
      </c>
      <c r="F62">
        <v>4.1399999999999999E-2</v>
      </c>
      <c r="G62" t="s">
        <v>40</v>
      </c>
      <c r="H62" s="1">
        <v>1630000</v>
      </c>
      <c r="I62">
        <v>11</v>
      </c>
      <c r="J62">
        <v>110</v>
      </c>
    </row>
    <row r="63" spans="1:10" ht="14.4" hidden="1" customHeight="1" x14ac:dyDescent="0.3">
      <c r="A63" s="4" t="s">
        <v>60</v>
      </c>
      <c r="B63" t="s">
        <v>46</v>
      </c>
      <c r="C63" t="s">
        <v>4</v>
      </c>
      <c r="D63" s="1">
        <v>273000</v>
      </c>
      <c r="E63">
        <v>10</v>
      </c>
      <c r="F63">
        <v>5.79E-2</v>
      </c>
      <c r="G63" t="s">
        <v>73</v>
      </c>
      <c r="H63" s="1">
        <v>4720000</v>
      </c>
      <c r="I63">
        <v>10.3</v>
      </c>
      <c r="J63">
        <v>103</v>
      </c>
    </row>
    <row r="64" spans="1:10" ht="14.4" hidden="1" customHeight="1" x14ac:dyDescent="0.3">
      <c r="A64" s="4" t="s">
        <v>60</v>
      </c>
      <c r="B64" t="s">
        <v>46</v>
      </c>
      <c r="C64" t="s">
        <v>5</v>
      </c>
      <c r="D64" s="1">
        <v>137000</v>
      </c>
      <c r="E64">
        <v>10</v>
      </c>
      <c r="F64">
        <v>2.9000000000000001E-2</v>
      </c>
      <c r="G64" t="s">
        <v>73</v>
      </c>
      <c r="H64" s="1">
        <v>4720000</v>
      </c>
      <c r="I64">
        <v>7.59</v>
      </c>
      <c r="J64">
        <v>75.900000000000006</v>
      </c>
    </row>
    <row r="65" spans="1:10" ht="14.4" hidden="1" customHeight="1" x14ac:dyDescent="0.3">
      <c r="A65" s="4" t="s">
        <v>60</v>
      </c>
      <c r="B65" t="s">
        <v>46</v>
      </c>
      <c r="C65" t="s">
        <v>8</v>
      </c>
      <c r="D65" s="1">
        <v>9550</v>
      </c>
      <c r="E65">
        <v>10</v>
      </c>
      <c r="F65">
        <v>2.9899999999999999E-2</v>
      </c>
      <c r="G65" t="s">
        <v>41</v>
      </c>
      <c r="H65" s="1">
        <v>320000</v>
      </c>
      <c r="I65">
        <v>10</v>
      </c>
      <c r="J65">
        <v>100</v>
      </c>
    </row>
    <row r="66" spans="1:10" ht="14.4" hidden="1" customHeight="1" x14ac:dyDescent="0.3">
      <c r="A66" s="4" t="s">
        <v>60</v>
      </c>
      <c r="B66" t="s">
        <v>46</v>
      </c>
      <c r="C66" t="s">
        <v>6</v>
      </c>
      <c r="D66" s="1">
        <v>46600</v>
      </c>
      <c r="E66">
        <v>10</v>
      </c>
      <c r="F66">
        <v>0.11</v>
      </c>
      <c r="G66" t="s">
        <v>42</v>
      </c>
      <c r="H66" s="1">
        <v>424000</v>
      </c>
      <c r="I66">
        <v>3.19</v>
      </c>
      <c r="J66">
        <v>31.9</v>
      </c>
    </row>
    <row r="67" spans="1:10" ht="14.4" hidden="1" customHeight="1" x14ac:dyDescent="0.3">
      <c r="A67" s="4" t="s">
        <v>60</v>
      </c>
      <c r="B67" t="s">
        <v>46</v>
      </c>
      <c r="C67" t="s">
        <v>1</v>
      </c>
      <c r="D67" s="1">
        <v>158000</v>
      </c>
      <c r="E67">
        <v>10</v>
      </c>
      <c r="F67">
        <v>2.3E-2</v>
      </c>
      <c r="G67" t="s">
        <v>39</v>
      </c>
      <c r="H67" s="1">
        <v>6890000</v>
      </c>
      <c r="I67">
        <v>8.49</v>
      </c>
      <c r="J67">
        <v>84.9</v>
      </c>
    </row>
    <row r="68" spans="1:10" hidden="1" x14ac:dyDescent="0.3">
      <c r="A68" s="4" t="s">
        <v>60</v>
      </c>
      <c r="B68" t="s">
        <v>46</v>
      </c>
      <c r="C68" t="s">
        <v>0</v>
      </c>
      <c r="D68" s="1">
        <v>279000</v>
      </c>
      <c r="E68">
        <v>10</v>
      </c>
      <c r="F68">
        <v>8.1600000000000006E-2</v>
      </c>
      <c r="G68" t="s">
        <v>43</v>
      </c>
      <c r="H68" s="1">
        <v>3420000</v>
      </c>
      <c r="I68">
        <v>7.7</v>
      </c>
      <c r="J68">
        <v>77</v>
      </c>
    </row>
    <row r="69" spans="1:10" ht="14.4" hidden="1" customHeight="1" x14ac:dyDescent="0.3">
      <c r="A69" s="4" t="s">
        <v>60</v>
      </c>
      <c r="B69" t="s">
        <v>46</v>
      </c>
      <c r="C69" t="s">
        <v>44</v>
      </c>
      <c r="D69" s="1">
        <v>730000</v>
      </c>
      <c r="E69">
        <v>10</v>
      </c>
      <c r="F69">
        <v>0.106</v>
      </c>
      <c r="G69" t="s">
        <v>39</v>
      </c>
      <c r="H69" s="1">
        <v>6890000</v>
      </c>
      <c r="I69">
        <v>11.5</v>
      </c>
      <c r="J69">
        <v>115</v>
      </c>
    </row>
    <row r="70" spans="1:10" ht="14.4" hidden="1" customHeight="1" x14ac:dyDescent="0.3">
      <c r="A70" s="4" t="s">
        <v>60</v>
      </c>
      <c r="B70" t="s">
        <v>46</v>
      </c>
      <c r="C70" t="s">
        <v>52</v>
      </c>
      <c r="D70" s="1">
        <v>0</v>
      </c>
      <c r="E70">
        <v>0</v>
      </c>
      <c r="F70">
        <v>0</v>
      </c>
      <c r="G70" t="s">
        <v>43</v>
      </c>
      <c r="H70" s="1">
        <v>3420000</v>
      </c>
      <c r="I70" t="s">
        <v>47</v>
      </c>
      <c r="J70" t="s">
        <v>18</v>
      </c>
    </row>
    <row r="71" spans="1:10" ht="14.4" hidden="1" customHeight="1" x14ac:dyDescent="0.3">
      <c r="A71" s="4" t="s">
        <v>60</v>
      </c>
      <c r="B71" t="s">
        <v>46</v>
      </c>
      <c r="C71" t="s">
        <v>53</v>
      </c>
      <c r="D71" s="1">
        <v>0</v>
      </c>
      <c r="E71">
        <v>0</v>
      </c>
      <c r="F71">
        <v>0</v>
      </c>
      <c r="G71" t="s">
        <v>43</v>
      </c>
      <c r="H71" s="1">
        <v>3420000</v>
      </c>
      <c r="I71" t="s">
        <v>47</v>
      </c>
      <c r="J71" t="s">
        <v>18</v>
      </c>
    </row>
    <row r="72" spans="1:10" ht="14.4" hidden="1" customHeight="1" x14ac:dyDescent="0.3">
      <c r="A72" s="4" t="s">
        <v>60</v>
      </c>
      <c r="B72" t="s">
        <v>46</v>
      </c>
      <c r="C72" t="s">
        <v>54</v>
      </c>
      <c r="D72" s="1">
        <v>0</v>
      </c>
      <c r="E72">
        <v>0</v>
      </c>
      <c r="F72">
        <v>0</v>
      </c>
      <c r="G72" t="s">
        <v>43</v>
      </c>
      <c r="H72" s="1">
        <v>3420000</v>
      </c>
      <c r="I72" t="s">
        <v>47</v>
      </c>
      <c r="J72" t="s">
        <v>18</v>
      </c>
    </row>
    <row r="73" spans="1:10" ht="14.4" hidden="1" customHeight="1" x14ac:dyDescent="0.3">
      <c r="A73" s="4" t="s">
        <v>60</v>
      </c>
      <c r="B73" t="s">
        <v>46</v>
      </c>
      <c r="C73" t="s">
        <v>55</v>
      </c>
      <c r="D73" s="1">
        <v>1460</v>
      </c>
      <c r="E73">
        <v>0</v>
      </c>
      <c r="F73">
        <v>2.12E-4</v>
      </c>
      <c r="G73" t="s">
        <v>39</v>
      </c>
      <c r="H73" s="1">
        <v>6890000</v>
      </c>
      <c r="I73">
        <v>0</v>
      </c>
      <c r="J73" t="s">
        <v>18</v>
      </c>
    </row>
    <row r="74" spans="1:10" ht="14.4" hidden="1" customHeight="1" x14ac:dyDescent="0.3">
      <c r="A74" s="4" t="s">
        <v>60</v>
      </c>
      <c r="B74" t="s">
        <v>46</v>
      </c>
      <c r="C74" t="s">
        <v>56</v>
      </c>
      <c r="D74" s="1">
        <v>0</v>
      </c>
      <c r="E74">
        <v>0</v>
      </c>
      <c r="F74">
        <v>0</v>
      </c>
      <c r="G74" t="s">
        <v>73</v>
      </c>
      <c r="H74" s="1">
        <v>4720000</v>
      </c>
      <c r="I74" t="s">
        <v>47</v>
      </c>
      <c r="J74" t="s">
        <v>18</v>
      </c>
    </row>
    <row r="75" spans="1:10" ht="14.4" hidden="1" customHeight="1" x14ac:dyDescent="0.3">
      <c r="A75" s="4" t="s">
        <v>60</v>
      </c>
      <c r="B75" t="s">
        <v>46</v>
      </c>
      <c r="C75" t="s">
        <v>57</v>
      </c>
      <c r="D75" s="1">
        <v>0</v>
      </c>
      <c r="E75">
        <v>0</v>
      </c>
      <c r="F75">
        <v>0</v>
      </c>
      <c r="G75" t="s">
        <v>43</v>
      </c>
      <c r="H75" s="1">
        <v>3420000</v>
      </c>
      <c r="I75" t="s">
        <v>47</v>
      </c>
      <c r="J75" t="s">
        <v>18</v>
      </c>
    </row>
    <row r="76" spans="1:10" ht="14.4" hidden="1" customHeight="1" x14ac:dyDescent="0.3">
      <c r="A76" s="4" t="s">
        <v>60</v>
      </c>
      <c r="B76" t="s">
        <v>46</v>
      </c>
      <c r="C76" t="s">
        <v>58</v>
      </c>
      <c r="D76" s="1">
        <v>0</v>
      </c>
      <c r="E76">
        <v>0</v>
      </c>
      <c r="F76">
        <v>0</v>
      </c>
      <c r="G76" t="s">
        <v>43</v>
      </c>
      <c r="H76" s="1">
        <v>3420000</v>
      </c>
      <c r="I76" t="s">
        <v>47</v>
      </c>
      <c r="J76" t="s">
        <v>18</v>
      </c>
    </row>
    <row r="77" spans="1:10" ht="14.4" hidden="1" customHeight="1" x14ac:dyDescent="0.3">
      <c r="A77" s="4" t="s">
        <v>60</v>
      </c>
      <c r="B77" t="s">
        <v>46</v>
      </c>
      <c r="C77" t="s">
        <v>59</v>
      </c>
      <c r="D77" s="1">
        <v>0</v>
      </c>
      <c r="E77">
        <v>0</v>
      </c>
      <c r="F77">
        <v>0</v>
      </c>
      <c r="G77" t="s">
        <v>39</v>
      </c>
      <c r="H77" s="1">
        <v>6890000</v>
      </c>
      <c r="I77" t="s">
        <v>47</v>
      </c>
      <c r="J77" t="s">
        <v>18</v>
      </c>
    </row>
    <row r="78" spans="1:10" ht="14.4" hidden="1" customHeight="1" x14ac:dyDescent="0.3">
      <c r="A78" s="4" t="s">
        <v>61</v>
      </c>
      <c r="B78" t="s">
        <v>46</v>
      </c>
      <c r="C78" t="s">
        <v>2</v>
      </c>
      <c r="D78" s="1">
        <v>835000</v>
      </c>
      <c r="E78">
        <v>25</v>
      </c>
      <c r="F78">
        <v>0.13800000000000001</v>
      </c>
      <c r="G78" t="s">
        <v>39</v>
      </c>
      <c r="H78" s="1">
        <v>6060000</v>
      </c>
      <c r="I78">
        <v>28.4</v>
      </c>
      <c r="J78">
        <v>114</v>
      </c>
    </row>
    <row r="79" spans="1:10" ht="14.4" customHeight="1" x14ac:dyDescent="0.3">
      <c r="A79" s="4" t="s">
        <v>61</v>
      </c>
      <c r="B79" t="s">
        <v>46</v>
      </c>
      <c r="C79" t="s">
        <v>3</v>
      </c>
      <c r="D79" s="1">
        <v>852000</v>
      </c>
      <c r="E79">
        <v>25</v>
      </c>
      <c r="F79">
        <v>0.17499999999999999</v>
      </c>
      <c r="G79" t="s">
        <v>73</v>
      </c>
      <c r="H79" s="1">
        <v>4880000</v>
      </c>
      <c r="I79">
        <v>21.5</v>
      </c>
      <c r="J79">
        <v>86.1</v>
      </c>
    </row>
    <row r="80" spans="1:10" ht="14.4" hidden="1" customHeight="1" x14ac:dyDescent="0.3">
      <c r="A80" s="4" t="s">
        <v>61</v>
      </c>
      <c r="B80" t="s">
        <v>46</v>
      </c>
      <c r="C80" t="s">
        <v>23</v>
      </c>
      <c r="D80" s="1">
        <v>91700</v>
      </c>
      <c r="E80">
        <v>25</v>
      </c>
      <c r="F80">
        <v>5.6399999999999999E-2</v>
      </c>
      <c r="G80" t="s">
        <v>40</v>
      </c>
      <c r="H80" s="1">
        <v>1630000</v>
      </c>
      <c r="I80">
        <v>26.8</v>
      </c>
      <c r="J80">
        <v>107</v>
      </c>
    </row>
    <row r="81" spans="1:10" ht="14.4" hidden="1" customHeight="1" x14ac:dyDescent="0.3">
      <c r="A81" s="4" t="s">
        <v>61</v>
      </c>
      <c r="B81" t="s">
        <v>46</v>
      </c>
      <c r="C81" t="s">
        <v>7</v>
      </c>
      <c r="D81" s="1">
        <v>140000</v>
      </c>
      <c r="E81">
        <v>25</v>
      </c>
      <c r="F81">
        <v>8.5900000000000004E-2</v>
      </c>
      <c r="G81" t="s">
        <v>40</v>
      </c>
      <c r="H81" s="1">
        <v>1630000</v>
      </c>
      <c r="I81">
        <v>27.2</v>
      </c>
      <c r="J81">
        <v>109</v>
      </c>
    </row>
    <row r="82" spans="1:10" ht="14.4" hidden="1" customHeight="1" x14ac:dyDescent="0.3">
      <c r="A82" s="4" t="s">
        <v>61</v>
      </c>
      <c r="B82" t="s">
        <v>46</v>
      </c>
      <c r="C82" t="s">
        <v>4</v>
      </c>
      <c r="D82" s="1">
        <v>598000</v>
      </c>
      <c r="E82">
        <v>25</v>
      </c>
      <c r="F82">
        <v>0.122</v>
      </c>
      <c r="G82" t="s">
        <v>73</v>
      </c>
      <c r="H82" s="1">
        <v>4880000</v>
      </c>
      <c r="I82">
        <v>20.5</v>
      </c>
      <c r="J82">
        <v>82.2</v>
      </c>
    </row>
    <row r="83" spans="1:10" ht="14.4" hidden="1" customHeight="1" x14ac:dyDescent="0.3">
      <c r="A83" s="4" t="s">
        <v>61</v>
      </c>
      <c r="B83" t="s">
        <v>46</v>
      </c>
      <c r="C83" t="s">
        <v>5</v>
      </c>
      <c r="D83" s="1">
        <v>318000</v>
      </c>
      <c r="E83">
        <v>25</v>
      </c>
      <c r="F83">
        <v>6.5000000000000002E-2</v>
      </c>
      <c r="G83" t="s">
        <v>73</v>
      </c>
      <c r="H83" s="1">
        <v>4880000</v>
      </c>
      <c r="I83">
        <v>19.8</v>
      </c>
      <c r="J83">
        <v>79.3</v>
      </c>
    </row>
    <row r="84" spans="1:10" ht="14.4" hidden="1" customHeight="1" x14ac:dyDescent="0.3">
      <c r="A84" s="4" t="s">
        <v>61</v>
      </c>
      <c r="B84" t="s">
        <v>46</v>
      </c>
      <c r="C84" t="s">
        <v>8</v>
      </c>
      <c r="D84" s="1">
        <v>16500</v>
      </c>
      <c r="E84">
        <v>25</v>
      </c>
      <c r="F84">
        <v>5.0500000000000003E-2</v>
      </c>
      <c r="G84" t="s">
        <v>41</v>
      </c>
      <c r="H84" s="1">
        <v>327000</v>
      </c>
      <c r="I84">
        <v>26.9</v>
      </c>
      <c r="J84">
        <v>108</v>
      </c>
    </row>
    <row r="85" spans="1:10" ht="14.4" hidden="1" customHeight="1" x14ac:dyDescent="0.3">
      <c r="A85" s="4" t="s">
        <v>61</v>
      </c>
      <c r="B85" t="s">
        <v>46</v>
      </c>
      <c r="C85" t="s">
        <v>6</v>
      </c>
      <c r="D85" s="1">
        <v>73300</v>
      </c>
      <c r="E85">
        <v>25</v>
      </c>
      <c r="F85">
        <v>0.189</v>
      </c>
      <c r="G85" t="s">
        <v>42</v>
      </c>
      <c r="H85" s="1">
        <v>387000</v>
      </c>
      <c r="I85">
        <v>22.8</v>
      </c>
      <c r="J85">
        <v>91.3</v>
      </c>
    </row>
    <row r="86" spans="1:10" ht="14.4" hidden="1" customHeight="1" x14ac:dyDescent="0.3">
      <c r="A86" s="4" t="s">
        <v>61</v>
      </c>
      <c r="B86" t="s">
        <v>46</v>
      </c>
      <c r="C86" t="s">
        <v>1</v>
      </c>
      <c r="D86" s="1">
        <v>441000</v>
      </c>
      <c r="E86">
        <v>25</v>
      </c>
      <c r="F86">
        <v>7.2800000000000004E-2</v>
      </c>
      <c r="G86" t="s">
        <v>39</v>
      </c>
      <c r="H86" s="1">
        <v>6060000</v>
      </c>
      <c r="I86">
        <v>29.2</v>
      </c>
      <c r="J86">
        <v>117</v>
      </c>
    </row>
    <row r="87" spans="1:10" hidden="1" x14ac:dyDescent="0.3">
      <c r="A87" s="4" t="s">
        <v>61</v>
      </c>
      <c r="B87" t="s">
        <v>46</v>
      </c>
      <c r="C87" t="s">
        <v>0</v>
      </c>
      <c r="D87" s="1">
        <v>542000</v>
      </c>
      <c r="E87">
        <v>25</v>
      </c>
      <c r="F87">
        <v>0.161</v>
      </c>
      <c r="G87" t="s">
        <v>43</v>
      </c>
      <c r="H87" s="1">
        <v>3360000</v>
      </c>
      <c r="I87">
        <v>27.3</v>
      </c>
      <c r="J87">
        <v>109</v>
      </c>
    </row>
    <row r="88" spans="1:10" ht="14.4" hidden="1" customHeight="1" x14ac:dyDescent="0.3">
      <c r="A88" s="4" t="s">
        <v>61</v>
      </c>
      <c r="B88" t="s">
        <v>46</v>
      </c>
      <c r="C88" t="s">
        <v>44</v>
      </c>
      <c r="D88" s="1">
        <v>1310000</v>
      </c>
      <c r="E88">
        <v>25</v>
      </c>
      <c r="F88">
        <v>0.217</v>
      </c>
      <c r="G88" t="s">
        <v>39</v>
      </c>
      <c r="H88" s="1">
        <v>6060000</v>
      </c>
      <c r="I88">
        <v>25</v>
      </c>
      <c r="J88">
        <v>99.9</v>
      </c>
    </row>
    <row r="89" spans="1:10" ht="14.4" hidden="1" customHeight="1" x14ac:dyDescent="0.3">
      <c r="A89" s="4" t="s">
        <v>61</v>
      </c>
      <c r="B89" t="s">
        <v>46</v>
      </c>
      <c r="C89" t="s">
        <v>52</v>
      </c>
      <c r="D89" s="1">
        <v>0</v>
      </c>
      <c r="E89">
        <v>0</v>
      </c>
      <c r="F89">
        <v>0</v>
      </c>
      <c r="G89" t="s">
        <v>43</v>
      </c>
      <c r="H89" s="1">
        <v>3360000</v>
      </c>
      <c r="I89" t="s">
        <v>47</v>
      </c>
      <c r="J89" t="s">
        <v>18</v>
      </c>
    </row>
    <row r="90" spans="1:10" ht="14.4" hidden="1" customHeight="1" x14ac:dyDescent="0.3">
      <c r="A90" s="4" t="s">
        <v>61</v>
      </c>
      <c r="B90" t="s">
        <v>46</v>
      </c>
      <c r="C90" t="s">
        <v>53</v>
      </c>
      <c r="D90" s="1">
        <v>0</v>
      </c>
      <c r="E90">
        <v>0</v>
      </c>
      <c r="F90">
        <v>0</v>
      </c>
      <c r="G90" t="s">
        <v>43</v>
      </c>
      <c r="H90" s="1">
        <v>3360000</v>
      </c>
      <c r="I90" t="s">
        <v>47</v>
      </c>
      <c r="J90" t="s">
        <v>18</v>
      </c>
    </row>
    <row r="91" spans="1:10" ht="14.4" hidden="1" customHeight="1" x14ac:dyDescent="0.3">
      <c r="A91" s="4" t="s">
        <v>61</v>
      </c>
      <c r="B91" t="s">
        <v>46</v>
      </c>
      <c r="C91" t="s">
        <v>54</v>
      </c>
      <c r="D91" s="1">
        <v>0</v>
      </c>
      <c r="E91">
        <v>0</v>
      </c>
      <c r="F91">
        <v>0</v>
      </c>
      <c r="G91" t="s">
        <v>43</v>
      </c>
      <c r="H91" s="1">
        <v>3360000</v>
      </c>
      <c r="I91" t="s">
        <v>47</v>
      </c>
      <c r="J91" t="s">
        <v>18</v>
      </c>
    </row>
    <row r="92" spans="1:10" ht="14.4" hidden="1" customHeight="1" x14ac:dyDescent="0.3">
      <c r="A92" s="4" t="s">
        <v>61</v>
      </c>
      <c r="B92" t="s">
        <v>46</v>
      </c>
      <c r="C92" t="s">
        <v>55</v>
      </c>
      <c r="D92" s="1">
        <v>0</v>
      </c>
      <c r="E92">
        <v>0</v>
      </c>
      <c r="F92">
        <v>0</v>
      </c>
      <c r="G92" t="s">
        <v>39</v>
      </c>
      <c r="H92" s="1">
        <v>6060000</v>
      </c>
      <c r="I92" t="s">
        <v>47</v>
      </c>
      <c r="J92" t="s">
        <v>18</v>
      </c>
    </row>
    <row r="93" spans="1:10" ht="14.4" hidden="1" customHeight="1" x14ac:dyDescent="0.3">
      <c r="A93" s="4" t="s">
        <v>61</v>
      </c>
      <c r="B93" t="s">
        <v>46</v>
      </c>
      <c r="C93" t="s">
        <v>56</v>
      </c>
      <c r="D93" s="1">
        <v>1850</v>
      </c>
      <c r="E93">
        <v>0</v>
      </c>
      <c r="F93">
        <v>3.79E-4</v>
      </c>
      <c r="G93" t="s">
        <v>73</v>
      </c>
      <c r="H93" s="1">
        <v>4880000</v>
      </c>
      <c r="I93">
        <v>0</v>
      </c>
      <c r="J93" t="s">
        <v>18</v>
      </c>
    </row>
    <row r="94" spans="1:10" ht="14.4" hidden="1" customHeight="1" x14ac:dyDescent="0.3">
      <c r="A94" s="4" t="s">
        <v>61</v>
      </c>
      <c r="B94" t="s">
        <v>46</v>
      </c>
      <c r="C94" t="s">
        <v>57</v>
      </c>
      <c r="D94" s="1">
        <v>0</v>
      </c>
      <c r="E94">
        <v>0</v>
      </c>
      <c r="F94">
        <v>0</v>
      </c>
      <c r="G94" t="s">
        <v>43</v>
      </c>
      <c r="H94" s="1">
        <v>3360000</v>
      </c>
      <c r="I94" t="s">
        <v>47</v>
      </c>
      <c r="J94" t="s">
        <v>18</v>
      </c>
    </row>
    <row r="95" spans="1:10" ht="14.4" hidden="1" customHeight="1" x14ac:dyDescent="0.3">
      <c r="A95" s="4" t="s">
        <v>61</v>
      </c>
      <c r="B95" t="s">
        <v>46</v>
      </c>
      <c r="C95" t="s">
        <v>58</v>
      </c>
      <c r="D95" s="1">
        <v>0</v>
      </c>
      <c r="E95">
        <v>0</v>
      </c>
      <c r="F95">
        <v>0</v>
      </c>
      <c r="G95" t="s">
        <v>43</v>
      </c>
      <c r="H95" s="1">
        <v>3360000</v>
      </c>
      <c r="I95" t="s">
        <v>47</v>
      </c>
      <c r="J95" t="s">
        <v>18</v>
      </c>
    </row>
    <row r="96" spans="1:10" ht="14.4" hidden="1" customHeight="1" x14ac:dyDescent="0.3">
      <c r="A96" s="4" t="s">
        <v>61</v>
      </c>
      <c r="B96" t="s">
        <v>46</v>
      </c>
      <c r="C96" t="s">
        <v>59</v>
      </c>
      <c r="D96" s="1">
        <v>0</v>
      </c>
      <c r="E96">
        <v>0</v>
      </c>
      <c r="F96">
        <v>0</v>
      </c>
      <c r="G96" t="s">
        <v>39</v>
      </c>
      <c r="H96" s="1">
        <v>6060000</v>
      </c>
      <c r="I96" t="s">
        <v>47</v>
      </c>
      <c r="J96" t="s">
        <v>18</v>
      </c>
    </row>
    <row r="97" spans="1:10" ht="14.4" hidden="1" customHeight="1" x14ac:dyDescent="0.3">
      <c r="A97" s="4" t="s">
        <v>62</v>
      </c>
      <c r="B97" t="s">
        <v>46</v>
      </c>
      <c r="C97" t="s">
        <v>2</v>
      </c>
      <c r="D97" s="1">
        <v>2080000</v>
      </c>
      <c r="E97">
        <v>50</v>
      </c>
      <c r="F97">
        <v>0.29699999999999999</v>
      </c>
      <c r="G97" t="s">
        <v>39</v>
      </c>
      <c r="H97" s="1">
        <v>7020000</v>
      </c>
      <c r="I97">
        <v>63.8</v>
      </c>
      <c r="J97">
        <v>128</v>
      </c>
    </row>
    <row r="98" spans="1:10" ht="14.4" customHeight="1" x14ac:dyDescent="0.3">
      <c r="A98" s="4" t="s">
        <v>62</v>
      </c>
      <c r="B98" t="s">
        <v>46</v>
      </c>
      <c r="C98" t="s">
        <v>3</v>
      </c>
      <c r="D98" s="1">
        <v>2390000</v>
      </c>
      <c r="E98">
        <v>50</v>
      </c>
      <c r="F98">
        <v>0.44500000000000001</v>
      </c>
      <c r="G98" t="s">
        <v>73</v>
      </c>
      <c r="H98" s="1">
        <v>5390000</v>
      </c>
      <c r="I98">
        <v>62.2</v>
      </c>
      <c r="J98">
        <v>124</v>
      </c>
    </row>
    <row r="99" spans="1:10" ht="14.4" hidden="1" customHeight="1" x14ac:dyDescent="0.3">
      <c r="A99" s="4" t="s">
        <v>62</v>
      </c>
      <c r="B99" t="s">
        <v>46</v>
      </c>
      <c r="C99" t="s">
        <v>23</v>
      </c>
      <c r="D99" s="1">
        <v>240000</v>
      </c>
      <c r="E99">
        <v>50</v>
      </c>
      <c r="F99">
        <v>0.121</v>
      </c>
      <c r="G99" t="s">
        <v>40</v>
      </c>
      <c r="H99" s="1">
        <v>1990000</v>
      </c>
      <c r="I99">
        <v>58.9</v>
      </c>
      <c r="J99">
        <v>118</v>
      </c>
    </row>
    <row r="100" spans="1:10" ht="14.4" hidden="1" customHeight="1" x14ac:dyDescent="0.3">
      <c r="A100" s="4" t="s">
        <v>62</v>
      </c>
      <c r="B100" t="s">
        <v>46</v>
      </c>
      <c r="C100" t="s">
        <v>7</v>
      </c>
      <c r="D100" s="1">
        <v>354000</v>
      </c>
      <c r="E100">
        <v>50</v>
      </c>
      <c r="F100">
        <v>0.17799999999999999</v>
      </c>
      <c r="G100" t="s">
        <v>40</v>
      </c>
      <c r="H100" s="1">
        <v>1990000</v>
      </c>
      <c r="I100">
        <v>61.1</v>
      </c>
      <c r="J100">
        <v>122</v>
      </c>
    </row>
    <row r="101" spans="1:10" ht="14.4" hidden="1" customHeight="1" x14ac:dyDescent="0.3">
      <c r="A101" s="4" t="s">
        <v>62</v>
      </c>
      <c r="B101" t="s">
        <v>46</v>
      </c>
      <c r="C101" t="s">
        <v>4</v>
      </c>
      <c r="D101" s="1">
        <v>1970000</v>
      </c>
      <c r="E101">
        <v>50</v>
      </c>
      <c r="F101">
        <v>0.36499999999999999</v>
      </c>
      <c r="G101" t="s">
        <v>73</v>
      </c>
      <c r="H101" s="1">
        <v>5390000</v>
      </c>
      <c r="I101">
        <v>59.7</v>
      </c>
      <c r="J101">
        <v>119</v>
      </c>
    </row>
    <row r="102" spans="1:10" ht="14.4" hidden="1" customHeight="1" x14ac:dyDescent="0.3">
      <c r="A102" s="4" t="s">
        <v>62</v>
      </c>
      <c r="B102" t="s">
        <v>46</v>
      </c>
      <c r="C102" t="s">
        <v>5</v>
      </c>
      <c r="D102" s="1">
        <v>1100000</v>
      </c>
      <c r="E102">
        <v>50</v>
      </c>
      <c r="F102">
        <v>0.20399999999999999</v>
      </c>
      <c r="G102" t="s">
        <v>73</v>
      </c>
      <c r="H102" s="1">
        <v>5390000</v>
      </c>
      <c r="I102">
        <v>67.599999999999994</v>
      </c>
      <c r="J102">
        <v>135</v>
      </c>
    </row>
    <row r="103" spans="1:10" ht="14.4" hidden="1" customHeight="1" x14ac:dyDescent="0.3">
      <c r="A103" s="4" t="s">
        <v>62</v>
      </c>
      <c r="B103" t="s">
        <v>46</v>
      </c>
      <c r="C103" t="s">
        <v>8</v>
      </c>
      <c r="D103" s="1">
        <v>42000</v>
      </c>
      <c r="E103">
        <v>50</v>
      </c>
      <c r="F103">
        <v>8.3599999999999994E-2</v>
      </c>
      <c r="G103" t="s">
        <v>41</v>
      </c>
      <c r="H103" s="1">
        <v>502000</v>
      </c>
      <c r="I103">
        <v>54.2</v>
      </c>
      <c r="J103">
        <v>108</v>
      </c>
    </row>
    <row r="104" spans="1:10" ht="14.4" hidden="1" customHeight="1" x14ac:dyDescent="0.3">
      <c r="A104" s="4" t="s">
        <v>62</v>
      </c>
      <c r="B104" t="s">
        <v>46</v>
      </c>
      <c r="C104" t="s">
        <v>6</v>
      </c>
      <c r="D104" s="1">
        <v>229000</v>
      </c>
      <c r="E104">
        <v>50</v>
      </c>
      <c r="F104">
        <v>0.30099999999999999</v>
      </c>
      <c r="G104" t="s">
        <v>42</v>
      </c>
      <c r="H104" s="1">
        <v>763000</v>
      </c>
      <c r="I104">
        <v>50.6</v>
      </c>
      <c r="J104">
        <v>101</v>
      </c>
    </row>
    <row r="105" spans="1:10" ht="14.4" hidden="1" customHeight="1" x14ac:dyDescent="0.3">
      <c r="A105" s="4" t="s">
        <v>62</v>
      </c>
      <c r="B105" t="s">
        <v>46</v>
      </c>
      <c r="C105" t="s">
        <v>1</v>
      </c>
      <c r="D105" s="1">
        <v>1030000</v>
      </c>
      <c r="E105">
        <v>50</v>
      </c>
      <c r="F105">
        <v>0.14699999999999999</v>
      </c>
      <c r="G105" t="s">
        <v>39</v>
      </c>
      <c r="H105" s="1">
        <v>7020000</v>
      </c>
      <c r="I105">
        <v>59.4</v>
      </c>
      <c r="J105">
        <v>119</v>
      </c>
    </row>
    <row r="106" spans="1:10" hidden="1" x14ac:dyDescent="0.3">
      <c r="A106" s="4" t="s">
        <v>62</v>
      </c>
      <c r="B106" t="s">
        <v>46</v>
      </c>
      <c r="C106" t="s">
        <v>0</v>
      </c>
      <c r="D106" s="1">
        <v>1000000</v>
      </c>
      <c r="E106">
        <v>50</v>
      </c>
      <c r="F106">
        <v>0.3</v>
      </c>
      <c r="G106" t="s">
        <v>43</v>
      </c>
      <c r="H106" s="1">
        <v>3330000</v>
      </c>
      <c r="I106">
        <v>61.3</v>
      </c>
      <c r="J106">
        <v>123</v>
      </c>
    </row>
    <row r="107" spans="1:10" ht="14.4" hidden="1" customHeight="1" x14ac:dyDescent="0.3">
      <c r="A107" s="4" t="s">
        <v>62</v>
      </c>
      <c r="B107" t="s">
        <v>46</v>
      </c>
      <c r="C107" t="s">
        <v>44</v>
      </c>
      <c r="D107" s="1">
        <v>2190000</v>
      </c>
      <c r="E107">
        <v>50</v>
      </c>
      <c r="F107">
        <v>0.312</v>
      </c>
      <c r="G107" t="s">
        <v>39</v>
      </c>
      <c r="H107" s="1">
        <v>7020000</v>
      </c>
      <c r="I107">
        <v>36.5</v>
      </c>
      <c r="J107">
        <v>73.099999999999994</v>
      </c>
    </row>
    <row r="108" spans="1:10" ht="14.4" hidden="1" customHeight="1" x14ac:dyDescent="0.3">
      <c r="A108" s="4" t="s">
        <v>62</v>
      </c>
      <c r="B108" t="s">
        <v>46</v>
      </c>
      <c r="C108" t="s">
        <v>52</v>
      </c>
      <c r="D108" s="1">
        <v>0</v>
      </c>
      <c r="E108">
        <v>0</v>
      </c>
      <c r="F108">
        <v>0</v>
      </c>
      <c r="G108" t="s">
        <v>43</v>
      </c>
      <c r="H108" s="1">
        <v>3330000</v>
      </c>
      <c r="I108" t="s">
        <v>47</v>
      </c>
      <c r="J108" t="s">
        <v>18</v>
      </c>
    </row>
    <row r="109" spans="1:10" ht="14.4" hidden="1" customHeight="1" x14ac:dyDescent="0.3">
      <c r="A109" s="4" t="s">
        <v>62</v>
      </c>
      <c r="B109" t="s">
        <v>46</v>
      </c>
      <c r="C109" t="s">
        <v>53</v>
      </c>
      <c r="D109" s="1">
        <v>0</v>
      </c>
      <c r="E109">
        <v>0</v>
      </c>
      <c r="F109">
        <v>0</v>
      </c>
      <c r="G109" t="s">
        <v>43</v>
      </c>
      <c r="H109" s="1">
        <v>3330000</v>
      </c>
      <c r="I109" t="s">
        <v>47</v>
      </c>
      <c r="J109" t="s">
        <v>18</v>
      </c>
    </row>
    <row r="110" spans="1:10" ht="14.4" hidden="1" customHeight="1" x14ac:dyDescent="0.3">
      <c r="A110" s="4" t="s">
        <v>62</v>
      </c>
      <c r="B110" t="s">
        <v>46</v>
      </c>
      <c r="C110" t="s">
        <v>54</v>
      </c>
      <c r="D110" s="1">
        <v>0</v>
      </c>
      <c r="E110">
        <v>0</v>
      </c>
      <c r="F110">
        <v>0</v>
      </c>
      <c r="G110" t="s">
        <v>43</v>
      </c>
      <c r="H110" s="1">
        <v>3330000</v>
      </c>
      <c r="I110" t="s">
        <v>47</v>
      </c>
      <c r="J110" t="s">
        <v>18</v>
      </c>
    </row>
    <row r="111" spans="1:10" ht="14.4" hidden="1" customHeight="1" x14ac:dyDescent="0.3">
      <c r="A111" s="4" t="s">
        <v>62</v>
      </c>
      <c r="B111" t="s">
        <v>46</v>
      </c>
      <c r="C111" t="s">
        <v>55</v>
      </c>
      <c r="D111" s="1">
        <v>0</v>
      </c>
      <c r="E111">
        <v>0</v>
      </c>
      <c r="F111">
        <v>0</v>
      </c>
      <c r="G111" t="s">
        <v>39</v>
      </c>
      <c r="H111" s="1">
        <v>7020000</v>
      </c>
      <c r="I111" t="s">
        <v>47</v>
      </c>
      <c r="J111" t="s">
        <v>18</v>
      </c>
    </row>
    <row r="112" spans="1:10" ht="14.4" hidden="1" customHeight="1" x14ac:dyDescent="0.3">
      <c r="A112" s="4" t="s">
        <v>62</v>
      </c>
      <c r="B112" t="s">
        <v>46</v>
      </c>
      <c r="C112" t="s">
        <v>56</v>
      </c>
      <c r="D112" s="1">
        <v>0</v>
      </c>
      <c r="E112">
        <v>0</v>
      </c>
      <c r="F112">
        <v>0</v>
      </c>
      <c r="G112" t="s">
        <v>73</v>
      </c>
      <c r="H112" s="1">
        <v>5390000</v>
      </c>
      <c r="I112" t="s">
        <v>47</v>
      </c>
      <c r="J112" t="s">
        <v>18</v>
      </c>
    </row>
    <row r="113" spans="1:10" ht="14.4" hidden="1" customHeight="1" x14ac:dyDescent="0.3">
      <c r="A113" s="4" t="s">
        <v>62</v>
      </c>
      <c r="B113" t="s">
        <v>46</v>
      </c>
      <c r="C113" t="s">
        <v>57</v>
      </c>
      <c r="D113" s="1">
        <v>0</v>
      </c>
      <c r="E113">
        <v>0</v>
      </c>
      <c r="F113">
        <v>0</v>
      </c>
      <c r="G113" t="s">
        <v>43</v>
      </c>
      <c r="H113" s="1">
        <v>3330000</v>
      </c>
      <c r="I113" t="s">
        <v>47</v>
      </c>
      <c r="J113" t="s">
        <v>18</v>
      </c>
    </row>
    <row r="114" spans="1:10" ht="14.4" hidden="1" customHeight="1" x14ac:dyDescent="0.3">
      <c r="A114" s="4" t="s">
        <v>62</v>
      </c>
      <c r="B114" t="s">
        <v>46</v>
      </c>
      <c r="C114" t="s">
        <v>58</v>
      </c>
      <c r="D114" s="1">
        <v>0</v>
      </c>
      <c r="E114">
        <v>0</v>
      </c>
      <c r="F114">
        <v>0</v>
      </c>
      <c r="G114" t="s">
        <v>43</v>
      </c>
      <c r="H114" s="1">
        <v>3330000</v>
      </c>
      <c r="I114" t="s">
        <v>47</v>
      </c>
      <c r="J114" t="s">
        <v>18</v>
      </c>
    </row>
    <row r="115" spans="1:10" ht="14.4" hidden="1" customHeight="1" x14ac:dyDescent="0.3">
      <c r="A115" s="4" t="s">
        <v>62</v>
      </c>
      <c r="B115" t="s">
        <v>46</v>
      </c>
      <c r="C115" t="s">
        <v>59</v>
      </c>
      <c r="D115" s="1">
        <v>0</v>
      </c>
      <c r="E115">
        <v>0</v>
      </c>
      <c r="F115">
        <v>0</v>
      </c>
      <c r="G115" t="s">
        <v>39</v>
      </c>
      <c r="H115" s="1">
        <v>7020000</v>
      </c>
      <c r="I115" t="s">
        <v>47</v>
      </c>
      <c r="J115" t="s">
        <v>18</v>
      </c>
    </row>
    <row r="116" spans="1:10" ht="14.4" hidden="1" customHeight="1" x14ac:dyDescent="0.3">
      <c r="A116" s="4" t="s">
        <v>63</v>
      </c>
      <c r="B116" t="s">
        <v>46</v>
      </c>
      <c r="C116" t="s">
        <v>2</v>
      </c>
      <c r="D116" s="1">
        <v>2150000</v>
      </c>
      <c r="E116">
        <v>100</v>
      </c>
      <c r="F116">
        <v>0.36899999999999999</v>
      </c>
      <c r="G116" t="s">
        <v>39</v>
      </c>
      <c r="H116" s="1">
        <v>5820000</v>
      </c>
      <c r="I116">
        <v>79.900000000000006</v>
      </c>
      <c r="J116">
        <v>79.900000000000006</v>
      </c>
    </row>
    <row r="117" spans="1:10" ht="14.4" customHeight="1" x14ac:dyDescent="0.3">
      <c r="A117" s="4" t="s">
        <v>63</v>
      </c>
      <c r="B117" t="s">
        <v>46</v>
      </c>
      <c r="C117" t="s">
        <v>3</v>
      </c>
      <c r="D117" s="1">
        <v>2420000</v>
      </c>
      <c r="E117">
        <v>100</v>
      </c>
      <c r="F117">
        <v>0.45600000000000002</v>
      </c>
      <c r="G117" t="s">
        <v>73</v>
      </c>
      <c r="H117" s="1">
        <v>5300000</v>
      </c>
      <c r="I117">
        <v>64</v>
      </c>
      <c r="J117">
        <v>64</v>
      </c>
    </row>
    <row r="118" spans="1:10" ht="14.4" hidden="1" customHeight="1" x14ac:dyDescent="0.3">
      <c r="A118" s="4" t="s">
        <v>63</v>
      </c>
      <c r="B118" t="s">
        <v>46</v>
      </c>
      <c r="C118" t="s">
        <v>23</v>
      </c>
      <c r="D118" s="1">
        <v>261000</v>
      </c>
      <c r="E118">
        <v>100</v>
      </c>
      <c r="F118">
        <v>0.161</v>
      </c>
      <c r="G118" t="s">
        <v>40</v>
      </c>
      <c r="H118" s="1">
        <v>1620000</v>
      </c>
      <c r="I118">
        <v>79.099999999999994</v>
      </c>
      <c r="J118">
        <v>79.099999999999994</v>
      </c>
    </row>
    <row r="119" spans="1:10" ht="14.4" hidden="1" customHeight="1" x14ac:dyDescent="0.3">
      <c r="A119" s="4" t="s">
        <v>63</v>
      </c>
      <c r="B119" t="s">
        <v>46</v>
      </c>
      <c r="C119" t="s">
        <v>7</v>
      </c>
      <c r="D119" s="1">
        <v>385000</v>
      </c>
      <c r="E119">
        <v>100</v>
      </c>
      <c r="F119">
        <v>0.23799999999999999</v>
      </c>
      <c r="G119" t="s">
        <v>40</v>
      </c>
      <c r="H119" s="1">
        <v>1620000</v>
      </c>
      <c r="I119">
        <v>83.2</v>
      </c>
      <c r="J119">
        <v>83.2</v>
      </c>
    </row>
    <row r="120" spans="1:10" ht="14.4" hidden="1" customHeight="1" x14ac:dyDescent="0.3">
      <c r="A120" s="4" t="s">
        <v>63</v>
      </c>
      <c r="B120" t="s">
        <v>46</v>
      </c>
      <c r="C120" t="s">
        <v>4</v>
      </c>
      <c r="D120" s="1">
        <v>1990000</v>
      </c>
      <c r="E120">
        <v>100</v>
      </c>
      <c r="F120">
        <v>0.375</v>
      </c>
      <c r="G120" t="s">
        <v>73</v>
      </c>
      <c r="H120" s="1">
        <v>5300000</v>
      </c>
      <c r="I120">
        <v>61.4</v>
      </c>
      <c r="J120">
        <v>61.4</v>
      </c>
    </row>
    <row r="121" spans="1:10" ht="14.4" hidden="1" customHeight="1" x14ac:dyDescent="0.3">
      <c r="A121" s="4" t="s">
        <v>63</v>
      </c>
      <c r="B121" t="s">
        <v>46</v>
      </c>
      <c r="C121" t="s">
        <v>5</v>
      </c>
      <c r="D121" s="1">
        <v>980000</v>
      </c>
      <c r="E121">
        <v>100</v>
      </c>
      <c r="F121">
        <v>0.185</v>
      </c>
      <c r="G121" t="s">
        <v>73</v>
      </c>
      <c r="H121" s="1">
        <v>5300000</v>
      </c>
      <c r="I121">
        <v>61</v>
      </c>
      <c r="J121">
        <v>61</v>
      </c>
    </row>
    <row r="122" spans="1:10" ht="14.4" hidden="1" customHeight="1" x14ac:dyDescent="0.3">
      <c r="A122" s="4" t="s">
        <v>63</v>
      </c>
      <c r="B122" t="s">
        <v>46</v>
      </c>
      <c r="C122" t="s">
        <v>8</v>
      </c>
      <c r="D122" s="1">
        <v>34900</v>
      </c>
      <c r="E122">
        <v>100</v>
      </c>
      <c r="F122">
        <v>9.35E-2</v>
      </c>
      <c r="G122" t="s">
        <v>41</v>
      </c>
      <c r="H122" s="1">
        <v>373000</v>
      </c>
      <c r="I122">
        <v>62.4</v>
      </c>
      <c r="J122">
        <v>62.4</v>
      </c>
    </row>
    <row r="123" spans="1:10" ht="14.4" hidden="1" customHeight="1" x14ac:dyDescent="0.3">
      <c r="A123" s="4" t="s">
        <v>63</v>
      </c>
      <c r="B123" t="s">
        <v>46</v>
      </c>
      <c r="C123" t="s">
        <v>6</v>
      </c>
      <c r="D123" s="1">
        <v>199000</v>
      </c>
      <c r="E123">
        <v>100</v>
      </c>
      <c r="F123">
        <v>0.36199999999999999</v>
      </c>
      <c r="G123" t="s">
        <v>42</v>
      </c>
      <c r="H123" s="1">
        <v>548000</v>
      </c>
      <c r="I123">
        <v>66</v>
      </c>
      <c r="J123">
        <v>66</v>
      </c>
    </row>
    <row r="124" spans="1:10" ht="14.4" hidden="1" customHeight="1" x14ac:dyDescent="0.3">
      <c r="A124" s="4" t="s">
        <v>63</v>
      </c>
      <c r="B124" t="s">
        <v>46</v>
      </c>
      <c r="C124" t="s">
        <v>1</v>
      </c>
      <c r="D124" s="1">
        <v>1030000</v>
      </c>
      <c r="E124">
        <v>100</v>
      </c>
      <c r="F124">
        <v>0.17799999999999999</v>
      </c>
      <c r="G124" t="s">
        <v>39</v>
      </c>
      <c r="H124" s="1">
        <v>5820000</v>
      </c>
      <c r="I124">
        <v>71.900000000000006</v>
      </c>
      <c r="J124">
        <v>71.900000000000006</v>
      </c>
    </row>
    <row r="125" spans="1:10" hidden="1" x14ac:dyDescent="0.3">
      <c r="A125" s="4" t="s">
        <v>63</v>
      </c>
      <c r="B125" t="s">
        <v>46</v>
      </c>
      <c r="C125" t="s">
        <v>0</v>
      </c>
      <c r="D125" s="1">
        <v>1200000</v>
      </c>
      <c r="E125">
        <v>100</v>
      </c>
      <c r="F125">
        <v>0.37</v>
      </c>
      <c r="G125" t="s">
        <v>43</v>
      </c>
      <c r="H125" s="1">
        <v>3250000</v>
      </c>
      <c r="I125">
        <v>78.400000000000006</v>
      </c>
      <c r="J125">
        <v>78.400000000000006</v>
      </c>
    </row>
    <row r="126" spans="1:10" ht="14.4" hidden="1" customHeight="1" x14ac:dyDescent="0.3">
      <c r="A126" s="4" t="s">
        <v>63</v>
      </c>
      <c r="B126" t="s">
        <v>46</v>
      </c>
      <c r="C126" t="s">
        <v>44</v>
      </c>
      <c r="D126" s="1">
        <v>7320000</v>
      </c>
      <c r="E126">
        <v>100</v>
      </c>
      <c r="F126">
        <v>1.26</v>
      </c>
      <c r="G126" t="s">
        <v>39</v>
      </c>
      <c r="H126" s="1">
        <v>5820000</v>
      </c>
      <c r="I126">
        <v>152</v>
      </c>
      <c r="J126">
        <v>152</v>
      </c>
    </row>
    <row r="127" spans="1:10" ht="14.4" hidden="1" customHeight="1" x14ac:dyDescent="0.3">
      <c r="A127" s="4" t="s">
        <v>63</v>
      </c>
      <c r="B127" t="s">
        <v>46</v>
      </c>
      <c r="C127" t="s">
        <v>52</v>
      </c>
      <c r="D127" s="1">
        <v>0</v>
      </c>
      <c r="E127">
        <v>0</v>
      </c>
      <c r="F127">
        <v>0</v>
      </c>
      <c r="G127" t="s">
        <v>43</v>
      </c>
      <c r="H127" s="1">
        <v>3250000</v>
      </c>
      <c r="I127" t="s">
        <v>47</v>
      </c>
      <c r="J127" t="s">
        <v>18</v>
      </c>
    </row>
    <row r="128" spans="1:10" ht="14.4" hidden="1" customHeight="1" x14ac:dyDescent="0.3">
      <c r="A128" s="4" t="s">
        <v>63</v>
      </c>
      <c r="B128" t="s">
        <v>46</v>
      </c>
      <c r="C128" t="s">
        <v>53</v>
      </c>
      <c r="D128" s="1">
        <v>0</v>
      </c>
      <c r="E128">
        <v>0</v>
      </c>
      <c r="F128">
        <v>0</v>
      </c>
      <c r="G128" t="s">
        <v>43</v>
      </c>
      <c r="H128" s="1">
        <v>3250000</v>
      </c>
      <c r="I128" t="s">
        <v>47</v>
      </c>
      <c r="J128" t="s">
        <v>18</v>
      </c>
    </row>
    <row r="129" spans="1:10" ht="14.4" hidden="1" customHeight="1" x14ac:dyDescent="0.3">
      <c r="A129" s="4" t="s">
        <v>63</v>
      </c>
      <c r="B129" t="s">
        <v>46</v>
      </c>
      <c r="C129" t="s">
        <v>54</v>
      </c>
      <c r="D129" s="1">
        <v>0</v>
      </c>
      <c r="E129">
        <v>0</v>
      </c>
      <c r="F129">
        <v>0</v>
      </c>
      <c r="G129" t="s">
        <v>43</v>
      </c>
      <c r="H129" s="1">
        <v>3250000</v>
      </c>
      <c r="I129" t="s">
        <v>47</v>
      </c>
      <c r="J129" t="s">
        <v>18</v>
      </c>
    </row>
    <row r="130" spans="1:10" ht="14.4" hidden="1" customHeight="1" x14ac:dyDescent="0.3">
      <c r="A130" s="4" t="s">
        <v>63</v>
      </c>
      <c r="B130" t="s">
        <v>46</v>
      </c>
      <c r="C130" t="s">
        <v>55</v>
      </c>
      <c r="D130" s="1">
        <v>526</v>
      </c>
      <c r="E130">
        <v>0</v>
      </c>
      <c r="F130">
        <v>9.0500000000000004E-5</v>
      </c>
      <c r="G130" t="s">
        <v>39</v>
      </c>
      <c r="H130" s="1">
        <v>5820000</v>
      </c>
      <c r="I130">
        <v>0</v>
      </c>
      <c r="J130" t="s">
        <v>18</v>
      </c>
    </row>
    <row r="131" spans="1:10" ht="14.4" hidden="1" customHeight="1" x14ac:dyDescent="0.3">
      <c r="A131" s="4" t="s">
        <v>63</v>
      </c>
      <c r="B131" t="s">
        <v>46</v>
      </c>
      <c r="C131" t="s">
        <v>56</v>
      </c>
      <c r="D131" s="1">
        <v>2510</v>
      </c>
      <c r="E131">
        <v>0</v>
      </c>
      <c r="F131">
        <v>4.7399999999999997E-4</v>
      </c>
      <c r="G131" t="s">
        <v>73</v>
      </c>
      <c r="H131" s="1">
        <v>5300000</v>
      </c>
      <c r="I131">
        <v>0</v>
      </c>
      <c r="J131" t="s">
        <v>18</v>
      </c>
    </row>
    <row r="132" spans="1:10" ht="14.4" hidden="1" customHeight="1" x14ac:dyDescent="0.3">
      <c r="A132" s="4" t="s">
        <v>63</v>
      </c>
      <c r="B132" t="s">
        <v>46</v>
      </c>
      <c r="C132" t="s">
        <v>57</v>
      </c>
      <c r="D132" s="1">
        <v>0</v>
      </c>
      <c r="E132">
        <v>0</v>
      </c>
      <c r="F132">
        <v>0</v>
      </c>
      <c r="G132" t="s">
        <v>43</v>
      </c>
      <c r="H132" s="1">
        <v>3250000</v>
      </c>
      <c r="I132" t="s">
        <v>47</v>
      </c>
      <c r="J132" t="s">
        <v>18</v>
      </c>
    </row>
    <row r="133" spans="1:10" ht="14.4" hidden="1" customHeight="1" x14ac:dyDescent="0.3">
      <c r="A133" s="4" t="s">
        <v>63</v>
      </c>
      <c r="B133" t="s">
        <v>46</v>
      </c>
      <c r="C133" t="s">
        <v>58</v>
      </c>
      <c r="D133" s="1">
        <v>0</v>
      </c>
      <c r="E133">
        <v>0</v>
      </c>
      <c r="F133">
        <v>0</v>
      </c>
      <c r="G133" t="s">
        <v>43</v>
      </c>
      <c r="H133" s="1">
        <v>3250000</v>
      </c>
      <c r="I133" t="s">
        <v>47</v>
      </c>
      <c r="J133" t="s">
        <v>18</v>
      </c>
    </row>
    <row r="134" spans="1:10" ht="14.4" hidden="1" customHeight="1" x14ac:dyDescent="0.3">
      <c r="A134" s="4" t="s">
        <v>63</v>
      </c>
      <c r="B134" t="s">
        <v>46</v>
      </c>
      <c r="C134" t="s">
        <v>59</v>
      </c>
      <c r="D134" s="1">
        <v>0</v>
      </c>
      <c r="E134">
        <v>0</v>
      </c>
      <c r="F134">
        <v>0</v>
      </c>
      <c r="G134" t="s">
        <v>39</v>
      </c>
      <c r="H134" s="1">
        <v>5820000</v>
      </c>
      <c r="I134" t="s">
        <v>47</v>
      </c>
      <c r="J134" t="s">
        <v>18</v>
      </c>
    </row>
    <row r="135" spans="1:10" ht="14.4" hidden="1" customHeight="1" x14ac:dyDescent="0.3">
      <c r="A135" s="4" t="s">
        <v>64</v>
      </c>
      <c r="B135" t="s">
        <v>46</v>
      </c>
      <c r="C135" t="s">
        <v>2</v>
      </c>
      <c r="D135" s="1">
        <v>7670000</v>
      </c>
      <c r="E135">
        <v>250</v>
      </c>
      <c r="F135">
        <v>1.1200000000000001</v>
      </c>
      <c r="G135" t="s">
        <v>39</v>
      </c>
      <c r="H135" s="1">
        <v>6880000</v>
      </c>
      <c r="I135">
        <v>243</v>
      </c>
      <c r="J135">
        <v>97.2</v>
      </c>
    </row>
    <row r="136" spans="1:10" ht="14.4" customHeight="1" x14ac:dyDescent="0.3">
      <c r="A136" s="4" t="s">
        <v>64</v>
      </c>
      <c r="B136" t="s">
        <v>46</v>
      </c>
      <c r="C136" t="s">
        <v>3</v>
      </c>
      <c r="D136" s="1">
        <v>7970000</v>
      </c>
      <c r="E136">
        <v>250</v>
      </c>
      <c r="F136">
        <v>1.68</v>
      </c>
      <c r="G136" t="s">
        <v>73</v>
      </c>
      <c r="H136" s="1">
        <v>4750000</v>
      </c>
      <c r="I136">
        <v>262</v>
      </c>
      <c r="J136">
        <v>105</v>
      </c>
    </row>
    <row r="137" spans="1:10" ht="14.4" hidden="1" customHeight="1" x14ac:dyDescent="0.3">
      <c r="A137" s="4" t="s">
        <v>64</v>
      </c>
      <c r="B137" t="s">
        <v>46</v>
      </c>
      <c r="C137" t="s">
        <v>23</v>
      </c>
      <c r="D137" s="1">
        <v>977000</v>
      </c>
      <c r="E137">
        <v>250</v>
      </c>
      <c r="F137">
        <v>0.499</v>
      </c>
      <c r="G137" t="s">
        <v>40</v>
      </c>
      <c r="H137" s="1">
        <v>1960000</v>
      </c>
      <c r="I137">
        <v>249</v>
      </c>
      <c r="J137">
        <v>99.6</v>
      </c>
    </row>
    <row r="138" spans="1:10" ht="14.4" hidden="1" customHeight="1" x14ac:dyDescent="0.3">
      <c r="A138" s="4" t="s">
        <v>64</v>
      </c>
      <c r="B138" t="s">
        <v>46</v>
      </c>
      <c r="C138" t="s">
        <v>7</v>
      </c>
      <c r="D138" s="1">
        <v>1330000</v>
      </c>
      <c r="E138">
        <v>250</v>
      </c>
      <c r="F138">
        <v>0.68100000000000005</v>
      </c>
      <c r="G138" t="s">
        <v>40</v>
      </c>
      <c r="H138" s="1">
        <v>1960000</v>
      </c>
      <c r="I138">
        <v>249</v>
      </c>
      <c r="J138">
        <v>99.5</v>
      </c>
    </row>
    <row r="139" spans="1:10" ht="14.4" hidden="1" customHeight="1" x14ac:dyDescent="0.3">
      <c r="A139" s="4" t="s">
        <v>64</v>
      </c>
      <c r="B139" t="s">
        <v>46</v>
      </c>
      <c r="C139" t="s">
        <v>4</v>
      </c>
      <c r="D139" s="1">
        <v>6950000</v>
      </c>
      <c r="E139">
        <v>250</v>
      </c>
      <c r="F139">
        <v>1.46</v>
      </c>
      <c r="G139" t="s">
        <v>73</v>
      </c>
      <c r="H139" s="1">
        <v>4750000</v>
      </c>
      <c r="I139">
        <v>249</v>
      </c>
      <c r="J139">
        <v>99.5</v>
      </c>
    </row>
    <row r="140" spans="1:10" ht="14.4" hidden="1" customHeight="1" x14ac:dyDescent="0.3">
      <c r="A140" s="4" t="s">
        <v>64</v>
      </c>
      <c r="B140" t="s">
        <v>46</v>
      </c>
      <c r="C140" t="s">
        <v>5</v>
      </c>
      <c r="D140" s="1">
        <v>3230000</v>
      </c>
      <c r="E140">
        <v>250</v>
      </c>
      <c r="F140">
        <v>0.68100000000000005</v>
      </c>
      <c r="G140" t="s">
        <v>73</v>
      </c>
      <c r="H140" s="1">
        <v>4750000</v>
      </c>
      <c r="I140">
        <v>238</v>
      </c>
      <c r="J140">
        <v>95.2</v>
      </c>
    </row>
    <row r="141" spans="1:10" ht="14.4" hidden="1" customHeight="1" x14ac:dyDescent="0.3">
      <c r="A141" s="4" t="s">
        <v>64</v>
      </c>
      <c r="B141" t="s">
        <v>46</v>
      </c>
      <c r="C141" t="s">
        <v>8</v>
      </c>
      <c r="D141" s="1">
        <v>91800</v>
      </c>
      <c r="E141">
        <v>250</v>
      </c>
      <c r="F141">
        <v>0.31</v>
      </c>
      <c r="G141" t="s">
        <v>41</v>
      </c>
      <c r="H141" s="1">
        <v>296000</v>
      </c>
      <c r="I141">
        <v>246</v>
      </c>
      <c r="J141">
        <v>98.2</v>
      </c>
    </row>
    <row r="142" spans="1:10" ht="14.4" hidden="1" customHeight="1" x14ac:dyDescent="0.3">
      <c r="A142" s="4" t="s">
        <v>64</v>
      </c>
      <c r="B142" t="s">
        <v>46</v>
      </c>
      <c r="C142" t="s">
        <v>6</v>
      </c>
      <c r="D142" s="1">
        <v>458000</v>
      </c>
      <c r="E142">
        <v>250</v>
      </c>
      <c r="F142">
        <v>1.04</v>
      </c>
      <c r="G142" t="s">
        <v>42</v>
      </c>
      <c r="H142" s="1">
        <v>441000</v>
      </c>
      <c r="I142">
        <v>239</v>
      </c>
      <c r="J142">
        <v>95.4</v>
      </c>
    </row>
    <row r="143" spans="1:10" ht="14.4" hidden="1" customHeight="1" x14ac:dyDescent="0.3">
      <c r="A143" s="4" t="s">
        <v>64</v>
      </c>
      <c r="B143" t="s">
        <v>46</v>
      </c>
      <c r="C143" t="s">
        <v>1</v>
      </c>
      <c r="D143" s="1">
        <v>4230000</v>
      </c>
      <c r="E143">
        <v>250</v>
      </c>
      <c r="F143">
        <v>0.61499999999999999</v>
      </c>
      <c r="G143" t="s">
        <v>39</v>
      </c>
      <c r="H143" s="1">
        <v>6880000</v>
      </c>
      <c r="I143">
        <v>240</v>
      </c>
      <c r="J143">
        <v>95.8</v>
      </c>
    </row>
    <row r="144" spans="1:10" hidden="1" x14ac:dyDescent="0.3">
      <c r="A144" s="4" t="s">
        <v>64</v>
      </c>
      <c r="B144" t="s">
        <v>46</v>
      </c>
      <c r="C144" t="s">
        <v>0</v>
      </c>
      <c r="D144" s="1">
        <v>3730000</v>
      </c>
      <c r="E144">
        <v>250</v>
      </c>
      <c r="F144">
        <v>1.0900000000000001</v>
      </c>
      <c r="G144" t="s">
        <v>43</v>
      </c>
      <c r="H144" s="1">
        <v>3420000</v>
      </c>
      <c r="I144">
        <v>253</v>
      </c>
      <c r="J144">
        <v>101</v>
      </c>
    </row>
    <row r="145" spans="1:10" ht="14.4" hidden="1" customHeight="1" x14ac:dyDescent="0.3">
      <c r="A145" s="4" t="s">
        <v>64</v>
      </c>
      <c r="B145" t="s">
        <v>46</v>
      </c>
      <c r="C145" t="s">
        <v>44</v>
      </c>
      <c r="D145" s="1">
        <v>14100000</v>
      </c>
      <c r="E145">
        <v>250</v>
      </c>
      <c r="F145">
        <v>2.0499999999999998</v>
      </c>
      <c r="G145" t="s">
        <v>39</v>
      </c>
      <c r="H145" s="1">
        <v>6880000</v>
      </c>
      <c r="I145">
        <v>249</v>
      </c>
      <c r="J145">
        <v>99.5</v>
      </c>
    </row>
    <row r="146" spans="1:10" ht="14.4" hidden="1" customHeight="1" x14ac:dyDescent="0.3">
      <c r="A146" s="4" t="s">
        <v>64</v>
      </c>
      <c r="B146" t="s">
        <v>46</v>
      </c>
      <c r="C146" t="s">
        <v>52</v>
      </c>
      <c r="D146" s="1">
        <v>0</v>
      </c>
      <c r="E146">
        <v>0</v>
      </c>
      <c r="F146">
        <v>0</v>
      </c>
      <c r="G146" t="s">
        <v>43</v>
      </c>
      <c r="H146" s="1">
        <v>3420000</v>
      </c>
      <c r="I146" t="s">
        <v>47</v>
      </c>
      <c r="J146" t="s">
        <v>18</v>
      </c>
    </row>
    <row r="147" spans="1:10" ht="14.4" hidden="1" customHeight="1" x14ac:dyDescent="0.3">
      <c r="A147" s="4" t="s">
        <v>64</v>
      </c>
      <c r="B147" t="s">
        <v>46</v>
      </c>
      <c r="C147" t="s">
        <v>53</v>
      </c>
      <c r="D147" s="1">
        <v>0</v>
      </c>
      <c r="E147">
        <v>0</v>
      </c>
      <c r="F147">
        <v>0</v>
      </c>
      <c r="G147" t="s">
        <v>43</v>
      </c>
      <c r="H147" s="1">
        <v>3420000</v>
      </c>
      <c r="I147" t="s">
        <v>47</v>
      </c>
      <c r="J147" t="s">
        <v>18</v>
      </c>
    </row>
    <row r="148" spans="1:10" ht="14.4" hidden="1" customHeight="1" x14ac:dyDescent="0.3">
      <c r="A148" s="4" t="s">
        <v>64</v>
      </c>
      <c r="B148" t="s">
        <v>46</v>
      </c>
      <c r="C148" t="s">
        <v>54</v>
      </c>
      <c r="D148" s="1">
        <v>0</v>
      </c>
      <c r="E148">
        <v>0</v>
      </c>
      <c r="F148">
        <v>0</v>
      </c>
      <c r="G148" t="s">
        <v>43</v>
      </c>
      <c r="H148" s="1">
        <v>3420000</v>
      </c>
      <c r="I148" t="s">
        <v>47</v>
      </c>
      <c r="J148" t="s">
        <v>18</v>
      </c>
    </row>
    <row r="149" spans="1:10" ht="14.4" hidden="1" customHeight="1" x14ac:dyDescent="0.3">
      <c r="A149" s="4" t="s">
        <v>64</v>
      </c>
      <c r="B149" t="s">
        <v>46</v>
      </c>
      <c r="C149" t="s">
        <v>55</v>
      </c>
      <c r="D149" s="1">
        <v>0</v>
      </c>
      <c r="E149">
        <v>0</v>
      </c>
      <c r="F149">
        <v>0</v>
      </c>
      <c r="G149" t="s">
        <v>39</v>
      </c>
      <c r="H149" s="1">
        <v>6880000</v>
      </c>
      <c r="I149" t="s">
        <v>47</v>
      </c>
      <c r="J149" t="s">
        <v>18</v>
      </c>
    </row>
    <row r="150" spans="1:10" ht="14.4" hidden="1" customHeight="1" x14ac:dyDescent="0.3">
      <c r="A150" s="4" t="s">
        <v>64</v>
      </c>
      <c r="B150" t="s">
        <v>46</v>
      </c>
      <c r="C150" t="s">
        <v>56</v>
      </c>
      <c r="D150" s="1">
        <v>0</v>
      </c>
      <c r="E150">
        <v>0</v>
      </c>
      <c r="F150">
        <v>0</v>
      </c>
      <c r="G150" t="s">
        <v>73</v>
      </c>
      <c r="H150" s="1">
        <v>4750000</v>
      </c>
      <c r="I150" t="s">
        <v>47</v>
      </c>
      <c r="J150" t="s">
        <v>18</v>
      </c>
    </row>
    <row r="151" spans="1:10" ht="14.4" hidden="1" customHeight="1" x14ac:dyDescent="0.3">
      <c r="A151" s="4" t="s">
        <v>64</v>
      </c>
      <c r="B151" t="s">
        <v>46</v>
      </c>
      <c r="C151" t="s">
        <v>57</v>
      </c>
      <c r="D151" s="1">
        <v>0</v>
      </c>
      <c r="E151">
        <v>0</v>
      </c>
      <c r="F151">
        <v>0</v>
      </c>
      <c r="G151" t="s">
        <v>43</v>
      </c>
      <c r="H151" s="1">
        <v>3420000</v>
      </c>
      <c r="I151" t="s">
        <v>47</v>
      </c>
      <c r="J151" t="s">
        <v>18</v>
      </c>
    </row>
    <row r="152" spans="1:10" ht="14.4" hidden="1" customHeight="1" x14ac:dyDescent="0.3">
      <c r="A152" s="4" t="s">
        <v>64</v>
      </c>
      <c r="B152" t="s">
        <v>46</v>
      </c>
      <c r="C152" t="s">
        <v>58</v>
      </c>
      <c r="D152" s="1">
        <v>0</v>
      </c>
      <c r="E152">
        <v>0</v>
      </c>
      <c r="F152">
        <v>0</v>
      </c>
      <c r="G152" t="s">
        <v>43</v>
      </c>
      <c r="H152" s="1">
        <v>3420000</v>
      </c>
      <c r="I152" t="s">
        <v>47</v>
      </c>
      <c r="J152" t="s">
        <v>18</v>
      </c>
    </row>
    <row r="153" spans="1:10" ht="14.4" hidden="1" customHeight="1" x14ac:dyDescent="0.3">
      <c r="A153" s="4" t="s">
        <v>64</v>
      </c>
      <c r="B153" t="s">
        <v>46</v>
      </c>
      <c r="C153" t="s">
        <v>59</v>
      </c>
      <c r="D153" s="1">
        <v>0</v>
      </c>
      <c r="E153">
        <v>0</v>
      </c>
      <c r="F153">
        <v>0</v>
      </c>
      <c r="G153" t="s">
        <v>39</v>
      </c>
      <c r="H153" s="1">
        <v>6880000</v>
      </c>
      <c r="I153" t="s">
        <v>47</v>
      </c>
      <c r="J153" t="s">
        <v>18</v>
      </c>
    </row>
    <row r="154" spans="1:10" ht="14.4" hidden="1" customHeight="1" x14ac:dyDescent="0.3">
      <c r="A154" s="4" t="s">
        <v>65</v>
      </c>
      <c r="B154" t="s">
        <v>46</v>
      </c>
      <c r="C154" t="s">
        <v>2</v>
      </c>
      <c r="D154" s="1">
        <v>13900000</v>
      </c>
      <c r="E154">
        <v>500</v>
      </c>
      <c r="F154">
        <v>2.35</v>
      </c>
      <c r="G154" t="s">
        <v>39</v>
      </c>
      <c r="H154" s="1">
        <v>5940000</v>
      </c>
      <c r="I154">
        <v>504</v>
      </c>
      <c r="J154">
        <v>101</v>
      </c>
    </row>
    <row r="155" spans="1:10" ht="14.4" customHeight="1" x14ac:dyDescent="0.3">
      <c r="A155" s="4" t="s">
        <v>65</v>
      </c>
      <c r="B155" t="s">
        <v>46</v>
      </c>
      <c r="C155" t="s">
        <v>3</v>
      </c>
      <c r="D155" s="1">
        <v>14400000</v>
      </c>
      <c r="E155">
        <v>500</v>
      </c>
      <c r="F155">
        <v>3.43</v>
      </c>
      <c r="G155" t="s">
        <v>73</v>
      </c>
      <c r="H155" s="1">
        <v>4200000</v>
      </c>
      <c r="I155">
        <v>600</v>
      </c>
      <c r="J155">
        <v>120</v>
      </c>
    </row>
    <row r="156" spans="1:10" ht="14.4" hidden="1" customHeight="1" x14ac:dyDescent="0.3">
      <c r="A156" s="4" t="s">
        <v>65</v>
      </c>
      <c r="B156" t="s">
        <v>46</v>
      </c>
      <c r="C156" t="s">
        <v>23</v>
      </c>
      <c r="D156" s="1">
        <v>1900000</v>
      </c>
      <c r="E156">
        <v>500</v>
      </c>
      <c r="F156">
        <v>1.07</v>
      </c>
      <c r="G156" t="s">
        <v>40</v>
      </c>
      <c r="H156" s="1">
        <v>1780000</v>
      </c>
      <c r="I156">
        <v>540</v>
      </c>
      <c r="J156">
        <v>108</v>
      </c>
    </row>
    <row r="157" spans="1:10" ht="14.4" hidden="1" customHeight="1" x14ac:dyDescent="0.3">
      <c r="A157" s="4" t="s">
        <v>65</v>
      </c>
      <c r="B157" t="s">
        <v>46</v>
      </c>
      <c r="C157" t="s">
        <v>7</v>
      </c>
      <c r="D157" s="1">
        <v>2560000</v>
      </c>
      <c r="E157">
        <v>500</v>
      </c>
      <c r="F157">
        <v>1.43</v>
      </c>
      <c r="G157" t="s">
        <v>40</v>
      </c>
      <c r="H157" s="1">
        <v>1780000</v>
      </c>
      <c r="I157">
        <v>542</v>
      </c>
      <c r="J157">
        <v>108</v>
      </c>
    </row>
    <row r="158" spans="1:10" ht="14.4" hidden="1" customHeight="1" x14ac:dyDescent="0.3">
      <c r="A158" s="4" t="s">
        <v>65</v>
      </c>
      <c r="B158" t="s">
        <v>46</v>
      </c>
      <c r="C158" t="s">
        <v>4</v>
      </c>
      <c r="D158" s="1">
        <v>13300000</v>
      </c>
      <c r="E158">
        <v>500</v>
      </c>
      <c r="F158">
        <v>3.17</v>
      </c>
      <c r="G158" t="s">
        <v>73</v>
      </c>
      <c r="H158" s="1">
        <v>4200000</v>
      </c>
      <c r="I158">
        <v>598</v>
      </c>
      <c r="J158">
        <v>120</v>
      </c>
    </row>
    <row r="159" spans="1:10" ht="14.4" hidden="1" customHeight="1" x14ac:dyDescent="0.3">
      <c r="A159" s="4" t="s">
        <v>65</v>
      </c>
      <c r="B159" t="s">
        <v>46</v>
      </c>
      <c r="C159" t="s">
        <v>5</v>
      </c>
      <c r="D159" s="1">
        <v>6440000</v>
      </c>
      <c r="E159">
        <v>500</v>
      </c>
      <c r="F159">
        <v>1.54</v>
      </c>
      <c r="G159" t="s">
        <v>73</v>
      </c>
      <c r="H159" s="1">
        <v>4200000</v>
      </c>
      <c r="I159">
        <v>575</v>
      </c>
      <c r="J159">
        <v>115</v>
      </c>
    </row>
    <row r="160" spans="1:10" ht="14.4" hidden="1" customHeight="1" x14ac:dyDescent="0.3">
      <c r="A160" s="4" t="s">
        <v>65</v>
      </c>
      <c r="B160" t="s">
        <v>46</v>
      </c>
      <c r="C160" t="s">
        <v>8</v>
      </c>
      <c r="D160" s="1">
        <v>250000</v>
      </c>
      <c r="E160">
        <v>500</v>
      </c>
      <c r="F160">
        <v>0.69</v>
      </c>
      <c r="G160" t="s">
        <v>41</v>
      </c>
      <c r="H160" s="1">
        <v>362000</v>
      </c>
      <c r="I160">
        <v>588</v>
      </c>
      <c r="J160">
        <v>118</v>
      </c>
    </row>
    <row r="161" spans="1:10" ht="14.4" hidden="1" customHeight="1" x14ac:dyDescent="0.3">
      <c r="A161" s="4" t="s">
        <v>65</v>
      </c>
      <c r="B161" t="s">
        <v>46</v>
      </c>
      <c r="C161" t="s">
        <v>6</v>
      </c>
      <c r="D161" s="1">
        <v>1110000</v>
      </c>
      <c r="E161">
        <v>500</v>
      </c>
      <c r="F161">
        <v>2.19</v>
      </c>
      <c r="G161" t="s">
        <v>42</v>
      </c>
      <c r="H161" s="1">
        <v>506000</v>
      </c>
      <c r="I161">
        <v>548</v>
      </c>
      <c r="J161">
        <v>110</v>
      </c>
    </row>
    <row r="162" spans="1:10" ht="14.4" hidden="1" customHeight="1" x14ac:dyDescent="0.3">
      <c r="A162" s="4" t="s">
        <v>65</v>
      </c>
      <c r="B162" t="s">
        <v>46</v>
      </c>
      <c r="C162" t="s">
        <v>1</v>
      </c>
      <c r="D162" s="1">
        <v>8440000</v>
      </c>
      <c r="E162">
        <v>500</v>
      </c>
      <c r="F162">
        <v>1.42</v>
      </c>
      <c r="G162" t="s">
        <v>39</v>
      </c>
      <c r="H162" s="1">
        <v>5940000</v>
      </c>
      <c r="I162">
        <v>513</v>
      </c>
      <c r="J162">
        <v>103</v>
      </c>
    </row>
    <row r="163" spans="1:10" hidden="1" x14ac:dyDescent="0.3">
      <c r="A163" s="4" t="s">
        <v>65</v>
      </c>
      <c r="B163" t="s">
        <v>46</v>
      </c>
      <c r="C163" t="s">
        <v>0</v>
      </c>
      <c r="D163" s="1">
        <v>6840000</v>
      </c>
      <c r="E163">
        <v>500</v>
      </c>
      <c r="F163">
        <v>2.13</v>
      </c>
      <c r="G163" t="s">
        <v>43</v>
      </c>
      <c r="H163" s="1">
        <v>3200000</v>
      </c>
      <c r="I163">
        <v>500</v>
      </c>
      <c r="J163">
        <v>100</v>
      </c>
    </row>
    <row r="164" spans="1:10" ht="14.4" hidden="1" customHeight="1" x14ac:dyDescent="0.3">
      <c r="A164" s="4" t="s">
        <v>65</v>
      </c>
      <c r="B164" t="s">
        <v>46</v>
      </c>
      <c r="C164" t="s">
        <v>44</v>
      </c>
      <c r="D164" s="1">
        <v>23300000</v>
      </c>
      <c r="E164">
        <v>500</v>
      </c>
      <c r="F164">
        <v>3.92</v>
      </c>
      <c r="G164" t="s">
        <v>39</v>
      </c>
      <c r="H164" s="1">
        <v>5940000</v>
      </c>
      <c r="I164">
        <v>478</v>
      </c>
      <c r="J164">
        <v>95.6</v>
      </c>
    </row>
    <row r="165" spans="1:10" ht="14.4" hidden="1" customHeight="1" x14ac:dyDescent="0.3">
      <c r="A165" s="4" t="s">
        <v>65</v>
      </c>
      <c r="B165" t="s">
        <v>46</v>
      </c>
      <c r="C165" t="s">
        <v>52</v>
      </c>
      <c r="D165" s="1">
        <v>0</v>
      </c>
      <c r="E165">
        <v>0</v>
      </c>
      <c r="F165">
        <v>0</v>
      </c>
      <c r="G165" t="s">
        <v>43</v>
      </c>
      <c r="H165" s="1">
        <v>3200000</v>
      </c>
      <c r="I165" t="s">
        <v>47</v>
      </c>
      <c r="J165" t="s">
        <v>18</v>
      </c>
    </row>
    <row r="166" spans="1:10" ht="14.4" hidden="1" customHeight="1" x14ac:dyDescent="0.3">
      <c r="A166" s="4" t="s">
        <v>65</v>
      </c>
      <c r="B166" t="s">
        <v>46</v>
      </c>
      <c r="C166" t="s">
        <v>53</v>
      </c>
      <c r="D166" s="1">
        <v>0</v>
      </c>
      <c r="E166">
        <v>0</v>
      </c>
      <c r="F166">
        <v>0</v>
      </c>
      <c r="G166" t="s">
        <v>43</v>
      </c>
      <c r="H166" s="1">
        <v>3200000</v>
      </c>
      <c r="I166" t="s">
        <v>47</v>
      </c>
      <c r="J166" t="s">
        <v>18</v>
      </c>
    </row>
    <row r="167" spans="1:10" ht="14.4" hidden="1" customHeight="1" x14ac:dyDescent="0.3">
      <c r="A167" s="4" t="s">
        <v>65</v>
      </c>
      <c r="B167" t="s">
        <v>46</v>
      </c>
      <c r="C167" t="s">
        <v>54</v>
      </c>
      <c r="D167" s="1">
        <v>0</v>
      </c>
      <c r="E167">
        <v>0</v>
      </c>
      <c r="F167">
        <v>0</v>
      </c>
      <c r="G167" t="s">
        <v>43</v>
      </c>
      <c r="H167" s="1">
        <v>3200000</v>
      </c>
      <c r="I167" t="s">
        <v>47</v>
      </c>
      <c r="J167" t="s">
        <v>18</v>
      </c>
    </row>
    <row r="168" spans="1:10" ht="14.4" hidden="1" customHeight="1" x14ac:dyDescent="0.3">
      <c r="A168" s="4" t="s">
        <v>65</v>
      </c>
      <c r="B168" t="s">
        <v>46</v>
      </c>
      <c r="C168" t="s">
        <v>55</v>
      </c>
      <c r="D168" s="1">
        <v>3160</v>
      </c>
      <c r="E168">
        <v>0</v>
      </c>
      <c r="F168">
        <v>5.3200000000000003E-4</v>
      </c>
      <c r="G168" t="s">
        <v>39</v>
      </c>
      <c r="H168" s="1">
        <v>5940000</v>
      </c>
      <c r="I168">
        <v>0</v>
      </c>
      <c r="J168" t="s">
        <v>18</v>
      </c>
    </row>
    <row r="169" spans="1:10" ht="14.4" hidden="1" customHeight="1" x14ac:dyDescent="0.3">
      <c r="A169" s="4" t="s">
        <v>65</v>
      </c>
      <c r="B169" t="s">
        <v>46</v>
      </c>
      <c r="C169" t="s">
        <v>56</v>
      </c>
      <c r="D169" s="1">
        <v>789</v>
      </c>
      <c r="E169">
        <v>0</v>
      </c>
      <c r="F169">
        <v>1.8799999999999999E-4</v>
      </c>
      <c r="G169" t="s">
        <v>73</v>
      </c>
      <c r="H169" s="1">
        <v>4200000</v>
      </c>
      <c r="I169">
        <v>0</v>
      </c>
      <c r="J169" t="s">
        <v>18</v>
      </c>
    </row>
    <row r="170" spans="1:10" ht="14.4" hidden="1" customHeight="1" x14ac:dyDescent="0.3">
      <c r="A170" s="4" t="s">
        <v>65</v>
      </c>
      <c r="B170" t="s">
        <v>46</v>
      </c>
      <c r="C170" t="s">
        <v>57</v>
      </c>
      <c r="D170" s="1">
        <v>0</v>
      </c>
      <c r="E170">
        <v>0</v>
      </c>
      <c r="F170">
        <v>0</v>
      </c>
      <c r="G170" t="s">
        <v>43</v>
      </c>
      <c r="H170" s="1">
        <v>3200000</v>
      </c>
      <c r="I170" t="s">
        <v>47</v>
      </c>
      <c r="J170" t="s">
        <v>18</v>
      </c>
    </row>
    <row r="171" spans="1:10" ht="14.4" hidden="1" customHeight="1" x14ac:dyDescent="0.3">
      <c r="A171" s="4" t="s">
        <v>65</v>
      </c>
      <c r="B171" t="s">
        <v>46</v>
      </c>
      <c r="C171" t="s">
        <v>58</v>
      </c>
      <c r="D171" s="1">
        <v>0</v>
      </c>
      <c r="E171">
        <v>0</v>
      </c>
      <c r="F171">
        <v>0</v>
      </c>
      <c r="G171" t="s">
        <v>43</v>
      </c>
      <c r="H171" s="1">
        <v>3200000</v>
      </c>
      <c r="I171" t="s">
        <v>47</v>
      </c>
      <c r="J171" t="s">
        <v>18</v>
      </c>
    </row>
    <row r="172" spans="1:10" ht="14.4" hidden="1" customHeight="1" x14ac:dyDescent="0.3">
      <c r="A172" s="4" t="s">
        <v>65</v>
      </c>
      <c r="B172" t="s">
        <v>46</v>
      </c>
      <c r="C172" t="s">
        <v>59</v>
      </c>
      <c r="D172" s="1">
        <v>0</v>
      </c>
      <c r="E172">
        <v>0</v>
      </c>
      <c r="F172">
        <v>0</v>
      </c>
      <c r="G172" t="s">
        <v>39</v>
      </c>
      <c r="H172" s="1">
        <v>5940000</v>
      </c>
      <c r="I172" t="s">
        <v>47</v>
      </c>
      <c r="J172" t="s">
        <v>18</v>
      </c>
    </row>
    <row r="173" spans="1:10" ht="14.4" hidden="1" customHeight="1" x14ac:dyDescent="0.3">
      <c r="A173" s="4" t="s">
        <v>75</v>
      </c>
      <c r="B173" t="s">
        <v>46</v>
      </c>
      <c r="C173" t="s">
        <v>2</v>
      </c>
      <c r="D173" s="1">
        <v>24900000</v>
      </c>
      <c r="E173">
        <v>1000</v>
      </c>
      <c r="F173">
        <v>4.68</v>
      </c>
      <c r="G173" t="s">
        <v>39</v>
      </c>
      <c r="H173" s="1">
        <v>5320000</v>
      </c>
      <c r="I173">
        <v>969</v>
      </c>
      <c r="J173">
        <v>96.9</v>
      </c>
    </row>
    <row r="174" spans="1:10" ht="14.4" customHeight="1" x14ac:dyDescent="0.3">
      <c r="A174" s="4" t="s">
        <v>75</v>
      </c>
      <c r="B174" t="s">
        <v>46</v>
      </c>
      <c r="C174" t="s">
        <v>3</v>
      </c>
      <c r="D174" s="1">
        <v>22500000</v>
      </c>
      <c r="E174">
        <v>1000</v>
      </c>
      <c r="F174">
        <v>4.75</v>
      </c>
      <c r="G174" t="s">
        <v>73</v>
      </c>
      <c r="H174" s="1">
        <v>4740000</v>
      </c>
      <c r="I174">
        <v>941</v>
      </c>
      <c r="J174">
        <v>94.1</v>
      </c>
    </row>
    <row r="175" spans="1:10" ht="14.4" hidden="1" customHeight="1" x14ac:dyDescent="0.3">
      <c r="A175" s="4" t="s">
        <v>75</v>
      </c>
      <c r="B175" t="s">
        <v>46</v>
      </c>
      <c r="C175" t="s">
        <v>23</v>
      </c>
      <c r="D175" s="1">
        <v>3140000</v>
      </c>
      <c r="E175">
        <v>1000</v>
      </c>
      <c r="F175">
        <v>1.86</v>
      </c>
      <c r="G175" t="s">
        <v>40</v>
      </c>
      <c r="H175" s="1">
        <v>1690000</v>
      </c>
      <c r="I175">
        <v>955</v>
      </c>
      <c r="J175">
        <v>95.5</v>
      </c>
    </row>
    <row r="176" spans="1:10" ht="14.4" hidden="1" customHeight="1" x14ac:dyDescent="0.3">
      <c r="A176" s="4" t="s">
        <v>75</v>
      </c>
      <c r="B176" t="s">
        <v>46</v>
      </c>
      <c r="C176" t="s">
        <v>7</v>
      </c>
      <c r="D176" s="1">
        <v>4420000</v>
      </c>
      <c r="E176">
        <v>1000</v>
      </c>
      <c r="F176">
        <v>2.61</v>
      </c>
      <c r="G176" t="s">
        <v>40</v>
      </c>
      <c r="H176" s="1">
        <v>1690000</v>
      </c>
      <c r="I176">
        <v>1030</v>
      </c>
      <c r="J176">
        <v>103</v>
      </c>
    </row>
    <row r="177" spans="1:13" ht="14.4" hidden="1" customHeight="1" x14ac:dyDescent="0.3">
      <c r="A177" s="4" t="s">
        <v>75</v>
      </c>
      <c r="B177" t="s">
        <v>46</v>
      </c>
      <c r="C177" t="s">
        <v>4</v>
      </c>
      <c r="D177" s="1">
        <v>21600000</v>
      </c>
      <c r="E177">
        <v>1000</v>
      </c>
      <c r="F177">
        <v>4.55</v>
      </c>
      <c r="G177" t="s">
        <v>73</v>
      </c>
      <c r="H177" s="1">
        <v>4740000</v>
      </c>
      <c r="I177">
        <v>976</v>
      </c>
      <c r="J177">
        <v>97.6</v>
      </c>
    </row>
    <row r="178" spans="1:13" ht="14.4" hidden="1" customHeight="1" x14ac:dyDescent="0.3">
      <c r="A178" s="4" t="s">
        <v>75</v>
      </c>
      <c r="B178" t="s">
        <v>46</v>
      </c>
      <c r="C178" t="s">
        <v>5</v>
      </c>
      <c r="D178" s="1">
        <v>9940000</v>
      </c>
      <c r="E178">
        <v>1000</v>
      </c>
      <c r="F178">
        <v>2.1</v>
      </c>
      <c r="G178" t="s">
        <v>73</v>
      </c>
      <c r="H178" s="1">
        <v>4740000</v>
      </c>
      <c r="I178">
        <v>828</v>
      </c>
      <c r="J178">
        <v>82.8</v>
      </c>
    </row>
    <row r="179" spans="1:13" ht="14.4" hidden="1" customHeight="1" x14ac:dyDescent="0.3">
      <c r="A179" s="4" t="s">
        <v>75</v>
      </c>
      <c r="B179" t="s">
        <v>46</v>
      </c>
      <c r="C179" t="s">
        <v>8</v>
      </c>
      <c r="D179" s="1">
        <v>555000</v>
      </c>
      <c r="E179">
        <v>1000</v>
      </c>
      <c r="F179">
        <v>1.1000000000000001</v>
      </c>
      <c r="G179" t="s">
        <v>41</v>
      </c>
      <c r="H179" s="1">
        <v>507000</v>
      </c>
      <c r="I179">
        <v>991</v>
      </c>
      <c r="J179">
        <v>99.1</v>
      </c>
    </row>
    <row r="180" spans="1:13" ht="14.4" hidden="1" customHeight="1" x14ac:dyDescent="0.3">
      <c r="A180" s="4" t="s">
        <v>75</v>
      </c>
      <c r="B180" t="s">
        <v>46</v>
      </c>
      <c r="C180" t="s">
        <v>6</v>
      </c>
      <c r="D180" s="1">
        <v>1500000</v>
      </c>
      <c r="E180">
        <v>1000</v>
      </c>
      <c r="F180">
        <v>3.59</v>
      </c>
      <c r="G180" t="s">
        <v>42</v>
      </c>
      <c r="H180" s="1">
        <v>417000</v>
      </c>
      <c r="I180">
        <v>959</v>
      </c>
      <c r="J180">
        <v>95.9</v>
      </c>
      <c r="M180" s="1"/>
    </row>
    <row r="181" spans="1:13" ht="14.4" hidden="1" customHeight="1" x14ac:dyDescent="0.3">
      <c r="A181" s="4" t="s">
        <v>75</v>
      </c>
      <c r="B181" t="s">
        <v>46</v>
      </c>
      <c r="C181" t="s">
        <v>1</v>
      </c>
      <c r="D181" s="1">
        <v>16300000</v>
      </c>
      <c r="E181">
        <v>1000</v>
      </c>
      <c r="F181">
        <v>3.06</v>
      </c>
      <c r="G181" t="s">
        <v>39</v>
      </c>
      <c r="H181" s="1">
        <v>5320000</v>
      </c>
      <c r="I181">
        <v>980</v>
      </c>
      <c r="J181">
        <v>98</v>
      </c>
    </row>
    <row r="182" spans="1:13" hidden="1" x14ac:dyDescent="0.3">
      <c r="A182" s="4" t="s">
        <v>75</v>
      </c>
      <c r="B182" t="s">
        <v>46</v>
      </c>
      <c r="C182" t="s">
        <v>0</v>
      </c>
      <c r="D182" s="1">
        <v>14500000</v>
      </c>
      <c r="E182">
        <v>1000</v>
      </c>
      <c r="F182">
        <v>4.46</v>
      </c>
      <c r="G182" t="s">
        <v>43</v>
      </c>
      <c r="H182" s="1">
        <v>3250000</v>
      </c>
      <c r="I182">
        <v>1030</v>
      </c>
      <c r="J182">
        <v>103</v>
      </c>
    </row>
    <row r="183" spans="1:13" ht="14.4" hidden="1" customHeight="1" x14ac:dyDescent="0.3">
      <c r="A183" s="4" t="s">
        <v>75</v>
      </c>
      <c r="B183" t="s">
        <v>46</v>
      </c>
      <c r="C183" t="s">
        <v>44</v>
      </c>
      <c r="D183" s="1">
        <v>43400000</v>
      </c>
      <c r="E183">
        <v>1000</v>
      </c>
      <c r="F183">
        <v>8.16</v>
      </c>
      <c r="G183" t="s">
        <v>39</v>
      </c>
      <c r="H183" s="1">
        <v>5320000</v>
      </c>
      <c r="I183">
        <v>1010</v>
      </c>
      <c r="J183">
        <v>101</v>
      </c>
    </row>
    <row r="184" spans="1:13" ht="14.4" hidden="1" customHeight="1" x14ac:dyDescent="0.3">
      <c r="A184" s="4" t="s">
        <v>75</v>
      </c>
      <c r="B184" t="s">
        <v>46</v>
      </c>
      <c r="C184" t="s">
        <v>52</v>
      </c>
      <c r="D184" s="1">
        <v>16500000</v>
      </c>
      <c r="E184">
        <v>0</v>
      </c>
      <c r="F184">
        <v>5.0599999999999996</v>
      </c>
      <c r="G184" t="s">
        <v>43</v>
      </c>
      <c r="H184" s="1">
        <v>3250000</v>
      </c>
      <c r="I184">
        <v>0</v>
      </c>
      <c r="J184" t="s">
        <v>18</v>
      </c>
    </row>
    <row r="185" spans="1:13" ht="14.4" hidden="1" customHeight="1" x14ac:dyDescent="0.3">
      <c r="A185" s="4" t="s">
        <v>75</v>
      </c>
      <c r="B185" t="s">
        <v>46</v>
      </c>
      <c r="C185" t="s">
        <v>53</v>
      </c>
      <c r="D185" s="1">
        <v>0</v>
      </c>
      <c r="E185">
        <v>0</v>
      </c>
      <c r="F185">
        <v>0</v>
      </c>
      <c r="G185" t="s">
        <v>43</v>
      </c>
      <c r="H185" s="1">
        <v>3250000</v>
      </c>
      <c r="I185" t="s">
        <v>47</v>
      </c>
      <c r="J185" t="s">
        <v>18</v>
      </c>
    </row>
    <row r="186" spans="1:13" ht="14.4" hidden="1" customHeight="1" x14ac:dyDescent="0.3">
      <c r="A186" s="4" t="s">
        <v>75</v>
      </c>
      <c r="B186" t="s">
        <v>46</v>
      </c>
      <c r="C186" t="s">
        <v>54</v>
      </c>
      <c r="D186" s="1">
        <v>0</v>
      </c>
      <c r="E186">
        <v>0</v>
      </c>
      <c r="F186">
        <v>0</v>
      </c>
      <c r="G186" t="s">
        <v>43</v>
      </c>
      <c r="H186" s="1">
        <v>3250000</v>
      </c>
      <c r="I186" t="s">
        <v>47</v>
      </c>
      <c r="J186" t="s">
        <v>18</v>
      </c>
    </row>
    <row r="187" spans="1:13" ht="14.4" hidden="1" customHeight="1" x14ac:dyDescent="0.3">
      <c r="A187" s="4" t="s">
        <v>75</v>
      </c>
      <c r="B187" t="s">
        <v>46</v>
      </c>
      <c r="C187" t="s">
        <v>55</v>
      </c>
      <c r="D187" s="1">
        <v>0</v>
      </c>
      <c r="E187">
        <v>0</v>
      </c>
      <c r="F187">
        <v>0</v>
      </c>
      <c r="G187" t="s">
        <v>39</v>
      </c>
      <c r="H187" s="1">
        <v>5320000</v>
      </c>
      <c r="I187" t="s">
        <v>47</v>
      </c>
      <c r="J187" t="s">
        <v>18</v>
      </c>
    </row>
    <row r="188" spans="1:13" ht="14.4" hidden="1" customHeight="1" x14ac:dyDescent="0.3">
      <c r="A188" s="4" t="s">
        <v>75</v>
      </c>
      <c r="B188" t="s">
        <v>46</v>
      </c>
      <c r="C188" t="s">
        <v>56</v>
      </c>
      <c r="D188" s="1">
        <v>0</v>
      </c>
      <c r="E188">
        <v>0</v>
      </c>
      <c r="F188">
        <v>0</v>
      </c>
      <c r="G188" t="s">
        <v>73</v>
      </c>
      <c r="H188" s="1">
        <v>4740000</v>
      </c>
      <c r="I188" t="s">
        <v>47</v>
      </c>
      <c r="J188" t="s">
        <v>18</v>
      </c>
    </row>
    <row r="189" spans="1:13" ht="14.4" hidden="1" customHeight="1" x14ac:dyDescent="0.3">
      <c r="A189" s="4" t="s">
        <v>75</v>
      </c>
      <c r="B189" t="s">
        <v>46</v>
      </c>
      <c r="C189" t="s">
        <v>57</v>
      </c>
      <c r="D189" s="1">
        <v>0</v>
      </c>
      <c r="E189">
        <v>0</v>
      </c>
      <c r="F189">
        <v>0</v>
      </c>
      <c r="G189" t="s">
        <v>43</v>
      </c>
      <c r="H189" s="1">
        <v>3250000</v>
      </c>
      <c r="I189" t="s">
        <v>47</v>
      </c>
      <c r="J189" t="s">
        <v>18</v>
      </c>
    </row>
    <row r="190" spans="1:13" ht="14.4" hidden="1" customHeight="1" x14ac:dyDescent="0.3">
      <c r="A190" s="4" t="s">
        <v>75</v>
      </c>
      <c r="B190" t="s">
        <v>46</v>
      </c>
      <c r="C190" t="s">
        <v>58</v>
      </c>
      <c r="D190" s="1">
        <v>0</v>
      </c>
      <c r="E190">
        <v>0</v>
      </c>
      <c r="F190">
        <v>0</v>
      </c>
      <c r="G190" t="s">
        <v>43</v>
      </c>
      <c r="H190" s="1">
        <v>3250000</v>
      </c>
      <c r="I190" t="s">
        <v>47</v>
      </c>
      <c r="J190" t="s">
        <v>18</v>
      </c>
    </row>
    <row r="191" spans="1:13" ht="14.4" hidden="1" customHeight="1" x14ac:dyDescent="0.3">
      <c r="A191" s="4" t="s">
        <v>75</v>
      </c>
      <c r="B191" t="s">
        <v>46</v>
      </c>
      <c r="C191" t="s">
        <v>59</v>
      </c>
      <c r="D191" s="1">
        <v>0</v>
      </c>
      <c r="E191">
        <v>0</v>
      </c>
      <c r="F191">
        <v>0</v>
      </c>
      <c r="G191" t="s">
        <v>39</v>
      </c>
      <c r="H191" s="1">
        <v>5320000</v>
      </c>
      <c r="I191" t="s">
        <v>47</v>
      </c>
      <c r="J191" t="s">
        <v>18</v>
      </c>
    </row>
    <row r="192" spans="1:13" ht="14.4" hidden="1" customHeight="1" x14ac:dyDescent="0.3">
      <c r="A192" s="4" t="s">
        <v>24</v>
      </c>
      <c r="B192" t="s">
        <v>38</v>
      </c>
      <c r="C192" t="s">
        <v>2</v>
      </c>
      <c r="D192" s="1">
        <v>83100</v>
      </c>
      <c r="E192">
        <v>0</v>
      </c>
      <c r="F192" t="e">
        <v>#DIV/0!</v>
      </c>
      <c r="G192" t="s">
        <v>39</v>
      </c>
      <c r="H192" s="1">
        <v>0</v>
      </c>
      <c r="I192" t="s">
        <v>18</v>
      </c>
      <c r="J192" t="s">
        <v>18</v>
      </c>
    </row>
    <row r="193" spans="1:10" ht="14.4" customHeight="1" x14ac:dyDescent="0.3">
      <c r="A193" s="4" t="s">
        <v>24</v>
      </c>
      <c r="B193" t="s">
        <v>38</v>
      </c>
      <c r="C193" t="s">
        <v>3</v>
      </c>
      <c r="D193" s="1">
        <v>248000</v>
      </c>
      <c r="E193">
        <v>0</v>
      </c>
      <c r="F193">
        <v>2.3199999999999998</v>
      </c>
      <c r="G193" t="s">
        <v>73</v>
      </c>
      <c r="H193" s="1">
        <v>107000</v>
      </c>
      <c r="I193" t="s">
        <v>18</v>
      </c>
      <c r="J193" t="s">
        <v>18</v>
      </c>
    </row>
    <row r="194" spans="1:10" ht="14.4" hidden="1" customHeight="1" x14ac:dyDescent="0.3">
      <c r="A194" s="4" t="s">
        <v>24</v>
      </c>
      <c r="B194" t="s">
        <v>38</v>
      </c>
      <c r="C194" t="s">
        <v>23</v>
      </c>
      <c r="D194" s="1">
        <v>20300</v>
      </c>
      <c r="E194">
        <v>0</v>
      </c>
      <c r="F194">
        <v>2.15</v>
      </c>
      <c r="G194" t="s">
        <v>40</v>
      </c>
      <c r="H194" s="1">
        <v>9440</v>
      </c>
      <c r="I194" t="s">
        <v>18</v>
      </c>
      <c r="J194" t="s">
        <v>18</v>
      </c>
    </row>
    <row r="195" spans="1:10" ht="14.4" hidden="1" customHeight="1" x14ac:dyDescent="0.3">
      <c r="A195" s="4" t="s">
        <v>24</v>
      </c>
      <c r="B195" t="s">
        <v>38</v>
      </c>
      <c r="C195" t="s">
        <v>7</v>
      </c>
      <c r="D195" s="1">
        <v>32200</v>
      </c>
      <c r="E195">
        <v>0</v>
      </c>
      <c r="F195">
        <v>3.41</v>
      </c>
      <c r="G195" t="s">
        <v>40</v>
      </c>
      <c r="H195" s="1">
        <v>9440</v>
      </c>
      <c r="I195" t="s">
        <v>18</v>
      </c>
      <c r="J195" t="s">
        <v>18</v>
      </c>
    </row>
    <row r="196" spans="1:10" ht="14.4" hidden="1" customHeight="1" x14ac:dyDescent="0.3">
      <c r="A196" s="4" t="s">
        <v>24</v>
      </c>
      <c r="B196" t="s">
        <v>38</v>
      </c>
      <c r="C196" t="s">
        <v>4</v>
      </c>
      <c r="D196" s="1">
        <v>354000</v>
      </c>
      <c r="E196">
        <v>0</v>
      </c>
      <c r="F196">
        <v>3.31</v>
      </c>
      <c r="G196" t="s">
        <v>73</v>
      </c>
      <c r="H196" s="1">
        <v>107000</v>
      </c>
      <c r="I196" t="s">
        <v>18</v>
      </c>
      <c r="J196" t="s">
        <v>18</v>
      </c>
    </row>
    <row r="197" spans="1:10" ht="14.4" hidden="1" customHeight="1" x14ac:dyDescent="0.3">
      <c r="A197" s="4" t="s">
        <v>24</v>
      </c>
      <c r="B197" t="s">
        <v>38</v>
      </c>
      <c r="C197" t="s">
        <v>5</v>
      </c>
      <c r="D197" s="1">
        <v>739000</v>
      </c>
      <c r="E197">
        <v>0</v>
      </c>
      <c r="F197">
        <v>6.91</v>
      </c>
      <c r="G197" t="s">
        <v>73</v>
      </c>
      <c r="H197" s="1">
        <v>107000</v>
      </c>
      <c r="I197" t="s">
        <v>18</v>
      </c>
      <c r="J197" t="s">
        <v>18</v>
      </c>
    </row>
    <row r="198" spans="1:10" ht="14.4" hidden="1" customHeight="1" x14ac:dyDescent="0.3">
      <c r="A198" s="4" t="s">
        <v>24</v>
      </c>
      <c r="B198" t="s">
        <v>38</v>
      </c>
      <c r="C198" t="s">
        <v>8</v>
      </c>
      <c r="D198" s="1">
        <v>86000</v>
      </c>
      <c r="E198">
        <v>0</v>
      </c>
      <c r="F198">
        <v>0.79200000000000004</v>
      </c>
      <c r="G198" t="s">
        <v>41</v>
      </c>
      <c r="H198" s="1">
        <v>109000</v>
      </c>
      <c r="I198" t="s">
        <v>18</v>
      </c>
      <c r="J198" t="s">
        <v>18</v>
      </c>
    </row>
    <row r="199" spans="1:10" ht="14.4" hidden="1" customHeight="1" x14ac:dyDescent="0.3">
      <c r="A199" s="4" t="s">
        <v>24</v>
      </c>
      <c r="B199" t="s">
        <v>38</v>
      </c>
      <c r="C199" t="s">
        <v>6</v>
      </c>
      <c r="D199" s="1">
        <v>490000</v>
      </c>
      <c r="E199">
        <v>0</v>
      </c>
      <c r="F199">
        <v>2.38</v>
      </c>
      <c r="G199" t="s">
        <v>42</v>
      </c>
      <c r="H199" s="1">
        <v>205000</v>
      </c>
      <c r="I199" t="s">
        <v>18</v>
      </c>
      <c r="J199" t="s">
        <v>18</v>
      </c>
    </row>
    <row r="200" spans="1:10" ht="14.4" hidden="1" customHeight="1" x14ac:dyDescent="0.3">
      <c r="A200" s="4" t="s">
        <v>24</v>
      </c>
      <c r="B200" t="s">
        <v>38</v>
      </c>
      <c r="C200" t="s">
        <v>1</v>
      </c>
      <c r="D200" s="1">
        <v>0</v>
      </c>
      <c r="E200">
        <v>0</v>
      </c>
      <c r="F200" t="e">
        <v>#DIV/0!</v>
      </c>
      <c r="G200" t="s">
        <v>39</v>
      </c>
      <c r="H200" s="1">
        <v>0</v>
      </c>
      <c r="I200" t="s">
        <v>18</v>
      </c>
      <c r="J200" t="s">
        <v>18</v>
      </c>
    </row>
    <row r="201" spans="1:10" hidden="1" x14ac:dyDescent="0.3">
      <c r="A201" s="4" t="s">
        <v>24</v>
      </c>
      <c r="B201" t="s">
        <v>38</v>
      </c>
      <c r="C201" t="s">
        <v>0</v>
      </c>
      <c r="D201" s="1">
        <v>0</v>
      </c>
      <c r="E201">
        <v>0</v>
      </c>
      <c r="F201" t="e">
        <v>#DIV/0!</v>
      </c>
      <c r="G201" t="s">
        <v>43</v>
      </c>
      <c r="H201" s="1">
        <v>0</v>
      </c>
      <c r="I201" t="s">
        <v>18</v>
      </c>
      <c r="J201" t="s">
        <v>18</v>
      </c>
    </row>
    <row r="202" spans="1:10" ht="14.4" hidden="1" customHeight="1" x14ac:dyDescent="0.3">
      <c r="A202" s="4" t="s">
        <v>24</v>
      </c>
      <c r="B202" t="s">
        <v>38</v>
      </c>
      <c r="C202" t="s">
        <v>44</v>
      </c>
      <c r="D202" s="1">
        <v>603000</v>
      </c>
      <c r="E202">
        <v>0</v>
      </c>
      <c r="F202" t="e">
        <v>#DIV/0!</v>
      </c>
      <c r="G202" t="s">
        <v>39</v>
      </c>
      <c r="H202" s="1">
        <v>0</v>
      </c>
      <c r="I202" t="s">
        <v>18</v>
      </c>
      <c r="J202" t="s">
        <v>18</v>
      </c>
    </row>
    <row r="203" spans="1:10" ht="14.4" hidden="1" customHeight="1" x14ac:dyDescent="0.3">
      <c r="A203" s="4" t="s">
        <v>24</v>
      </c>
      <c r="B203" t="s">
        <v>38</v>
      </c>
      <c r="C203" t="s">
        <v>52</v>
      </c>
      <c r="D203" s="1">
        <v>0</v>
      </c>
      <c r="E203">
        <v>0</v>
      </c>
      <c r="F203" t="e">
        <v>#DIV/0!</v>
      </c>
      <c r="G203" t="s">
        <v>43</v>
      </c>
      <c r="H203" s="1">
        <v>0</v>
      </c>
      <c r="I203" t="s">
        <v>18</v>
      </c>
      <c r="J203" t="s">
        <v>18</v>
      </c>
    </row>
    <row r="204" spans="1:10" ht="14.4" hidden="1" customHeight="1" x14ac:dyDescent="0.3">
      <c r="A204" s="4" t="s">
        <v>24</v>
      </c>
      <c r="B204" t="s">
        <v>38</v>
      </c>
      <c r="C204" t="s">
        <v>53</v>
      </c>
      <c r="D204" s="1">
        <v>0</v>
      </c>
      <c r="E204">
        <v>0</v>
      </c>
      <c r="F204" t="e">
        <v>#DIV/0!</v>
      </c>
      <c r="G204" t="s">
        <v>43</v>
      </c>
      <c r="H204" s="1">
        <v>0</v>
      </c>
      <c r="I204" t="s">
        <v>18</v>
      </c>
      <c r="J204" t="s">
        <v>18</v>
      </c>
    </row>
    <row r="205" spans="1:10" ht="14.4" hidden="1" customHeight="1" x14ac:dyDescent="0.3">
      <c r="A205" s="4" t="s">
        <v>24</v>
      </c>
      <c r="B205" t="s">
        <v>38</v>
      </c>
      <c r="C205" t="s">
        <v>54</v>
      </c>
      <c r="D205" s="1">
        <v>0</v>
      </c>
      <c r="E205">
        <v>0</v>
      </c>
      <c r="F205" t="e">
        <v>#DIV/0!</v>
      </c>
      <c r="G205" t="s">
        <v>43</v>
      </c>
      <c r="H205" s="1">
        <v>0</v>
      </c>
      <c r="I205" t="s">
        <v>18</v>
      </c>
      <c r="J205" t="s">
        <v>18</v>
      </c>
    </row>
    <row r="206" spans="1:10" ht="14.4" hidden="1" customHeight="1" x14ac:dyDescent="0.3">
      <c r="A206" s="4" t="s">
        <v>24</v>
      </c>
      <c r="B206" t="s">
        <v>38</v>
      </c>
      <c r="C206" t="s">
        <v>55</v>
      </c>
      <c r="D206" s="1">
        <v>0</v>
      </c>
      <c r="E206">
        <v>0</v>
      </c>
      <c r="F206" t="e">
        <v>#DIV/0!</v>
      </c>
      <c r="G206" t="s">
        <v>39</v>
      </c>
      <c r="H206" s="1">
        <v>0</v>
      </c>
      <c r="I206" t="s">
        <v>18</v>
      </c>
      <c r="J206" t="s">
        <v>18</v>
      </c>
    </row>
    <row r="207" spans="1:10" ht="14.4" hidden="1" customHeight="1" x14ac:dyDescent="0.3">
      <c r="A207" s="4" t="s">
        <v>24</v>
      </c>
      <c r="B207" t="s">
        <v>38</v>
      </c>
      <c r="C207" t="s">
        <v>56</v>
      </c>
      <c r="D207" s="1">
        <v>574</v>
      </c>
      <c r="E207">
        <v>0</v>
      </c>
      <c r="F207">
        <v>5.3699999999999998E-3</v>
      </c>
      <c r="G207" t="s">
        <v>73</v>
      </c>
      <c r="H207" s="1">
        <v>107000</v>
      </c>
      <c r="I207" t="s">
        <v>18</v>
      </c>
      <c r="J207" t="s">
        <v>18</v>
      </c>
    </row>
    <row r="208" spans="1:10" ht="14.4" hidden="1" customHeight="1" x14ac:dyDescent="0.3">
      <c r="A208" s="4" t="s">
        <v>24</v>
      </c>
      <c r="B208" t="s">
        <v>38</v>
      </c>
      <c r="C208" t="s">
        <v>57</v>
      </c>
      <c r="D208" s="1">
        <v>0</v>
      </c>
      <c r="E208">
        <v>0</v>
      </c>
      <c r="F208" t="e">
        <v>#DIV/0!</v>
      </c>
      <c r="G208" t="s">
        <v>43</v>
      </c>
      <c r="H208" s="1">
        <v>0</v>
      </c>
      <c r="I208" t="s">
        <v>18</v>
      </c>
      <c r="J208" t="s">
        <v>18</v>
      </c>
    </row>
    <row r="209" spans="1:10" ht="14.4" hidden="1" customHeight="1" x14ac:dyDescent="0.3">
      <c r="A209" s="4" t="s">
        <v>24</v>
      </c>
      <c r="B209" t="s">
        <v>38</v>
      </c>
      <c r="C209" t="s">
        <v>58</v>
      </c>
      <c r="D209" s="1">
        <v>0</v>
      </c>
      <c r="E209">
        <v>0</v>
      </c>
      <c r="F209" t="e">
        <v>#DIV/0!</v>
      </c>
      <c r="G209" t="s">
        <v>43</v>
      </c>
      <c r="H209" s="1">
        <v>0</v>
      </c>
      <c r="I209" t="s">
        <v>18</v>
      </c>
      <c r="J209" t="s">
        <v>18</v>
      </c>
    </row>
    <row r="210" spans="1:10" ht="14.4" hidden="1" customHeight="1" x14ac:dyDescent="0.3">
      <c r="A210" s="4" t="s">
        <v>24</v>
      </c>
      <c r="B210" t="s">
        <v>38</v>
      </c>
      <c r="C210" t="s">
        <v>59</v>
      </c>
      <c r="D210" s="1">
        <v>0</v>
      </c>
      <c r="E210">
        <v>0</v>
      </c>
      <c r="F210" t="e">
        <v>#DIV/0!</v>
      </c>
      <c r="G210" t="s">
        <v>39</v>
      </c>
      <c r="H210" s="1">
        <v>0</v>
      </c>
      <c r="I210" t="s">
        <v>18</v>
      </c>
      <c r="J210" t="s">
        <v>18</v>
      </c>
    </row>
    <row r="211" spans="1:10" ht="14.4" hidden="1" customHeight="1" x14ac:dyDescent="0.3">
      <c r="A211" s="4" t="s">
        <v>48</v>
      </c>
      <c r="B211" t="s">
        <v>49</v>
      </c>
      <c r="C211" t="s">
        <v>2</v>
      </c>
      <c r="D211" s="1">
        <v>2620000</v>
      </c>
      <c r="E211">
        <v>100</v>
      </c>
      <c r="F211">
        <v>0.45800000000000002</v>
      </c>
      <c r="G211" t="s">
        <v>39</v>
      </c>
      <c r="H211" s="1">
        <v>5720000</v>
      </c>
      <c r="I211">
        <v>99.6</v>
      </c>
      <c r="J211">
        <v>99.6</v>
      </c>
    </row>
    <row r="212" spans="1:10" ht="14.4" customHeight="1" x14ac:dyDescent="0.3">
      <c r="A212" s="4" t="s">
        <v>48</v>
      </c>
      <c r="B212" t="s">
        <v>49</v>
      </c>
      <c r="C212" t="s">
        <v>3</v>
      </c>
      <c r="D212" s="1">
        <v>2460000</v>
      </c>
      <c r="E212">
        <v>100</v>
      </c>
      <c r="F212">
        <v>0.57599999999999996</v>
      </c>
      <c r="G212" t="s">
        <v>73</v>
      </c>
      <c r="H212" s="1">
        <v>4280000</v>
      </c>
      <c r="I212">
        <v>82.3</v>
      </c>
      <c r="J212">
        <v>82.3</v>
      </c>
    </row>
    <row r="213" spans="1:10" ht="14.4" hidden="1" customHeight="1" x14ac:dyDescent="0.3">
      <c r="A213" s="4" t="s">
        <v>48</v>
      </c>
      <c r="B213" t="s">
        <v>49</v>
      </c>
      <c r="C213" t="s">
        <v>23</v>
      </c>
      <c r="D213" s="1">
        <v>308000</v>
      </c>
      <c r="E213">
        <v>100</v>
      </c>
      <c r="F213">
        <v>0.17899999999999999</v>
      </c>
      <c r="G213" t="s">
        <v>40</v>
      </c>
      <c r="H213" s="1">
        <v>1730000</v>
      </c>
      <c r="I213">
        <v>87.8</v>
      </c>
      <c r="J213">
        <v>87.8</v>
      </c>
    </row>
    <row r="214" spans="1:10" ht="14.4" hidden="1" customHeight="1" x14ac:dyDescent="0.3">
      <c r="A214" s="4" t="s">
        <v>48</v>
      </c>
      <c r="B214" t="s">
        <v>49</v>
      </c>
      <c r="C214" t="s">
        <v>7</v>
      </c>
      <c r="D214" s="1">
        <v>484000</v>
      </c>
      <c r="E214">
        <v>100</v>
      </c>
      <c r="F214">
        <v>0.28000000000000003</v>
      </c>
      <c r="G214" t="s">
        <v>40</v>
      </c>
      <c r="H214" s="1">
        <v>1730000</v>
      </c>
      <c r="I214">
        <v>98.6</v>
      </c>
      <c r="J214">
        <v>98.6</v>
      </c>
    </row>
    <row r="215" spans="1:10" ht="14.4" hidden="1" customHeight="1" x14ac:dyDescent="0.3">
      <c r="A215" s="4" t="s">
        <v>48</v>
      </c>
      <c r="B215" t="s">
        <v>49</v>
      </c>
      <c r="C215" t="s">
        <v>4</v>
      </c>
      <c r="D215" s="1">
        <v>2060000</v>
      </c>
      <c r="E215">
        <v>100</v>
      </c>
      <c r="F215">
        <v>0.48199999999999998</v>
      </c>
      <c r="G215" t="s">
        <v>73</v>
      </c>
      <c r="H215" s="1">
        <v>4280000</v>
      </c>
      <c r="I215">
        <v>78.900000000000006</v>
      </c>
      <c r="J215">
        <v>78.900000000000006</v>
      </c>
    </row>
    <row r="216" spans="1:10" ht="14.4" hidden="1" customHeight="1" x14ac:dyDescent="0.3">
      <c r="A216" s="4" t="s">
        <v>48</v>
      </c>
      <c r="B216" t="s">
        <v>49</v>
      </c>
      <c r="C216" t="s">
        <v>5</v>
      </c>
      <c r="D216" s="1">
        <v>1110000</v>
      </c>
      <c r="E216">
        <v>100</v>
      </c>
      <c r="F216">
        <v>0.26</v>
      </c>
      <c r="G216" t="s">
        <v>73</v>
      </c>
      <c r="H216" s="1">
        <v>4280000</v>
      </c>
      <c r="I216">
        <v>87.2</v>
      </c>
      <c r="J216">
        <v>87.2</v>
      </c>
    </row>
    <row r="217" spans="1:10" ht="14.4" hidden="1" customHeight="1" x14ac:dyDescent="0.3">
      <c r="A217" s="4" t="s">
        <v>48</v>
      </c>
      <c r="B217" t="s">
        <v>49</v>
      </c>
      <c r="C217" t="s">
        <v>8</v>
      </c>
      <c r="D217" s="1">
        <v>60700</v>
      </c>
      <c r="E217">
        <v>100</v>
      </c>
      <c r="F217">
        <v>0.183</v>
      </c>
      <c r="G217" t="s">
        <v>41</v>
      </c>
      <c r="H217" s="1">
        <v>331000</v>
      </c>
      <c r="I217">
        <v>138</v>
      </c>
      <c r="J217">
        <v>138</v>
      </c>
    </row>
    <row r="218" spans="1:10" ht="14.4" hidden="1" customHeight="1" x14ac:dyDescent="0.3">
      <c r="A218" s="4" t="s">
        <v>48</v>
      </c>
      <c r="B218" t="s">
        <v>49</v>
      </c>
      <c r="C218" t="s">
        <v>6</v>
      </c>
      <c r="D218" s="1">
        <v>343000</v>
      </c>
      <c r="E218">
        <v>100</v>
      </c>
      <c r="F218">
        <v>0.73599999999999999</v>
      </c>
      <c r="G218" t="s">
        <v>42</v>
      </c>
      <c r="H218" s="1">
        <v>466000</v>
      </c>
      <c r="I218">
        <v>161</v>
      </c>
      <c r="J218">
        <v>161</v>
      </c>
    </row>
    <row r="219" spans="1:10" ht="14.4" hidden="1" customHeight="1" x14ac:dyDescent="0.3">
      <c r="A219" s="4" t="s">
        <v>48</v>
      </c>
      <c r="B219" t="s">
        <v>49</v>
      </c>
      <c r="C219" t="s">
        <v>1</v>
      </c>
      <c r="D219" s="1">
        <v>1570000</v>
      </c>
      <c r="E219">
        <v>100</v>
      </c>
      <c r="F219">
        <v>0.27500000000000002</v>
      </c>
      <c r="G219" t="s">
        <v>39</v>
      </c>
      <c r="H219" s="1">
        <v>5720000</v>
      </c>
      <c r="I219">
        <v>111</v>
      </c>
      <c r="J219">
        <v>111</v>
      </c>
    </row>
    <row r="220" spans="1:10" hidden="1" x14ac:dyDescent="0.3">
      <c r="A220" s="4" t="s">
        <v>48</v>
      </c>
      <c r="B220" t="s">
        <v>49</v>
      </c>
      <c r="C220" t="s">
        <v>0</v>
      </c>
      <c r="D220" s="1">
        <v>1450000</v>
      </c>
      <c r="E220">
        <v>100</v>
      </c>
      <c r="F220">
        <v>0.42899999999999999</v>
      </c>
      <c r="G220" t="s">
        <v>43</v>
      </c>
      <c r="H220" s="1">
        <v>3390000</v>
      </c>
      <c r="I220">
        <v>92.8</v>
      </c>
      <c r="J220">
        <v>92.8</v>
      </c>
    </row>
    <row r="221" spans="1:10" ht="14.4" hidden="1" customHeight="1" x14ac:dyDescent="0.3">
      <c r="A221" s="4" t="s">
        <v>48</v>
      </c>
      <c r="B221" t="s">
        <v>49</v>
      </c>
      <c r="C221" t="s">
        <v>44</v>
      </c>
      <c r="D221" s="1">
        <v>5580000</v>
      </c>
      <c r="E221">
        <v>100</v>
      </c>
      <c r="F221">
        <v>0.97499999999999998</v>
      </c>
      <c r="G221" t="s">
        <v>39</v>
      </c>
      <c r="H221" s="1">
        <v>5720000</v>
      </c>
      <c r="I221">
        <v>117</v>
      </c>
      <c r="J221">
        <v>117</v>
      </c>
    </row>
    <row r="222" spans="1:10" ht="14.4" hidden="1" customHeight="1" x14ac:dyDescent="0.3">
      <c r="A222" s="4" t="s">
        <v>48</v>
      </c>
      <c r="B222" t="s">
        <v>49</v>
      </c>
      <c r="C222" t="s">
        <v>52</v>
      </c>
      <c r="D222" s="1">
        <v>0</v>
      </c>
      <c r="E222">
        <v>0</v>
      </c>
      <c r="F222">
        <v>0</v>
      </c>
      <c r="G222" t="s">
        <v>43</v>
      </c>
      <c r="H222" s="1">
        <v>3390000</v>
      </c>
      <c r="I222" t="s">
        <v>47</v>
      </c>
      <c r="J222" t="s">
        <v>18</v>
      </c>
    </row>
    <row r="223" spans="1:10" ht="14.4" hidden="1" customHeight="1" x14ac:dyDescent="0.3">
      <c r="A223" s="4" t="s">
        <v>48</v>
      </c>
      <c r="B223" t="s">
        <v>49</v>
      </c>
      <c r="C223" t="s">
        <v>53</v>
      </c>
      <c r="D223" s="1">
        <v>0</v>
      </c>
      <c r="E223">
        <v>0</v>
      </c>
      <c r="F223">
        <v>0</v>
      </c>
      <c r="G223" t="s">
        <v>43</v>
      </c>
      <c r="H223" s="1">
        <v>3390000</v>
      </c>
      <c r="I223" t="s">
        <v>47</v>
      </c>
      <c r="J223" t="s">
        <v>18</v>
      </c>
    </row>
    <row r="224" spans="1:10" ht="14.4" hidden="1" customHeight="1" x14ac:dyDescent="0.3">
      <c r="A224" s="4" t="s">
        <v>48</v>
      </c>
      <c r="B224" t="s">
        <v>49</v>
      </c>
      <c r="C224" t="s">
        <v>54</v>
      </c>
      <c r="D224" s="1">
        <v>0</v>
      </c>
      <c r="E224">
        <v>0</v>
      </c>
      <c r="F224">
        <v>0</v>
      </c>
      <c r="G224" t="s">
        <v>43</v>
      </c>
      <c r="H224" s="1">
        <v>3390000</v>
      </c>
      <c r="I224" t="s">
        <v>47</v>
      </c>
      <c r="J224" t="s">
        <v>18</v>
      </c>
    </row>
    <row r="225" spans="1:10" ht="14.4" hidden="1" customHeight="1" x14ac:dyDescent="0.3">
      <c r="A225" s="4" t="s">
        <v>48</v>
      </c>
      <c r="B225" t="s">
        <v>49</v>
      </c>
      <c r="C225" t="s">
        <v>55</v>
      </c>
      <c r="D225" s="1">
        <v>1880</v>
      </c>
      <c r="E225">
        <v>0</v>
      </c>
      <c r="F225">
        <v>3.28E-4</v>
      </c>
      <c r="G225" t="s">
        <v>39</v>
      </c>
      <c r="H225" s="1">
        <v>5720000</v>
      </c>
      <c r="I225">
        <v>0</v>
      </c>
      <c r="J225" t="s">
        <v>18</v>
      </c>
    </row>
    <row r="226" spans="1:10" ht="14.4" hidden="1" customHeight="1" x14ac:dyDescent="0.3">
      <c r="A226" s="4" t="s">
        <v>48</v>
      </c>
      <c r="B226" t="s">
        <v>49</v>
      </c>
      <c r="C226" t="s">
        <v>56</v>
      </c>
      <c r="D226" s="1">
        <v>1030</v>
      </c>
      <c r="E226">
        <v>0</v>
      </c>
      <c r="F226">
        <v>2.4000000000000001E-4</v>
      </c>
      <c r="G226" t="s">
        <v>73</v>
      </c>
      <c r="H226" s="1">
        <v>4280000</v>
      </c>
      <c r="I226">
        <v>0</v>
      </c>
      <c r="J226" t="s">
        <v>18</v>
      </c>
    </row>
    <row r="227" spans="1:10" ht="14.4" hidden="1" customHeight="1" x14ac:dyDescent="0.3">
      <c r="A227" s="4" t="s">
        <v>48</v>
      </c>
      <c r="B227" t="s">
        <v>49</v>
      </c>
      <c r="C227" t="s">
        <v>57</v>
      </c>
      <c r="D227" s="1">
        <v>0</v>
      </c>
      <c r="E227">
        <v>0</v>
      </c>
      <c r="F227">
        <v>0</v>
      </c>
      <c r="G227" t="s">
        <v>43</v>
      </c>
      <c r="H227" s="1">
        <v>3390000</v>
      </c>
      <c r="I227" t="s">
        <v>47</v>
      </c>
      <c r="J227" t="s">
        <v>18</v>
      </c>
    </row>
    <row r="228" spans="1:10" ht="14.4" hidden="1" customHeight="1" x14ac:dyDescent="0.3">
      <c r="A228" s="4" t="s">
        <v>48</v>
      </c>
      <c r="B228" t="s">
        <v>49</v>
      </c>
      <c r="C228" t="s">
        <v>58</v>
      </c>
      <c r="D228" s="1">
        <v>0</v>
      </c>
      <c r="E228">
        <v>0</v>
      </c>
      <c r="F228">
        <v>0</v>
      </c>
      <c r="G228" t="s">
        <v>43</v>
      </c>
      <c r="H228" s="1">
        <v>3390000</v>
      </c>
      <c r="I228" t="s">
        <v>47</v>
      </c>
      <c r="J228" t="s">
        <v>18</v>
      </c>
    </row>
    <row r="229" spans="1:10" ht="14.4" hidden="1" customHeight="1" x14ac:dyDescent="0.3">
      <c r="A229" s="4" t="s">
        <v>48</v>
      </c>
      <c r="B229" t="s">
        <v>49</v>
      </c>
      <c r="C229" t="s">
        <v>59</v>
      </c>
      <c r="D229" s="1">
        <v>0</v>
      </c>
      <c r="E229">
        <v>0</v>
      </c>
      <c r="F229">
        <v>0</v>
      </c>
      <c r="G229" t="s">
        <v>39</v>
      </c>
      <c r="H229" s="1">
        <v>5720000</v>
      </c>
      <c r="I229" t="s">
        <v>47</v>
      </c>
      <c r="J229" t="s">
        <v>18</v>
      </c>
    </row>
    <row r="230" spans="1:10" ht="14.4" hidden="1" customHeight="1" x14ac:dyDescent="0.3">
      <c r="A230" s="4" t="s">
        <v>50</v>
      </c>
      <c r="B230" t="s">
        <v>49</v>
      </c>
      <c r="C230" t="s">
        <v>2</v>
      </c>
      <c r="D230" s="1">
        <v>11500000</v>
      </c>
      <c r="E230">
        <v>500</v>
      </c>
      <c r="F230">
        <v>2.04</v>
      </c>
      <c r="G230" t="s">
        <v>39</v>
      </c>
      <c r="H230" s="1">
        <v>5630000</v>
      </c>
      <c r="I230">
        <v>439</v>
      </c>
      <c r="J230">
        <v>87.9</v>
      </c>
    </row>
    <row r="231" spans="1:10" ht="14.4" customHeight="1" x14ac:dyDescent="0.3">
      <c r="A231" s="4" t="s">
        <v>50</v>
      </c>
      <c r="B231" t="s">
        <v>49</v>
      </c>
      <c r="C231" t="s">
        <v>3</v>
      </c>
      <c r="D231" s="1">
        <v>11400000</v>
      </c>
      <c r="E231">
        <v>500</v>
      </c>
      <c r="F231">
        <v>2.19</v>
      </c>
      <c r="G231" t="s">
        <v>73</v>
      </c>
      <c r="H231" s="1">
        <v>5190000</v>
      </c>
      <c r="I231">
        <v>353</v>
      </c>
      <c r="J231">
        <v>70.5</v>
      </c>
    </row>
    <row r="232" spans="1:10" ht="14.4" hidden="1" customHeight="1" x14ac:dyDescent="0.3">
      <c r="A232" s="4" t="s">
        <v>50</v>
      </c>
      <c r="B232" t="s">
        <v>49</v>
      </c>
      <c r="C232" t="s">
        <v>23</v>
      </c>
      <c r="D232" s="1">
        <v>1700000</v>
      </c>
      <c r="E232">
        <v>500</v>
      </c>
      <c r="F232">
        <v>0.97899999999999998</v>
      </c>
      <c r="G232" t="s">
        <v>40</v>
      </c>
      <c r="H232" s="1">
        <v>1740000</v>
      </c>
      <c r="I232">
        <v>495</v>
      </c>
      <c r="J232">
        <v>98.9</v>
      </c>
    </row>
    <row r="233" spans="1:10" ht="14.4" hidden="1" customHeight="1" x14ac:dyDescent="0.3">
      <c r="A233" s="4" t="s">
        <v>50</v>
      </c>
      <c r="B233" t="s">
        <v>49</v>
      </c>
      <c r="C233" t="s">
        <v>7</v>
      </c>
      <c r="D233" s="1">
        <v>2300000</v>
      </c>
      <c r="E233">
        <v>500</v>
      </c>
      <c r="F233">
        <v>1.32</v>
      </c>
      <c r="G233" t="s">
        <v>40</v>
      </c>
      <c r="H233" s="1">
        <v>1740000</v>
      </c>
      <c r="I233">
        <v>498</v>
      </c>
      <c r="J233">
        <v>99.6</v>
      </c>
    </row>
    <row r="234" spans="1:10" ht="14.4" hidden="1" customHeight="1" x14ac:dyDescent="0.3">
      <c r="A234" s="4" t="s">
        <v>50</v>
      </c>
      <c r="B234" t="s">
        <v>49</v>
      </c>
      <c r="C234" t="s">
        <v>4</v>
      </c>
      <c r="D234" s="1">
        <v>12500000</v>
      </c>
      <c r="E234">
        <v>500</v>
      </c>
      <c r="F234">
        <v>2.41</v>
      </c>
      <c r="G234" t="s">
        <v>73</v>
      </c>
      <c r="H234" s="1">
        <v>5190000</v>
      </c>
      <c r="I234">
        <v>432</v>
      </c>
      <c r="J234">
        <v>86.5</v>
      </c>
    </row>
    <row r="235" spans="1:10" ht="14.4" hidden="1" customHeight="1" x14ac:dyDescent="0.3">
      <c r="A235" s="4" t="s">
        <v>50</v>
      </c>
      <c r="B235" t="s">
        <v>49</v>
      </c>
      <c r="C235" t="s">
        <v>5</v>
      </c>
      <c r="D235" s="1">
        <v>5900000</v>
      </c>
      <c r="E235">
        <v>500</v>
      </c>
      <c r="F235">
        <v>1.1399999999999999</v>
      </c>
      <c r="G235" t="s">
        <v>73</v>
      </c>
      <c r="H235" s="1">
        <v>5190000</v>
      </c>
      <c r="I235">
        <v>412</v>
      </c>
      <c r="J235">
        <v>82.4</v>
      </c>
    </row>
    <row r="236" spans="1:10" ht="14.4" hidden="1" customHeight="1" x14ac:dyDescent="0.3">
      <c r="A236" s="4" t="s">
        <v>50</v>
      </c>
      <c r="B236" t="s">
        <v>49</v>
      </c>
      <c r="C236" t="s">
        <v>8</v>
      </c>
      <c r="D236" s="1">
        <v>237000</v>
      </c>
      <c r="E236">
        <v>500</v>
      </c>
      <c r="F236">
        <v>0.58299999999999996</v>
      </c>
      <c r="G236" t="s">
        <v>41</v>
      </c>
      <c r="H236" s="1">
        <v>407000</v>
      </c>
      <c r="I236">
        <v>489</v>
      </c>
      <c r="J236">
        <v>97.8</v>
      </c>
    </row>
    <row r="237" spans="1:10" ht="14.4" hidden="1" customHeight="1" x14ac:dyDescent="0.3">
      <c r="A237" s="4" t="s">
        <v>50</v>
      </c>
      <c r="B237" t="s">
        <v>49</v>
      </c>
      <c r="C237" t="s">
        <v>6</v>
      </c>
      <c r="D237" s="1">
        <v>977000</v>
      </c>
      <c r="E237">
        <v>500</v>
      </c>
      <c r="F237">
        <v>2.0699999999999998</v>
      </c>
      <c r="G237" t="s">
        <v>42</v>
      </c>
      <c r="H237" s="1">
        <v>472000</v>
      </c>
      <c r="I237">
        <v>515</v>
      </c>
      <c r="J237">
        <v>103</v>
      </c>
    </row>
    <row r="238" spans="1:10" ht="14.4" hidden="1" customHeight="1" x14ac:dyDescent="0.3">
      <c r="A238" s="4" t="s">
        <v>50</v>
      </c>
      <c r="B238" t="s">
        <v>49</v>
      </c>
      <c r="C238" t="s">
        <v>1</v>
      </c>
      <c r="D238" s="1">
        <v>7740000</v>
      </c>
      <c r="E238">
        <v>500</v>
      </c>
      <c r="F238">
        <v>1.37</v>
      </c>
      <c r="G238" t="s">
        <v>39</v>
      </c>
      <c r="H238" s="1">
        <v>5630000</v>
      </c>
      <c r="I238">
        <v>498</v>
      </c>
      <c r="J238">
        <v>99.7</v>
      </c>
    </row>
    <row r="239" spans="1:10" hidden="1" x14ac:dyDescent="0.3">
      <c r="A239" s="4" t="s">
        <v>50</v>
      </c>
      <c r="B239" t="s">
        <v>49</v>
      </c>
      <c r="C239" t="s">
        <v>0</v>
      </c>
      <c r="D239" s="1">
        <v>6820000</v>
      </c>
      <c r="E239">
        <v>500</v>
      </c>
      <c r="F239">
        <v>2.0699999999999998</v>
      </c>
      <c r="G239" t="s">
        <v>43</v>
      </c>
      <c r="H239" s="1">
        <v>3300000</v>
      </c>
      <c r="I239">
        <v>485</v>
      </c>
      <c r="J239">
        <v>97</v>
      </c>
    </row>
    <row r="240" spans="1:10" ht="14.4" hidden="1" customHeight="1" x14ac:dyDescent="0.3">
      <c r="A240" s="4" t="s">
        <v>50</v>
      </c>
      <c r="B240" t="s">
        <v>49</v>
      </c>
      <c r="C240" t="s">
        <v>44</v>
      </c>
      <c r="D240" s="1">
        <v>26700000</v>
      </c>
      <c r="E240">
        <v>500</v>
      </c>
      <c r="F240">
        <v>4.74</v>
      </c>
      <c r="G240" t="s">
        <v>39</v>
      </c>
      <c r="H240" s="1">
        <v>5630000</v>
      </c>
      <c r="I240">
        <v>579</v>
      </c>
      <c r="J240">
        <v>116</v>
      </c>
    </row>
    <row r="241" spans="1:10" ht="14.4" hidden="1" customHeight="1" x14ac:dyDescent="0.3">
      <c r="A241" s="4" t="s">
        <v>50</v>
      </c>
      <c r="B241" t="s">
        <v>49</v>
      </c>
      <c r="C241" t="s">
        <v>52</v>
      </c>
      <c r="D241" s="1">
        <v>19800000</v>
      </c>
      <c r="E241">
        <v>0</v>
      </c>
      <c r="F241">
        <v>6.02</v>
      </c>
      <c r="G241" t="s">
        <v>43</v>
      </c>
      <c r="H241" s="1">
        <v>3300000</v>
      </c>
      <c r="I241">
        <v>0</v>
      </c>
      <c r="J241" t="s">
        <v>18</v>
      </c>
    </row>
    <row r="242" spans="1:10" ht="14.4" hidden="1" customHeight="1" x14ac:dyDescent="0.3">
      <c r="A242" s="4" t="s">
        <v>50</v>
      </c>
      <c r="B242" t="s">
        <v>49</v>
      </c>
      <c r="C242" t="s">
        <v>53</v>
      </c>
      <c r="D242" s="1">
        <v>0</v>
      </c>
      <c r="E242">
        <v>0</v>
      </c>
      <c r="F242">
        <v>0</v>
      </c>
      <c r="G242" t="s">
        <v>43</v>
      </c>
      <c r="H242" s="1">
        <v>3300000</v>
      </c>
      <c r="I242" t="s">
        <v>47</v>
      </c>
      <c r="J242" t="s">
        <v>18</v>
      </c>
    </row>
    <row r="243" spans="1:10" ht="14.4" hidden="1" customHeight="1" x14ac:dyDescent="0.3">
      <c r="A243" s="4" t="s">
        <v>50</v>
      </c>
      <c r="B243" t="s">
        <v>49</v>
      </c>
      <c r="C243" t="s">
        <v>54</v>
      </c>
      <c r="D243" s="1">
        <v>0</v>
      </c>
      <c r="E243">
        <v>0</v>
      </c>
      <c r="F243">
        <v>0</v>
      </c>
      <c r="G243" t="s">
        <v>43</v>
      </c>
      <c r="H243" s="1">
        <v>3300000</v>
      </c>
      <c r="I243" t="s">
        <v>47</v>
      </c>
      <c r="J243" t="s">
        <v>18</v>
      </c>
    </row>
    <row r="244" spans="1:10" ht="14.4" hidden="1" customHeight="1" x14ac:dyDescent="0.3">
      <c r="A244" s="4" t="s">
        <v>50</v>
      </c>
      <c r="B244" t="s">
        <v>49</v>
      </c>
      <c r="C244" t="s">
        <v>55</v>
      </c>
      <c r="D244" s="1">
        <v>909</v>
      </c>
      <c r="E244">
        <v>0</v>
      </c>
      <c r="F244">
        <v>1.6100000000000001E-4</v>
      </c>
      <c r="G244" t="s">
        <v>39</v>
      </c>
      <c r="H244" s="1">
        <v>5630000</v>
      </c>
      <c r="I244">
        <v>0</v>
      </c>
      <c r="J244" t="s">
        <v>18</v>
      </c>
    </row>
    <row r="245" spans="1:10" ht="14.4" hidden="1" customHeight="1" x14ac:dyDescent="0.3">
      <c r="A245" s="4" t="s">
        <v>50</v>
      </c>
      <c r="B245" t="s">
        <v>49</v>
      </c>
      <c r="C245" t="s">
        <v>56</v>
      </c>
      <c r="D245" s="1">
        <v>1960</v>
      </c>
      <c r="E245">
        <v>0</v>
      </c>
      <c r="F245">
        <v>3.7800000000000003E-4</v>
      </c>
      <c r="G245" t="s">
        <v>73</v>
      </c>
      <c r="H245" s="1">
        <v>5190000</v>
      </c>
      <c r="I245">
        <v>0</v>
      </c>
      <c r="J245" t="s">
        <v>18</v>
      </c>
    </row>
    <row r="246" spans="1:10" ht="14.4" hidden="1" customHeight="1" x14ac:dyDescent="0.3">
      <c r="A246" s="4" t="s">
        <v>50</v>
      </c>
      <c r="B246" t="s">
        <v>49</v>
      </c>
      <c r="C246" t="s">
        <v>57</v>
      </c>
      <c r="D246" s="1">
        <v>0</v>
      </c>
      <c r="E246">
        <v>0</v>
      </c>
      <c r="F246">
        <v>0</v>
      </c>
      <c r="G246" t="s">
        <v>43</v>
      </c>
      <c r="H246" s="1">
        <v>3300000</v>
      </c>
      <c r="I246" t="s">
        <v>47</v>
      </c>
      <c r="J246" t="s">
        <v>18</v>
      </c>
    </row>
    <row r="247" spans="1:10" ht="14.4" hidden="1" customHeight="1" x14ac:dyDescent="0.3">
      <c r="A247" s="4" t="s">
        <v>50</v>
      </c>
      <c r="B247" t="s">
        <v>49</v>
      </c>
      <c r="C247" t="s">
        <v>58</v>
      </c>
      <c r="D247" s="1">
        <v>0</v>
      </c>
      <c r="E247">
        <v>0</v>
      </c>
      <c r="F247">
        <v>0</v>
      </c>
      <c r="G247" t="s">
        <v>43</v>
      </c>
      <c r="H247" s="1">
        <v>3300000</v>
      </c>
      <c r="I247" t="s">
        <v>47</v>
      </c>
      <c r="J247" t="s">
        <v>18</v>
      </c>
    </row>
    <row r="248" spans="1:10" ht="14.4" hidden="1" customHeight="1" x14ac:dyDescent="0.3">
      <c r="A248" s="4" t="s">
        <v>50</v>
      </c>
      <c r="B248" t="s">
        <v>49</v>
      </c>
      <c r="C248" t="s">
        <v>59</v>
      </c>
      <c r="D248" s="1">
        <v>0</v>
      </c>
      <c r="E248">
        <v>0</v>
      </c>
      <c r="F248">
        <v>0</v>
      </c>
      <c r="G248" t="s">
        <v>39</v>
      </c>
      <c r="H248" s="1">
        <v>5630000</v>
      </c>
      <c r="I248" t="s">
        <v>47</v>
      </c>
      <c r="J248" t="s">
        <v>18</v>
      </c>
    </row>
    <row r="249" spans="1:10" ht="14.4" hidden="1" customHeight="1" x14ac:dyDescent="0.3">
      <c r="A249" s="4" t="s">
        <v>24</v>
      </c>
      <c r="B249" t="s">
        <v>38</v>
      </c>
      <c r="C249" t="s">
        <v>2</v>
      </c>
      <c r="D249" s="1">
        <v>0</v>
      </c>
      <c r="E249">
        <v>0</v>
      </c>
      <c r="F249" t="e">
        <v>#DIV/0!</v>
      </c>
      <c r="G249" t="s">
        <v>39</v>
      </c>
      <c r="H249" s="1">
        <v>0</v>
      </c>
      <c r="I249" t="s">
        <v>18</v>
      </c>
      <c r="J249" t="s">
        <v>18</v>
      </c>
    </row>
    <row r="250" spans="1:10" ht="14.4" customHeight="1" x14ac:dyDescent="0.3">
      <c r="A250" s="4" t="s">
        <v>24</v>
      </c>
      <c r="B250" t="s">
        <v>38</v>
      </c>
      <c r="C250" t="s">
        <v>3</v>
      </c>
      <c r="D250" s="1">
        <v>237000</v>
      </c>
      <c r="E250">
        <v>0</v>
      </c>
      <c r="F250">
        <v>2.5299999999999998</v>
      </c>
      <c r="G250" t="s">
        <v>73</v>
      </c>
      <c r="H250" s="1">
        <v>93800</v>
      </c>
      <c r="I250" t="s">
        <v>18</v>
      </c>
      <c r="J250" t="s">
        <v>18</v>
      </c>
    </row>
    <row r="251" spans="1:10" ht="14.4" hidden="1" customHeight="1" x14ac:dyDescent="0.3">
      <c r="A251" s="4" t="s">
        <v>24</v>
      </c>
      <c r="B251" t="s">
        <v>38</v>
      </c>
      <c r="C251" t="s">
        <v>23</v>
      </c>
      <c r="D251" s="1">
        <v>17800</v>
      </c>
      <c r="E251">
        <v>0</v>
      </c>
      <c r="F251">
        <v>1.28</v>
      </c>
      <c r="G251" t="s">
        <v>40</v>
      </c>
      <c r="H251" s="1">
        <v>14000</v>
      </c>
      <c r="I251" t="s">
        <v>18</v>
      </c>
      <c r="J251" t="s">
        <v>18</v>
      </c>
    </row>
    <row r="252" spans="1:10" ht="14.4" hidden="1" customHeight="1" x14ac:dyDescent="0.3">
      <c r="A252" s="4" t="s">
        <v>24</v>
      </c>
      <c r="B252" t="s">
        <v>38</v>
      </c>
      <c r="C252" t="s">
        <v>7</v>
      </c>
      <c r="D252" s="1">
        <v>26900</v>
      </c>
      <c r="E252">
        <v>0</v>
      </c>
      <c r="F252">
        <v>1.93</v>
      </c>
      <c r="G252" t="s">
        <v>40</v>
      </c>
      <c r="H252" s="1">
        <v>14000</v>
      </c>
      <c r="I252" t="s">
        <v>18</v>
      </c>
      <c r="J252" t="s">
        <v>18</v>
      </c>
    </row>
    <row r="253" spans="1:10" ht="14.4" hidden="1" customHeight="1" x14ac:dyDescent="0.3">
      <c r="A253" s="4" t="s">
        <v>24</v>
      </c>
      <c r="B253" t="s">
        <v>38</v>
      </c>
      <c r="C253" t="s">
        <v>4</v>
      </c>
      <c r="D253" s="1">
        <v>233000</v>
      </c>
      <c r="E253">
        <v>0</v>
      </c>
      <c r="F253">
        <v>2.48</v>
      </c>
      <c r="G253" t="s">
        <v>73</v>
      </c>
      <c r="H253" s="1">
        <v>93800</v>
      </c>
      <c r="I253" t="s">
        <v>18</v>
      </c>
      <c r="J253" t="s">
        <v>18</v>
      </c>
    </row>
    <row r="254" spans="1:10" ht="14.4" hidden="1" customHeight="1" x14ac:dyDescent="0.3">
      <c r="A254" s="4" t="s">
        <v>24</v>
      </c>
      <c r="B254" t="s">
        <v>38</v>
      </c>
      <c r="C254" t="s">
        <v>5</v>
      </c>
      <c r="D254" s="1">
        <v>439000</v>
      </c>
      <c r="E254">
        <v>0</v>
      </c>
      <c r="F254">
        <v>4.68</v>
      </c>
      <c r="G254" t="s">
        <v>73</v>
      </c>
      <c r="H254" s="1">
        <v>93800</v>
      </c>
      <c r="I254" t="s">
        <v>18</v>
      </c>
      <c r="J254" t="s">
        <v>18</v>
      </c>
    </row>
    <row r="255" spans="1:10" ht="14.4" hidden="1" customHeight="1" x14ac:dyDescent="0.3">
      <c r="A255" s="4" t="s">
        <v>24</v>
      </c>
      <c r="B255" t="s">
        <v>38</v>
      </c>
      <c r="C255" t="s">
        <v>8</v>
      </c>
      <c r="D255" s="1">
        <v>43500</v>
      </c>
      <c r="E255">
        <v>0</v>
      </c>
      <c r="F255">
        <v>0.59499999999999997</v>
      </c>
      <c r="G255" t="s">
        <v>41</v>
      </c>
      <c r="H255" s="1">
        <v>73100</v>
      </c>
      <c r="I255" t="s">
        <v>18</v>
      </c>
      <c r="J255" t="s">
        <v>18</v>
      </c>
    </row>
    <row r="256" spans="1:10" ht="14.4" hidden="1" customHeight="1" x14ac:dyDescent="0.3">
      <c r="A256" s="4" t="s">
        <v>24</v>
      </c>
      <c r="B256" t="s">
        <v>38</v>
      </c>
      <c r="C256" t="s">
        <v>6</v>
      </c>
      <c r="D256" s="1">
        <v>313000</v>
      </c>
      <c r="E256">
        <v>0</v>
      </c>
      <c r="F256">
        <v>1.85</v>
      </c>
      <c r="G256" t="s">
        <v>42</v>
      </c>
      <c r="H256" s="1">
        <v>169000</v>
      </c>
      <c r="I256" t="s">
        <v>18</v>
      </c>
      <c r="J256" t="s">
        <v>18</v>
      </c>
    </row>
    <row r="257" spans="1:10" ht="14.4" hidden="1" customHeight="1" x14ac:dyDescent="0.3">
      <c r="A257" s="4" t="s">
        <v>24</v>
      </c>
      <c r="B257" t="s">
        <v>38</v>
      </c>
      <c r="C257" t="s">
        <v>1</v>
      </c>
      <c r="D257" s="1">
        <v>0</v>
      </c>
      <c r="E257">
        <v>0</v>
      </c>
      <c r="F257" t="e">
        <v>#DIV/0!</v>
      </c>
      <c r="G257" t="s">
        <v>39</v>
      </c>
      <c r="H257" s="1">
        <v>0</v>
      </c>
      <c r="I257" t="s">
        <v>18</v>
      </c>
      <c r="J257" t="s">
        <v>18</v>
      </c>
    </row>
    <row r="258" spans="1:10" hidden="1" x14ac:dyDescent="0.3">
      <c r="A258" s="4" t="s">
        <v>24</v>
      </c>
      <c r="B258" t="s">
        <v>38</v>
      </c>
      <c r="C258" t="s">
        <v>0</v>
      </c>
      <c r="D258" s="1">
        <v>460000</v>
      </c>
      <c r="E258">
        <v>0</v>
      </c>
      <c r="F258" t="e">
        <v>#DIV/0!</v>
      </c>
      <c r="G258" t="s">
        <v>43</v>
      </c>
      <c r="H258" s="1">
        <v>0</v>
      </c>
      <c r="I258" t="s">
        <v>18</v>
      </c>
      <c r="J258" t="s">
        <v>18</v>
      </c>
    </row>
    <row r="259" spans="1:10" ht="14.4" hidden="1" customHeight="1" x14ac:dyDescent="0.3">
      <c r="A259" s="4" t="s">
        <v>24</v>
      </c>
      <c r="B259" t="s">
        <v>38</v>
      </c>
      <c r="C259" t="s">
        <v>44</v>
      </c>
      <c r="D259" s="1">
        <v>524000</v>
      </c>
      <c r="E259">
        <v>0</v>
      </c>
      <c r="F259" t="e">
        <v>#DIV/0!</v>
      </c>
      <c r="G259" t="s">
        <v>39</v>
      </c>
      <c r="H259" s="1">
        <v>0</v>
      </c>
      <c r="I259" t="s">
        <v>18</v>
      </c>
      <c r="J259" t="s">
        <v>18</v>
      </c>
    </row>
    <row r="260" spans="1:10" ht="14.4" hidden="1" customHeight="1" x14ac:dyDescent="0.3">
      <c r="A260" s="4" t="s">
        <v>24</v>
      </c>
      <c r="B260" t="s">
        <v>38</v>
      </c>
      <c r="C260" t="s">
        <v>52</v>
      </c>
      <c r="D260" s="1">
        <v>31900000</v>
      </c>
      <c r="E260">
        <v>0</v>
      </c>
      <c r="F260" t="e">
        <v>#DIV/0!</v>
      </c>
      <c r="G260" t="s">
        <v>43</v>
      </c>
      <c r="H260" s="1">
        <v>0</v>
      </c>
      <c r="I260" t="s">
        <v>18</v>
      </c>
      <c r="J260" t="s">
        <v>18</v>
      </c>
    </row>
    <row r="261" spans="1:10" ht="14.4" hidden="1" customHeight="1" x14ac:dyDescent="0.3">
      <c r="A261" s="4" t="s">
        <v>24</v>
      </c>
      <c r="B261" t="s">
        <v>38</v>
      </c>
      <c r="C261" t="s">
        <v>53</v>
      </c>
      <c r="D261" s="1">
        <v>0</v>
      </c>
      <c r="E261">
        <v>0</v>
      </c>
      <c r="F261" t="e">
        <v>#DIV/0!</v>
      </c>
      <c r="G261" t="s">
        <v>43</v>
      </c>
      <c r="H261" s="1">
        <v>0</v>
      </c>
      <c r="I261" t="s">
        <v>18</v>
      </c>
      <c r="J261" t="s">
        <v>18</v>
      </c>
    </row>
    <row r="262" spans="1:10" ht="14.4" hidden="1" customHeight="1" x14ac:dyDescent="0.3">
      <c r="A262" s="4" t="s">
        <v>24</v>
      </c>
      <c r="B262" t="s">
        <v>38</v>
      </c>
      <c r="C262" t="s">
        <v>54</v>
      </c>
      <c r="D262" s="1">
        <v>0</v>
      </c>
      <c r="E262">
        <v>0</v>
      </c>
      <c r="F262" t="e">
        <v>#DIV/0!</v>
      </c>
      <c r="G262" t="s">
        <v>43</v>
      </c>
      <c r="H262" s="1">
        <v>0</v>
      </c>
      <c r="I262" t="s">
        <v>18</v>
      </c>
      <c r="J262" t="s">
        <v>18</v>
      </c>
    </row>
    <row r="263" spans="1:10" ht="14.4" hidden="1" customHeight="1" x14ac:dyDescent="0.3">
      <c r="A263" s="4" t="s">
        <v>24</v>
      </c>
      <c r="B263" t="s">
        <v>38</v>
      </c>
      <c r="C263" t="s">
        <v>55</v>
      </c>
      <c r="D263" s="1">
        <v>1640</v>
      </c>
      <c r="E263">
        <v>0</v>
      </c>
      <c r="F263" t="e">
        <v>#DIV/0!</v>
      </c>
      <c r="G263" t="s">
        <v>39</v>
      </c>
      <c r="H263" s="1">
        <v>0</v>
      </c>
      <c r="I263" t="s">
        <v>18</v>
      </c>
      <c r="J263" t="s">
        <v>18</v>
      </c>
    </row>
    <row r="264" spans="1:10" ht="14.4" hidden="1" customHeight="1" x14ac:dyDescent="0.3">
      <c r="A264" s="4" t="s">
        <v>24</v>
      </c>
      <c r="B264" t="s">
        <v>38</v>
      </c>
      <c r="C264" t="s">
        <v>56</v>
      </c>
      <c r="D264" s="1">
        <v>1200</v>
      </c>
      <c r="E264">
        <v>0</v>
      </c>
      <c r="F264">
        <v>1.2699999999999999E-2</v>
      </c>
      <c r="G264" t="s">
        <v>73</v>
      </c>
      <c r="H264" s="1">
        <v>93800</v>
      </c>
      <c r="I264" t="s">
        <v>18</v>
      </c>
      <c r="J264" t="s">
        <v>18</v>
      </c>
    </row>
    <row r="265" spans="1:10" ht="14.4" hidden="1" customHeight="1" x14ac:dyDescent="0.3">
      <c r="A265" s="4" t="s">
        <v>24</v>
      </c>
      <c r="B265" t="s">
        <v>38</v>
      </c>
      <c r="C265" t="s">
        <v>57</v>
      </c>
      <c r="D265" s="1">
        <v>0</v>
      </c>
      <c r="E265">
        <v>0</v>
      </c>
      <c r="F265" t="e">
        <v>#DIV/0!</v>
      </c>
      <c r="G265" t="s">
        <v>43</v>
      </c>
      <c r="H265" s="1">
        <v>0</v>
      </c>
      <c r="I265" t="s">
        <v>18</v>
      </c>
      <c r="J265" t="s">
        <v>18</v>
      </c>
    </row>
    <row r="266" spans="1:10" ht="14.4" hidden="1" customHeight="1" x14ac:dyDescent="0.3">
      <c r="A266" s="4" t="s">
        <v>24</v>
      </c>
      <c r="B266" t="s">
        <v>38</v>
      </c>
      <c r="C266" t="s">
        <v>58</v>
      </c>
      <c r="D266" s="1">
        <v>0</v>
      </c>
      <c r="E266">
        <v>0</v>
      </c>
      <c r="F266" t="e">
        <v>#DIV/0!</v>
      </c>
      <c r="G266" t="s">
        <v>43</v>
      </c>
      <c r="H266" s="1">
        <v>0</v>
      </c>
      <c r="I266" t="s">
        <v>18</v>
      </c>
      <c r="J266" t="s">
        <v>18</v>
      </c>
    </row>
    <row r="267" spans="1:10" ht="14.4" hidden="1" customHeight="1" x14ac:dyDescent="0.3">
      <c r="A267" s="4" t="s">
        <v>24</v>
      </c>
      <c r="B267" t="s">
        <v>38</v>
      </c>
      <c r="C267" t="s">
        <v>59</v>
      </c>
      <c r="D267" s="1">
        <v>0</v>
      </c>
      <c r="E267">
        <v>0</v>
      </c>
      <c r="F267" t="e">
        <v>#DIV/0!</v>
      </c>
      <c r="G267" t="s">
        <v>39</v>
      </c>
      <c r="H267" s="1">
        <v>0</v>
      </c>
      <c r="I267" t="s">
        <v>18</v>
      </c>
      <c r="J267" t="s">
        <v>18</v>
      </c>
    </row>
    <row r="268" spans="1:10" ht="14.4" hidden="1" customHeight="1" x14ac:dyDescent="0.3">
      <c r="A268" s="4" t="s">
        <v>77</v>
      </c>
      <c r="B268" t="s">
        <v>51</v>
      </c>
      <c r="C268" t="s">
        <v>2</v>
      </c>
      <c r="D268" s="1">
        <v>14900000</v>
      </c>
      <c r="E268" t="s">
        <v>18</v>
      </c>
      <c r="F268">
        <v>5.24</v>
      </c>
      <c r="G268" t="s">
        <v>39</v>
      </c>
      <c r="H268" s="1">
        <v>2840000</v>
      </c>
      <c r="I268">
        <v>1080</v>
      </c>
      <c r="J268" t="s">
        <v>18</v>
      </c>
    </row>
    <row r="269" spans="1:10" ht="14.4" customHeight="1" x14ac:dyDescent="0.3">
      <c r="A269" s="4" t="s">
        <v>77</v>
      </c>
      <c r="B269" t="s">
        <v>51</v>
      </c>
      <c r="C269" t="s">
        <v>3</v>
      </c>
      <c r="D269" s="1">
        <v>17000000</v>
      </c>
      <c r="E269" t="s">
        <v>18</v>
      </c>
      <c r="F269">
        <v>6.21</v>
      </c>
      <c r="G269" t="s">
        <v>73</v>
      </c>
      <c r="H269" s="1">
        <v>2730000</v>
      </c>
      <c r="I269" t="s">
        <v>78</v>
      </c>
      <c r="J269" t="s">
        <v>18</v>
      </c>
    </row>
    <row r="270" spans="1:10" ht="14.4" hidden="1" customHeight="1" x14ac:dyDescent="0.3">
      <c r="A270" s="4" t="s">
        <v>77</v>
      </c>
      <c r="B270" t="s">
        <v>51</v>
      </c>
      <c r="C270" t="s">
        <v>23</v>
      </c>
      <c r="D270" s="1">
        <v>3310000</v>
      </c>
      <c r="E270" t="s">
        <v>18</v>
      </c>
      <c r="F270">
        <v>2.4500000000000002</v>
      </c>
      <c r="G270" t="s">
        <v>40</v>
      </c>
      <c r="H270" s="1">
        <v>1350000</v>
      </c>
      <c r="I270">
        <v>1270</v>
      </c>
      <c r="J270" t="s">
        <v>18</v>
      </c>
    </row>
    <row r="271" spans="1:10" ht="14.4" hidden="1" customHeight="1" x14ac:dyDescent="0.3">
      <c r="A271" s="4" t="s">
        <v>77</v>
      </c>
      <c r="B271" t="s">
        <v>51</v>
      </c>
      <c r="C271" t="s">
        <v>7</v>
      </c>
      <c r="D271" s="1">
        <v>3310000</v>
      </c>
      <c r="E271" t="s">
        <v>18</v>
      </c>
      <c r="F271">
        <v>2.44</v>
      </c>
      <c r="G271" t="s">
        <v>40</v>
      </c>
      <c r="H271" s="1">
        <v>1350000</v>
      </c>
      <c r="I271">
        <v>962</v>
      </c>
      <c r="J271" t="s">
        <v>18</v>
      </c>
    </row>
    <row r="272" spans="1:10" ht="14.4" hidden="1" customHeight="1" x14ac:dyDescent="0.3">
      <c r="A272" s="4" t="s">
        <v>77</v>
      </c>
      <c r="B272" t="s">
        <v>51</v>
      </c>
      <c r="C272" t="s">
        <v>4</v>
      </c>
      <c r="D272" s="1">
        <v>16400000</v>
      </c>
      <c r="E272" t="s">
        <v>18</v>
      </c>
      <c r="F272">
        <v>6.01</v>
      </c>
      <c r="G272" t="s">
        <v>73</v>
      </c>
      <c r="H272" s="1">
        <v>2730000</v>
      </c>
      <c r="I272" t="s">
        <v>78</v>
      </c>
      <c r="J272" t="s">
        <v>18</v>
      </c>
    </row>
    <row r="273" spans="1:10" ht="14.4" hidden="1" customHeight="1" x14ac:dyDescent="0.3">
      <c r="A273" s="4" t="s">
        <v>77</v>
      </c>
      <c r="B273" t="s">
        <v>51</v>
      </c>
      <c r="C273" t="s">
        <v>5</v>
      </c>
      <c r="D273" s="1">
        <v>14500000</v>
      </c>
      <c r="E273" t="s">
        <v>18</v>
      </c>
      <c r="F273">
        <v>5.31</v>
      </c>
      <c r="G273" t="s">
        <v>73</v>
      </c>
      <c r="H273" s="1">
        <v>2730000</v>
      </c>
      <c r="I273" t="s">
        <v>78</v>
      </c>
      <c r="J273" t="s">
        <v>18</v>
      </c>
    </row>
    <row r="274" spans="1:10" ht="14.4" hidden="1" customHeight="1" x14ac:dyDescent="0.3">
      <c r="A274" s="4" t="s">
        <v>77</v>
      </c>
      <c r="B274" t="s">
        <v>51</v>
      </c>
      <c r="C274" t="s">
        <v>8</v>
      </c>
      <c r="D274" s="1">
        <v>1140000</v>
      </c>
      <c r="E274" t="s">
        <v>18</v>
      </c>
      <c r="F274">
        <v>1.1100000000000001</v>
      </c>
      <c r="G274" t="s">
        <v>41</v>
      </c>
      <c r="H274" s="1">
        <v>1030000</v>
      </c>
      <c r="I274">
        <v>1000</v>
      </c>
      <c r="J274" t="s">
        <v>18</v>
      </c>
    </row>
    <row r="275" spans="1:10" ht="14.4" hidden="1" customHeight="1" x14ac:dyDescent="0.3">
      <c r="A275" s="4" t="s">
        <v>77</v>
      </c>
      <c r="B275" t="s">
        <v>51</v>
      </c>
      <c r="C275" t="s">
        <v>6</v>
      </c>
      <c r="D275" s="1">
        <v>6460000</v>
      </c>
      <c r="E275" t="s">
        <v>18</v>
      </c>
      <c r="F275">
        <v>4.32</v>
      </c>
      <c r="G275" t="s">
        <v>42</v>
      </c>
      <c r="H275" s="1">
        <v>1490000</v>
      </c>
      <c r="I275">
        <v>1190</v>
      </c>
      <c r="J275" t="s">
        <v>18</v>
      </c>
    </row>
    <row r="276" spans="1:10" ht="14.4" hidden="1" customHeight="1" x14ac:dyDescent="0.3">
      <c r="A276" s="4" t="s">
        <v>77</v>
      </c>
      <c r="B276" t="s">
        <v>51</v>
      </c>
      <c r="C276" t="s">
        <v>1</v>
      </c>
      <c r="D276" s="1">
        <v>8790000</v>
      </c>
      <c r="E276" t="s">
        <v>18</v>
      </c>
      <c r="F276">
        <v>3.1</v>
      </c>
      <c r="G276" t="s">
        <v>39</v>
      </c>
      <c r="H276" s="1">
        <v>2840000</v>
      </c>
      <c r="I276">
        <v>991</v>
      </c>
      <c r="J276" t="s">
        <v>18</v>
      </c>
    </row>
    <row r="277" spans="1:10" hidden="1" x14ac:dyDescent="0.3">
      <c r="A277" s="4" t="s">
        <v>77</v>
      </c>
      <c r="B277" t="s">
        <v>51</v>
      </c>
      <c r="C277" t="s">
        <v>0</v>
      </c>
      <c r="D277" s="1">
        <v>9430000</v>
      </c>
      <c r="E277" t="s">
        <v>18</v>
      </c>
      <c r="F277">
        <v>5.83</v>
      </c>
      <c r="G277" t="s">
        <v>43</v>
      </c>
      <c r="H277" s="1">
        <v>1620000</v>
      </c>
      <c r="I277">
        <v>1330</v>
      </c>
      <c r="J277" t="s">
        <v>18</v>
      </c>
    </row>
    <row r="278" spans="1:10" ht="14.4" hidden="1" customHeight="1" x14ac:dyDescent="0.3">
      <c r="A278" s="4" t="s">
        <v>77</v>
      </c>
      <c r="B278" t="s">
        <v>51</v>
      </c>
      <c r="C278" t="s">
        <v>44</v>
      </c>
      <c r="D278" s="1">
        <v>21700000</v>
      </c>
      <c r="E278" t="s">
        <v>18</v>
      </c>
      <c r="F278">
        <v>7.65</v>
      </c>
      <c r="G278" t="s">
        <v>39</v>
      </c>
      <c r="H278" s="1">
        <v>2840000</v>
      </c>
      <c r="I278">
        <v>941</v>
      </c>
      <c r="J278" t="s">
        <v>18</v>
      </c>
    </row>
    <row r="279" spans="1:10" ht="14.4" hidden="1" customHeight="1" x14ac:dyDescent="0.3">
      <c r="A279" s="4" t="s">
        <v>77</v>
      </c>
      <c r="B279" t="s">
        <v>51</v>
      </c>
      <c r="C279" t="s">
        <v>52</v>
      </c>
      <c r="D279" s="1">
        <v>0</v>
      </c>
      <c r="E279" t="s">
        <v>18</v>
      </c>
      <c r="F279">
        <v>0</v>
      </c>
      <c r="G279" t="s">
        <v>43</v>
      </c>
      <c r="H279" s="1">
        <v>1620000</v>
      </c>
      <c r="I279" t="s">
        <v>47</v>
      </c>
      <c r="J279" t="s">
        <v>18</v>
      </c>
    </row>
    <row r="280" spans="1:10" ht="14.4" hidden="1" customHeight="1" x14ac:dyDescent="0.3">
      <c r="A280" s="4" t="s">
        <v>77</v>
      </c>
      <c r="B280" t="s">
        <v>51</v>
      </c>
      <c r="C280" t="s">
        <v>53</v>
      </c>
      <c r="D280" s="1">
        <v>8430000</v>
      </c>
      <c r="E280" t="s">
        <v>18</v>
      </c>
      <c r="F280">
        <v>5.21</v>
      </c>
      <c r="G280" t="s">
        <v>43</v>
      </c>
      <c r="H280" s="1">
        <v>1620000</v>
      </c>
      <c r="I280">
        <v>0</v>
      </c>
      <c r="J280" t="s">
        <v>18</v>
      </c>
    </row>
    <row r="281" spans="1:10" ht="14.4" hidden="1" customHeight="1" x14ac:dyDescent="0.3">
      <c r="A281" s="4" t="s">
        <v>77</v>
      </c>
      <c r="B281" t="s">
        <v>51</v>
      </c>
      <c r="C281" t="s">
        <v>54</v>
      </c>
      <c r="D281" s="1">
        <v>2270000</v>
      </c>
      <c r="E281" t="s">
        <v>18</v>
      </c>
      <c r="F281">
        <v>1.41</v>
      </c>
      <c r="G281" t="s">
        <v>43</v>
      </c>
      <c r="H281" s="1">
        <v>1620000</v>
      </c>
      <c r="I281">
        <v>0</v>
      </c>
      <c r="J281" t="s">
        <v>18</v>
      </c>
    </row>
    <row r="282" spans="1:10" ht="14.4" hidden="1" customHeight="1" x14ac:dyDescent="0.3">
      <c r="A282" s="4" t="s">
        <v>77</v>
      </c>
      <c r="B282" t="s">
        <v>51</v>
      </c>
      <c r="C282" t="s">
        <v>55</v>
      </c>
      <c r="D282" s="1">
        <v>59400</v>
      </c>
      <c r="E282" t="s">
        <v>18</v>
      </c>
      <c r="F282">
        <v>2.1000000000000001E-2</v>
      </c>
      <c r="G282" t="s">
        <v>39</v>
      </c>
      <c r="H282" s="1">
        <v>2840000</v>
      </c>
      <c r="I282">
        <v>0</v>
      </c>
      <c r="J282" t="s">
        <v>18</v>
      </c>
    </row>
    <row r="283" spans="1:10" ht="14.4" hidden="1" customHeight="1" x14ac:dyDescent="0.3">
      <c r="A283" s="4" t="s">
        <v>77</v>
      </c>
      <c r="B283" t="s">
        <v>51</v>
      </c>
      <c r="C283" t="s">
        <v>56</v>
      </c>
      <c r="D283" s="1">
        <v>2250</v>
      </c>
      <c r="E283" t="s">
        <v>18</v>
      </c>
      <c r="F283">
        <v>8.2299999999999995E-4</v>
      </c>
      <c r="G283" t="s">
        <v>73</v>
      </c>
      <c r="H283" s="1">
        <v>2730000</v>
      </c>
      <c r="I283">
        <v>0</v>
      </c>
      <c r="J283" t="s">
        <v>18</v>
      </c>
    </row>
    <row r="284" spans="1:10" ht="14.4" hidden="1" customHeight="1" x14ac:dyDescent="0.3">
      <c r="A284" s="4" t="s">
        <v>77</v>
      </c>
      <c r="B284" t="s">
        <v>51</v>
      </c>
      <c r="C284" t="s">
        <v>57</v>
      </c>
      <c r="D284" s="1">
        <v>182000000</v>
      </c>
      <c r="E284" t="s">
        <v>18</v>
      </c>
      <c r="F284">
        <v>112</v>
      </c>
      <c r="G284" t="s">
        <v>43</v>
      </c>
      <c r="H284" s="1">
        <v>1620000</v>
      </c>
      <c r="I284">
        <v>0</v>
      </c>
      <c r="J284" t="s">
        <v>18</v>
      </c>
    </row>
    <row r="285" spans="1:10" ht="14.4" hidden="1" customHeight="1" x14ac:dyDescent="0.3">
      <c r="A285" s="4" t="s">
        <v>77</v>
      </c>
      <c r="B285" t="s">
        <v>51</v>
      </c>
      <c r="C285" t="s">
        <v>58</v>
      </c>
      <c r="D285" s="1">
        <v>103000000</v>
      </c>
      <c r="E285" t="s">
        <v>18</v>
      </c>
      <c r="F285">
        <v>63.9</v>
      </c>
      <c r="G285" t="s">
        <v>43</v>
      </c>
      <c r="H285" s="1">
        <v>1620000</v>
      </c>
      <c r="I285">
        <v>0</v>
      </c>
      <c r="J285" t="s">
        <v>18</v>
      </c>
    </row>
    <row r="286" spans="1:10" ht="14.4" hidden="1" customHeight="1" x14ac:dyDescent="0.3">
      <c r="A286" s="4" t="s">
        <v>77</v>
      </c>
      <c r="B286" t="s">
        <v>51</v>
      </c>
      <c r="C286" t="s">
        <v>59</v>
      </c>
      <c r="D286" s="1">
        <v>32900000</v>
      </c>
      <c r="E286" t="s">
        <v>18</v>
      </c>
      <c r="F286">
        <v>11.6</v>
      </c>
      <c r="G286" t="s">
        <v>39</v>
      </c>
      <c r="H286" s="1">
        <v>2840000</v>
      </c>
      <c r="I286">
        <v>0</v>
      </c>
      <c r="J286" t="s">
        <v>18</v>
      </c>
    </row>
    <row r="287" spans="1:10" ht="14.4" hidden="1" customHeight="1" x14ac:dyDescent="0.3">
      <c r="A287" s="4" t="s">
        <v>77</v>
      </c>
      <c r="B287" t="s">
        <v>51</v>
      </c>
      <c r="C287" t="s">
        <v>2</v>
      </c>
      <c r="D287" s="1">
        <v>13300000</v>
      </c>
      <c r="E287" t="s">
        <v>18</v>
      </c>
      <c r="F287">
        <v>5.5</v>
      </c>
      <c r="G287" t="s">
        <v>39</v>
      </c>
      <c r="H287" s="1">
        <v>2410000</v>
      </c>
      <c r="I287">
        <v>1130</v>
      </c>
      <c r="J287" t="s">
        <v>18</v>
      </c>
    </row>
    <row r="288" spans="1:10" ht="14.4" customHeight="1" x14ac:dyDescent="0.3">
      <c r="A288" s="4" t="s">
        <v>77</v>
      </c>
      <c r="B288" t="s">
        <v>51</v>
      </c>
      <c r="C288" t="s">
        <v>3</v>
      </c>
      <c r="D288" s="1">
        <v>15400000</v>
      </c>
      <c r="E288" t="s">
        <v>18</v>
      </c>
      <c r="F288">
        <v>5.23</v>
      </c>
      <c r="G288" t="s">
        <v>73</v>
      </c>
      <c r="H288" s="1">
        <v>2940000</v>
      </c>
      <c r="I288">
        <v>1100</v>
      </c>
      <c r="J288" t="s">
        <v>18</v>
      </c>
    </row>
    <row r="289" spans="1:10" ht="14.4" hidden="1" customHeight="1" x14ac:dyDescent="0.3">
      <c r="A289" s="4" t="s">
        <v>77</v>
      </c>
      <c r="B289" t="s">
        <v>51</v>
      </c>
      <c r="C289" t="s">
        <v>23</v>
      </c>
      <c r="D289" s="1">
        <v>3100000</v>
      </c>
      <c r="E289" t="s">
        <v>18</v>
      </c>
      <c r="F289">
        <v>2.5499999999999998</v>
      </c>
      <c r="G289" t="s">
        <v>40</v>
      </c>
      <c r="H289" s="1">
        <v>1220000</v>
      </c>
      <c r="I289">
        <v>1330</v>
      </c>
      <c r="J289" t="s">
        <v>18</v>
      </c>
    </row>
    <row r="290" spans="1:10" ht="14.4" hidden="1" customHeight="1" x14ac:dyDescent="0.3">
      <c r="A290" s="4" t="s">
        <v>77</v>
      </c>
      <c r="B290" t="s">
        <v>51</v>
      </c>
      <c r="C290" t="s">
        <v>7</v>
      </c>
      <c r="D290" s="1">
        <v>2750000</v>
      </c>
      <c r="E290" t="s">
        <v>18</v>
      </c>
      <c r="F290">
        <v>2.2599999999999998</v>
      </c>
      <c r="G290" t="s">
        <v>40</v>
      </c>
      <c r="H290" s="1">
        <v>1220000</v>
      </c>
      <c r="I290">
        <v>885</v>
      </c>
      <c r="J290" t="s">
        <v>18</v>
      </c>
    </row>
    <row r="291" spans="1:10" ht="14.4" hidden="1" customHeight="1" x14ac:dyDescent="0.3">
      <c r="A291" s="4" t="s">
        <v>77</v>
      </c>
      <c r="B291" t="s">
        <v>51</v>
      </c>
      <c r="C291" t="s">
        <v>4</v>
      </c>
      <c r="D291" s="1">
        <v>16300000</v>
      </c>
      <c r="E291" t="s">
        <v>18</v>
      </c>
      <c r="F291">
        <v>5.54</v>
      </c>
      <c r="G291" t="s">
        <v>73</v>
      </c>
      <c r="H291" s="1">
        <v>2940000</v>
      </c>
      <c r="I291">
        <v>1410</v>
      </c>
      <c r="J291" t="s">
        <v>18</v>
      </c>
    </row>
    <row r="292" spans="1:10" ht="14.4" hidden="1" customHeight="1" x14ac:dyDescent="0.3">
      <c r="A292" s="4" t="s">
        <v>77</v>
      </c>
      <c r="B292" t="s">
        <v>51</v>
      </c>
      <c r="C292" t="s">
        <v>5</v>
      </c>
      <c r="D292" s="1">
        <v>13100000</v>
      </c>
      <c r="E292" t="s">
        <v>18</v>
      </c>
      <c r="F292">
        <v>4.45</v>
      </c>
      <c r="G292" t="s">
        <v>73</v>
      </c>
      <c r="H292" s="1">
        <v>2940000</v>
      </c>
      <c r="I292" t="s">
        <v>78</v>
      </c>
      <c r="J292" t="s">
        <v>18</v>
      </c>
    </row>
    <row r="293" spans="1:10" ht="14.4" hidden="1" customHeight="1" x14ac:dyDescent="0.3">
      <c r="A293" s="4" t="s">
        <v>77</v>
      </c>
      <c r="B293" t="s">
        <v>51</v>
      </c>
      <c r="C293" t="s">
        <v>8</v>
      </c>
      <c r="D293" s="1">
        <v>1290000</v>
      </c>
      <c r="E293" t="s">
        <v>18</v>
      </c>
      <c r="F293">
        <v>1.08</v>
      </c>
      <c r="G293" t="s">
        <v>41</v>
      </c>
      <c r="H293" s="1">
        <v>1200000</v>
      </c>
      <c r="I293">
        <v>973</v>
      </c>
      <c r="J293" t="s">
        <v>18</v>
      </c>
    </row>
    <row r="294" spans="1:10" ht="14.4" hidden="1" customHeight="1" x14ac:dyDescent="0.3">
      <c r="A294" s="4" t="s">
        <v>77</v>
      </c>
      <c r="B294" t="s">
        <v>51</v>
      </c>
      <c r="C294" t="s">
        <v>6</v>
      </c>
      <c r="D294" s="1">
        <v>6550000</v>
      </c>
      <c r="E294" t="s">
        <v>18</v>
      </c>
      <c r="F294">
        <v>4.34</v>
      </c>
      <c r="G294" t="s">
        <v>42</v>
      </c>
      <c r="H294" s="1">
        <v>1510000</v>
      </c>
      <c r="I294">
        <v>1200</v>
      </c>
      <c r="J294" t="s">
        <v>18</v>
      </c>
    </row>
    <row r="295" spans="1:10" ht="14.4" hidden="1" customHeight="1" x14ac:dyDescent="0.3">
      <c r="A295" s="4" t="s">
        <v>77</v>
      </c>
      <c r="B295" t="s">
        <v>51</v>
      </c>
      <c r="C295" t="s">
        <v>1</v>
      </c>
      <c r="D295" s="1">
        <v>8640000</v>
      </c>
      <c r="E295" t="s">
        <v>18</v>
      </c>
      <c r="F295">
        <v>3.59</v>
      </c>
      <c r="G295" t="s">
        <v>39</v>
      </c>
      <c r="H295" s="1">
        <v>2410000</v>
      </c>
      <c r="I295">
        <v>1110</v>
      </c>
      <c r="J295" t="s">
        <v>18</v>
      </c>
    </row>
    <row r="296" spans="1:10" hidden="1" x14ac:dyDescent="0.3">
      <c r="A296" s="4" t="s">
        <v>77</v>
      </c>
      <c r="B296" t="s">
        <v>51</v>
      </c>
      <c r="C296" t="s">
        <v>0</v>
      </c>
      <c r="D296" s="1">
        <v>9250000</v>
      </c>
      <c r="E296" t="s">
        <v>18</v>
      </c>
      <c r="F296">
        <v>6.21</v>
      </c>
      <c r="G296" t="s">
        <v>43</v>
      </c>
      <c r="H296" s="1">
        <v>1490000</v>
      </c>
      <c r="I296">
        <v>1410</v>
      </c>
      <c r="J296" t="s">
        <v>18</v>
      </c>
    </row>
    <row r="297" spans="1:10" ht="14.4" hidden="1" customHeight="1" x14ac:dyDescent="0.3">
      <c r="A297" s="4" t="s">
        <v>77</v>
      </c>
      <c r="B297" t="s">
        <v>51</v>
      </c>
      <c r="C297" t="s">
        <v>44</v>
      </c>
      <c r="D297" s="1">
        <v>20600000</v>
      </c>
      <c r="E297" t="s">
        <v>18</v>
      </c>
      <c r="F297">
        <v>8.56</v>
      </c>
      <c r="G297" t="s">
        <v>39</v>
      </c>
      <c r="H297" s="1">
        <v>2410000</v>
      </c>
      <c r="I297">
        <v>1060</v>
      </c>
      <c r="J297" t="s">
        <v>18</v>
      </c>
    </row>
    <row r="298" spans="1:10" ht="14.4" hidden="1" customHeight="1" x14ac:dyDescent="0.3">
      <c r="A298" s="4" t="s">
        <v>77</v>
      </c>
      <c r="B298" t="s">
        <v>51</v>
      </c>
      <c r="C298" t="s">
        <v>52</v>
      </c>
      <c r="D298" s="1">
        <v>0</v>
      </c>
      <c r="E298" t="s">
        <v>18</v>
      </c>
      <c r="F298">
        <v>0</v>
      </c>
      <c r="G298" t="s">
        <v>43</v>
      </c>
      <c r="H298" s="1">
        <v>1490000</v>
      </c>
      <c r="I298" t="s">
        <v>47</v>
      </c>
      <c r="J298" t="s">
        <v>18</v>
      </c>
    </row>
    <row r="299" spans="1:10" ht="14.4" hidden="1" customHeight="1" x14ac:dyDescent="0.3">
      <c r="A299" s="4" t="s">
        <v>77</v>
      </c>
      <c r="B299" t="s">
        <v>51</v>
      </c>
      <c r="C299" t="s">
        <v>53</v>
      </c>
      <c r="D299" s="1">
        <v>7390000</v>
      </c>
      <c r="E299" t="s">
        <v>18</v>
      </c>
      <c r="F299">
        <v>4.96</v>
      </c>
      <c r="G299" t="s">
        <v>43</v>
      </c>
      <c r="H299" s="1">
        <v>1490000</v>
      </c>
      <c r="I299">
        <v>0</v>
      </c>
      <c r="J299" t="s">
        <v>18</v>
      </c>
    </row>
    <row r="300" spans="1:10" ht="14.4" hidden="1" customHeight="1" x14ac:dyDescent="0.3">
      <c r="A300" s="4" t="s">
        <v>77</v>
      </c>
      <c r="B300" t="s">
        <v>51</v>
      </c>
      <c r="C300" t="s">
        <v>54</v>
      </c>
      <c r="D300" s="1">
        <v>2100000</v>
      </c>
      <c r="E300" t="s">
        <v>18</v>
      </c>
      <c r="F300">
        <v>1.41</v>
      </c>
      <c r="G300" t="s">
        <v>43</v>
      </c>
      <c r="H300" s="1">
        <v>1490000</v>
      </c>
      <c r="I300">
        <v>0</v>
      </c>
      <c r="J300" t="s">
        <v>18</v>
      </c>
    </row>
    <row r="301" spans="1:10" ht="14.4" hidden="1" customHeight="1" x14ac:dyDescent="0.3">
      <c r="A301" s="4" t="s">
        <v>77</v>
      </c>
      <c r="B301" t="s">
        <v>51</v>
      </c>
      <c r="C301" t="s">
        <v>55</v>
      </c>
      <c r="D301" s="1">
        <v>57800</v>
      </c>
      <c r="E301" t="s">
        <v>18</v>
      </c>
      <c r="F301">
        <v>2.4E-2</v>
      </c>
      <c r="G301" t="s">
        <v>39</v>
      </c>
      <c r="H301" s="1">
        <v>2410000</v>
      </c>
      <c r="I301">
        <v>0</v>
      </c>
      <c r="J301" t="s">
        <v>18</v>
      </c>
    </row>
    <row r="302" spans="1:10" ht="14.4" hidden="1" customHeight="1" x14ac:dyDescent="0.3">
      <c r="A302" s="4" t="s">
        <v>77</v>
      </c>
      <c r="B302" t="s">
        <v>51</v>
      </c>
      <c r="C302" t="s">
        <v>56</v>
      </c>
      <c r="D302" s="1">
        <v>4930</v>
      </c>
      <c r="E302" t="s">
        <v>18</v>
      </c>
      <c r="F302">
        <v>1.6800000000000001E-3</v>
      </c>
      <c r="G302" t="s">
        <v>73</v>
      </c>
      <c r="H302" s="1">
        <v>2940000</v>
      </c>
      <c r="I302">
        <v>0</v>
      </c>
      <c r="J302" t="s">
        <v>18</v>
      </c>
    </row>
    <row r="303" spans="1:10" ht="14.4" hidden="1" customHeight="1" x14ac:dyDescent="0.3">
      <c r="A303" s="4" t="s">
        <v>77</v>
      </c>
      <c r="B303" t="s">
        <v>51</v>
      </c>
      <c r="C303" t="s">
        <v>57</v>
      </c>
      <c r="D303" s="1">
        <v>173000000</v>
      </c>
      <c r="E303" t="s">
        <v>18</v>
      </c>
      <c r="F303">
        <v>116</v>
      </c>
      <c r="G303" t="s">
        <v>43</v>
      </c>
      <c r="H303" s="1">
        <v>1490000</v>
      </c>
      <c r="I303">
        <v>0</v>
      </c>
      <c r="J303" t="s">
        <v>18</v>
      </c>
    </row>
    <row r="304" spans="1:10" ht="14.4" hidden="1" customHeight="1" x14ac:dyDescent="0.3">
      <c r="A304" s="4" t="s">
        <v>77</v>
      </c>
      <c r="B304" t="s">
        <v>51</v>
      </c>
      <c r="C304" t="s">
        <v>58</v>
      </c>
      <c r="D304" s="1">
        <v>109000000</v>
      </c>
      <c r="E304" t="s">
        <v>18</v>
      </c>
      <c r="F304">
        <v>73.3</v>
      </c>
      <c r="G304" t="s">
        <v>43</v>
      </c>
      <c r="H304" s="1">
        <v>1490000</v>
      </c>
      <c r="I304">
        <v>0</v>
      </c>
      <c r="J304" t="s">
        <v>18</v>
      </c>
    </row>
    <row r="305" spans="1:10" ht="14.4" hidden="1" customHeight="1" x14ac:dyDescent="0.3">
      <c r="A305" s="4" t="s">
        <v>77</v>
      </c>
      <c r="B305" t="s">
        <v>51</v>
      </c>
      <c r="C305" t="s">
        <v>59</v>
      </c>
      <c r="D305" s="1">
        <v>41800000</v>
      </c>
      <c r="E305" t="s">
        <v>18</v>
      </c>
      <c r="F305">
        <v>17.399999999999999</v>
      </c>
      <c r="G305" t="s">
        <v>39</v>
      </c>
      <c r="H305" s="1">
        <v>2410000</v>
      </c>
      <c r="I305">
        <v>0</v>
      </c>
      <c r="J305" t="s">
        <v>18</v>
      </c>
    </row>
    <row r="306" spans="1:10" ht="14.4" hidden="1" customHeight="1" x14ac:dyDescent="0.3">
      <c r="A306" s="4" t="s">
        <v>79</v>
      </c>
      <c r="B306" t="s">
        <v>51</v>
      </c>
      <c r="C306" t="s">
        <v>2</v>
      </c>
      <c r="D306" s="1">
        <v>11800000</v>
      </c>
      <c r="E306" t="s">
        <v>18</v>
      </c>
      <c r="F306">
        <v>4.55</v>
      </c>
      <c r="G306" t="s">
        <v>39</v>
      </c>
      <c r="H306" s="1">
        <v>2600000</v>
      </c>
      <c r="I306">
        <v>944</v>
      </c>
      <c r="J306" t="s">
        <v>18</v>
      </c>
    </row>
    <row r="307" spans="1:10" ht="14.4" customHeight="1" x14ac:dyDescent="0.3">
      <c r="A307" s="4" t="s">
        <v>79</v>
      </c>
      <c r="B307" t="s">
        <v>51</v>
      </c>
      <c r="C307" t="s">
        <v>3</v>
      </c>
      <c r="D307" s="1">
        <v>12800000</v>
      </c>
      <c r="E307" t="s">
        <v>18</v>
      </c>
      <c r="F307">
        <v>3.79</v>
      </c>
      <c r="G307" t="s">
        <v>73</v>
      </c>
      <c r="H307" s="1">
        <v>3380000</v>
      </c>
      <c r="I307">
        <v>682</v>
      </c>
      <c r="J307" t="s">
        <v>18</v>
      </c>
    </row>
    <row r="308" spans="1:10" ht="14.4" hidden="1" customHeight="1" x14ac:dyDescent="0.3">
      <c r="A308" s="4" t="s">
        <v>79</v>
      </c>
      <c r="B308" t="s">
        <v>51</v>
      </c>
      <c r="C308" t="s">
        <v>23</v>
      </c>
      <c r="D308" s="1">
        <v>2250000</v>
      </c>
      <c r="E308" t="s">
        <v>18</v>
      </c>
      <c r="F308">
        <v>1.47</v>
      </c>
      <c r="G308" t="s">
        <v>40</v>
      </c>
      <c r="H308" s="1">
        <v>1530000</v>
      </c>
      <c r="I308">
        <v>751</v>
      </c>
      <c r="J308" t="s">
        <v>18</v>
      </c>
    </row>
    <row r="309" spans="1:10" ht="14.4" hidden="1" customHeight="1" x14ac:dyDescent="0.3">
      <c r="A309" s="4" t="s">
        <v>79</v>
      </c>
      <c r="B309" t="s">
        <v>51</v>
      </c>
      <c r="C309" t="s">
        <v>7</v>
      </c>
      <c r="D309" s="1">
        <v>2440000</v>
      </c>
      <c r="E309" t="s">
        <v>18</v>
      </c>
      <c r="F309">
        <v>1.59</v>
      </c>
      <c r="G309" t="s">
        <v>40</v>
      </c>
      <c r="H309" s="1">
        <v>1530000</v>
      </c>
      <c r="I309">
        <v>607</v>
      </c>
      <c r="J309" t="s">
        <v>18</v>
      </c>
    </row>
    <row r="310" spans="1:10" ht="14.4" hidden="1" customHeight="1" x14ac:dyDescent="0.3">
      <c r="A310" s="4" t="s">
        <v>79</v>
      </c>
      <c r="B310" t="s">
        <v>51</v>
      </c>
      <c r="C310" t="s">
        <v>4</v>
      </c>
      <c r="D310" s="1">
        <v>10400000</v>
      </c>
      <c r="E310" t="s">
        <v>18</v>
      </c>
      <c r="F310">
        <v>3.07</v>
      </c>
      <c r="G310" t="s">
        <v>73</v>
      </c>
      <c r="H310" s="1">
        <v>3380000</v>
      </c>
      <c r="I310">
        <v>573</v>
      </c>
      <c r="J310" t="s">
        <v>18</v>
      </c>
    </row>
    <row r="311" spans="1:10" ht="14.4" hidden="1" customHeight="1" x14ac:dyDescent="0.3">
      <c r="A311" s="4" t="s">
        <v>79</v>
      </c>
      <c r="B311" t="s">
        <v>51</v>
      </c>
      <c r="C311" t="s">
        <v>5</v>
      </c>
      <c r="D311" s="1">
        <v>7930000</v>
      </c>
      <c r="E311" t="s">
        <v>18</v>
      </c>
      <c r="F311">
        <v>2.35</v>
      </c>
      <c r="G311" t="s">
        <v>73</v>
      </c>
      <c r="H311" s="1">
        <v>3380000</v>
      </c>
      <c r="I311">
        <v>950</v>
      </c>
      <c r="J311" t="s">
        <v>18</v>
      </c>
    </row>
    <row r="312" spans="1:10" ht="14.4" hidden="1" customHeight="1" x14ac:dyDescent="0.3">
      <c r="A312" s="4" t="s">
        <v>79</v>
      </c>
      <c r="B312" t="s">
        <v>51</v>
      </c>
      <c r="C312" t="s">
        <v>8</v>
      </c>
      <c r="D312" s="1">
        <v>725000</v>
      </c>
      <c r="E312" t="s">
        <v>18</v>
      </c>
      <c r="F312">
        <v>0.56899999999999995</v>
      </c>
      <c r="G312" t="s">
        <v>41</v>
      </c>
      <c r="H312" s="1">
        <v>1270000</v>
      </c>
      <c r="I312">
        <v>476</v>
      </c>
      <c r="J312" t="s">
        <v>18</v>
      </c>
    </row>
    <row r="313" spans="1:10" ht="14.4" hidden="1" customHeight="1" x14ac:dyDescent="0.3">
      <c r="A313" s="4" t="s">
        <v>79</v>
      </c>
      <c r="B313" t="s">
        <v>51</v>
      </c>
      <c r="C313" t="s">
        <v>6</v>
      </c>
      <c r="D313" s="1">
        <v>4250000</v>
      </c>
      <c r="E313" t="s">
        <v>18</v>
      </c>
      <c r="F313">
        <v>2.4300000000000002</v>
      </c>
      <c r="G313" t="s">
        <v>42</v>
      </c>
      <c r="H313" s="1">
        <v>1750000</v>
      </c>
      <c r="I313">
        <v>614</v>
      </c>
      <c r="J313" t="s">
        <v>18</v>
      </c>
    </row>
    <row r="314" spans="1:10" ht="14.4" hidden="1" customHeight="1" x14ac:dyDescent="0.3">
      <c r="A314" s="4" t="s">
        <v>79</v>
      </c>
      <c r="B314" t="s">
        <v>51</v>
      </c>
      <c r="C314" t="s">
        <v>1</v>
      </c>
      <c r="D314" s="1">
        <v>8380000</v>
      </c>
      <c r="E314" t="s">
        <v>18</v>
      </c>
      <c r="F314">
        <v>3.23</v>
      </c>
      <c r="G314" t="s">
        <v>39</v>
      </c>
      <c r="H314" s="1">
        <v>2600000</v>
      </c>
      <c r="I314">
        <v>1020</v>
      </c>
      <c r="J314" t="s">
        <v>18</v>
      </c>
    </row>
    <row r="315" spans="1:10" hidden="1" x14ac:dyDescent="0.3">
      <c r="A315" s="4" t="s">
        <v>79</v>
      </c>
      <c r="B315" t="s">
        <v>51</v>
      </c>
      <c r="C315" t="s">
        <v>0</v>
      </c>
      <c r="D315" s="1">
        <v>7520000</v>
      </c>
      <c r="E315" t="s">
        <v>18</v>
      </c>
      <c r="F315">
        <v>5.28</v>
      </c>
      <c r="G315" t="s">
        <v>43</v>
      </c>
      <c r="H315" s="1">
        <v>1430000</v>
      </c>
      <c r="I315">
        <v>1210</v>
      </c>
      <c r="J315" t="s">
        <v>18</v>
      </c>
    </row>
    <row r="316" spans="1:10" ht="14.4" hidden="1" customHeight="1" x14ac:dyDescent="0.3">
      <c r="A316" s="4" t="s">
        <v>79</v>
      </c>
      <c r="B316" t="s">
        <v>51</v>
      </c>
      <c r="C316" t="s">
        <v>44</v>
      </c>
      <c r="D316" s="1">
        <v>20300000</v>
      </c>
      <c r="E316" t="s">
        <v>18</v>
      </c>
      <c r="F316">
        <v>7.84</v>
      </c>
      <c r="G316" t="s">
        <v>39</v>
      </c>
      <c r="H316" s="1">
        <v>2600000</v>
      </c>
      <c r="I316">
        <v>965</v>
      </c>
      <c r="J316" t="s">
        <v>18</v>
      </c>
    </row>
    <row r="317" spans="1:10" ht="14.4" hidden="1" customHeight="1" x14ac:dyDescent="0.3">
      <c r="A317" s="4" t="s">
        <v>79</v>
      </c>
      <c r="B317" t="s">
        <v>51</v>
      </c>
      <c r="C317" t="s">
        <v>52</v>
      </c>
      <c r="D317" s="1">
        <v>15600000</v>
      </c>
      <c r="E317" t="s">
        <v>18</v>
      </c>
      <c r="F317">
        <v>10.9</v>
      </c>
      <c r="G317" t="s">
        <v>43</v>
      </c>
      <c r="H317" s="1">
        <v>1430000</v>
      </c>
      <c r="I317">
        <v>0</v>
      </c>
      <c r="J317" t="s">
        <v>18</v>
      </c>
    </row>
    <row r="318" spans="1:10" ht="14.4" hidden="1" customHeight="1" x14ac:dyDescent="0.3">
      <c r="A318" s="4" t="s">
        <v>79</v>
      </c>
      <c r="B318" t="s">
        <v>51</v>
      </c>
      <c r="C318" t="s">
        <v>53</v>
      </c>
      <c r="D318" s="1">
        <v>6970000</v>
      </c>
      <c r="E318" t="s">
        <v>18</v>
      </c>
      <c r="F318">
        <v>4.8899999999999997</v>
      </c>
      <c r="G318" t="s">
        <v>43</v>
      </c>
      <c r="H318" s="1">
        <v>1430000</v>
      </c>
      <c r="I318">
        <v>0</v>
      </c>
      <c r="J318" t="s">
        <v>18</v>
      </c>
    </row>
    <row r="319" spans="1:10" ht="14.4" hidden="1" customHeight="1" x14ac:dyDescent="0.3">
      <c r="A319" s="4" t="s">
        <v>79</v>
      </c>
      <c r="B319" t="s">
        <v>51</v>
      </c>
      <c r="C319" t="s">
        <v>54</v>
      </c>
      <c r="D319" s="1">
        <v>2120000</v>
      </c>
      <c r="E319" t="s">
        <v>18</v>
      </c>
      <c r="F319">
        <v>1.49</v>
      </c>
      <c r="G319" t="s">
        <v>43</v>
      </c>
      <c r="H319" s="1">
        <v>1430000</v>
      </c>
      <c r="I319">
        <v>0</v>
      </c>
      <c r="J319" t="s">
        <v>18</v>
      </c>
    </row>
    <row r="320" spans="1:10" ht="14.4" hidden="1" customHeight="1" x14ac:dyDescent="0.3">
      <c r="A320" s="4" t="s">
        <v>79</v>
      </c>
      <c r="B320" t="s">
        <v>51</v>
      </c>
      <c r="C320" t="s">
        <v>55</v>
      </c>
      <c r="D320" s="1">
        <v>18100</v>
      </c>
      <c r="E320" t="s">
        <v>18</v>
      </c>
      <c r="F320">
        <v>6.9899999999999997E-3</v>
      </c>
      <c r="G320" t="s">
        <v>39</v>
      </c>
      <c r="H320" s="1">
        <v>2600000</v>
      </c>
      <c r="I320">
        <v>0</v>
      </c>
      <c r="J320" t="s">
        <v>18</v>
      </c>
    </row>
    <row r="321" spans="1:10" ht="14.4" hidden="1" customHeight="1" x14ac:dyDescent="0.3">
      <c r="A321" s="4" t="s">
        <v>79</v>
      </c>
      <c r="B321" t="s">
        <v>51</v>
      </c>
      <c r="C321" t="s">
        <v>56</v>
      </c>
      <c r="D321" s="1">
        <v>5400</v>
      </c>
      <c r="E321" t="s">
        <v>18</v>
      </c>
      <c r="F321">
        <v>1.6000000000000001E-3</v>
      </c>
      <c r="G321" t="s">
        <v>73</v>
      </c>
      <c r="H321" s="1">
        <v>3380000</v>
      </c>
      <c r="I321">
        <v>0</v>
      </c>
      <c r="J321" t="s">
        <v>18</v>
      </c>
    </row>
    <row r="322" spans="1:10" ht="14.4" hidden="1" customHeight="1" x14ac:dyDescent="0.3">
      <c r="A322" s="4" t="s">
        <v>79</v>
      </c>
      <c r="B322" t="s">
        <v>51</v>
      </c>
      <c r="C322" t="s">
        <v>57</v>
      </c>
      <c r="D322" s="1">
        <v>182000000</v>
      </c>
      <c r="E322" t="s">
        <v>18</v>
      </c>
      <c r="F322">
        <v>128</v>
      </c>
      <c r="G322" t="s">
        <v>43</v>
      </c>
      <c r="H322" s="1">
        <v>1430000</v>
      </c>
      <c r="I322">
        <v>0</v>
      </c>
      <c r="J322" t="s">
        <v>18</v>
      </c>
    </row>
    <row r="323" spans="1:10" ht="14.4" hidden="1" customHeight="1" x14ac:dyDescent="0.3">
      <c r="A323" s="4" t="s">
        <v>79</v>
      </c>
      <c r="B323" t="s">
        <v>51</v>
      </c>
      <c r="C323" t="s">
        <v>58</v>
      </c>
      <c r="D323" s="1">
        <v>107000000</v>
      </c>
      <c r="E323" t="s">
        <v>18</v>
      </c>
      <c r="F323">
        <v>74.7</v>
      </c>
      <c r="G323" t="s">
        <v>43</v>
      </c>
      <c r="H323" s="1">
        <v>1430000</v>
      </c>
      <c r="I323">
        <v>0</v>
      </c>
      <c r="J323" t="s">
        <v>18</v>
      </c>
    </row>
    <row r="324" spans="1:10" ht="14.4" hidden="1" customHeight="1" x14ac:dyDescent="0.3">
      <c r="A324" s="4" t="s">
        <v>79</v>
      </c>
      <c r="B324" t="s">
        <v>51</v>
      </c>
      <c r="C324" t="s">
        <v>59</v>
      </c>
      <c r="D324" s="1">
        <v>27500000</v>
      </c>
      <c r="E324" t="s">
        <v>18</v>
      </c>
      <c r="F324">
        <v>10.6</v>
      </c>
      <c r="G324" t="s">
        <v>39</v>
      </c>
      <c r="H324" s="1">
        <v>2600000</v>
      </c>
      <c r="I324">
        <v>0</v>
      </c>
      <c r="J324" t="s">
        <v>18</v>
      </c>
    </row>
    <row r="325" spans="1:10" ht="14.4" hidden="1" customHeight="1" x14ac:dyDescent="0.3">
      <c r="A325" s="4" t="s">
        <v>79</v>
      </c>
      <c r="B325" t="s">
        <v>51</v>
      </c>
      <c r="C325" t="s">
        <v>2</v>
      </c>
      <c r="D325" s="1">
        <v>12000000</v>
      </c>
      <c r="E325" t="s">
        <v>18</v>
      </c>
      <c r="F325">
        <v>4.4800000000000004</v>
      </c>
      <c r="G325" t="s">
        <v>39</v>
      </c>
      <c r="H325" s="1">
        <v>2680000</v>
      </c>
      <c r="I325">
        <v>932</v>
      </c>
      <c r="J325" t="s">
        <v>18</v>
      </c>
    </row>
    <row r="326" spans="1:10" ht="14.4" customHeight="1" x14ac:dyDescent="0.3">
      <c r="A326" s="4" t="s">
        <v>79</v>
      </c>
      <c r="B326" t="s">
        <v>51</v>
      </c>
      <c r="C326" t="s">
        <v>3</v>
      </c>
      <c r="D326" s="1">
        <v>12800000</v>
      </c>
      <c r="E326" t="s">
        <v>18</v>
      </c>
      <c r="F326">
        <v>3.87</v>
      </c>
      <c r="G326" t="s">
        <v>73</v>
      </c>
      <c r="H326" s="1">
        <v>3290000</v>
      </c>
      <c r="I326">
        <v>703</v>
      </c>
      <c r="J326" t="s">
        <v>18</v>
      </c>
    </row>
    <row r="327" spans="1:10" ht="14.4" hidden="1" customHeight="1" x14ac:dyDescent="0.3">
      <c r="A327" s="4" t="s">
        <v>79</v>
      </c>
      <c r="B327" t="s">
        <v>51</v>
      </c>
      <c r="C327" t="s">
        <v>23</v>
      </c>
      <c r="D327" s="1">
        <v>2160000</v>
      </c>
      <c r="E327" t="s">
        <v>18</v>
      </c>
      <c r="F327">
        <v>1.5</v>
      </c>
      <c r="G327" t="s">
        <v>40</v>
      </c>
      <c r="H327" s="1">
        <v>1430000</v>
      </c>
      <c r="I327">
        <v>768</v>
      </c>
      <c r="J327" t="s">
        <v>18</v>
      </c>
    </row>
    <row r="328" spans="1:10" ht="14.4" hidden="1" customHeight="1" x14ac:dyDescent="0.3">
      <c r="A328" s="4" t="s">
        <v>79</v>
      </c>
      <c r="B328" t="s">
        <v>51</v>
      </c>
      <c r="C328" t="s">
        <v>7</v>
      </c>
      <c r="D328" s="1">
        <v>2480000</v>
      </c>
      <c r="E328" t="s">
        <v>18</v>
      </c>
      <c r="F328">
        <v>1.73</v>
      </c>
      <c r="G328" t="s">
        <v>40</v>
      </c>
      <c r="H328" s="1">
        <v>1430000</v>
      </c>
      <c r="I328">
        <v>661</v>
      </c>
      <c r="J328" t="s">
        <v>18</v>
      </c>
    </row>
    <row r="329" spans="1:10" ht="14.4" hidden="1" customHeight="1" x14ac:dyDescent="0.3">
      <c r="A329" s="4" t="s">
        <v>79</v>
      </c>
      <c r="B329" t="s">
        <v>51</v>
      </c>
      <c r="C329" t="s">
        <v>4</v>
      </c>
      <c r="D329" s="1">
        <v>11300000</v>
      </c>
      <c r="E329" t="s">
        <v>18</v>
      </c>
      <c r="F329">
        <v>3.43</v>
      </c>
      <c r="G329" t="s">
        <v>73</v>
      </c>
      <c r="H329" s="1">
        <v>3290000</v>
      </c>
      <c r="I329">
        <v>660</v>
      </c>
      <c r="J329" t="s">
        <v>18</v>
      </c>
    </row>
    <row r="330" spans="1:10" ht="14.4" hidden="1" customHeight="1" x14ac:dyDescent="0.3">
      <c r="A330" s="4" t="s">
        <v>79</v>
      </c>
      <c r="B330" t="s">
        <v>51</v>
      </c>
      <c r="C330" t="s">
        <v>5</v>
      </c>
      <c r="D330" s="1">
        <v>8350000</v>
      </c>
      <c r="E330" t="s">
        <v>18</v>
      </c>
      <c r="F330">
        <v>2.54</v>
      </c>
      <c r="G330" t="s">
        <v>73</v>
      </c>
      <c r="H330" s="1">
        <v>3290000</v>
      </c>
      <c r="I330">
        <v>1050</v>
      </c>
      <c r="J330" t="s">
        <v>18</v>
      </c>
    </row>
    <row r="331" spans="1:10" ht="14.4" hidden="1" customHeight="1" x14ac:dyDescent="0.3">
      <c r="A331" s="4" t="s">
        <v>79</v>
      </c>
      <c r="B331" t="s">
        <v>51</v>
      </c>
      <c r="C331" t="s">
        <v>8</v>
      </c>
      <c r="D331" s="1">
        <v>778000</v>
      </c>
      <c r="E331" t="s">
        <v>18</v>
      </c>
      <c r="F331">
        <v>0.62</v>
      </c>
      <c r="G331" t="s">
        <v>41</v>
      </c>
      <c r="H331" s="1">
        <v>1260000</v>
      </c>
      <c r="I331">
        <v>522</v>
      </c>
      <c r="J331" t="s">
        <v>18</v>
      </c>
    </row>
    <row r="332" spans="1:10" ht="14.4" hidden="1" customHeight="1" x14ac:dyDescent="0.3">
      <c r="A332" s="4" t="s">
        <v>79</v>
      </c>
      <c r="B332" t="s">
        <v>51</v>
      </c>
      <c r="C332" t="s">
        <v>6</v>
      </c>
      <c r="D332" s="1">
        <v>4240000</v>
      </c>
      <c r="E332" t="s">
        <v>18</v>
      </c>
      <c r="F332">
        <v>2.48</v>
      </c>
      <c r="G332" t="s">
        <v>42</v>
      </c>
      <c r="H332" s="1">
        <v>1710000</v>
      </c>
      <c r="I332">
        <v>631</v>
      </c>
      <c r="J332" t="s">
        <v>18</v>
      </c>
    </row>
    <row r="333" spans="1:10" ht="14.4" hidden="1" customHeight="1" x14ac:dyDescent="0.3">
      <c r="A333" s="4" t="s">
        <v>79</v>
      </c>
      <c r="B333" t="s">
        <v>51</v>
      </c>
      <c r="C333" t="s">
        <v>1</v>
      </c>
      <c r="D333" s="1">
        <v>8000000</v>
      </c>
      <c r="E333" t="s">
        <v>18</v>
      </c>
      <c r="F333">
        <v>2.98</v>
      </c>
      <c r="G333" t="s">
        <v>39</v>
      </c>
      <c r="H333" s="1">
        <v>2680000</v>
      </c>
      <c r="I333">
        <v>961</v>
      </c>
      <c r="J333" t="s">
        <v>18</v>
      </c>
    </row>
    <row r="334" spans="1:10" hidden="1" x14ac:dyDescent="0.3">
      <c r="A334" s="4" t="s">
        <v>79</v>
      </c>
      <c r="B334" t="s">
        <v>51</v>
      </c>
      <c r="C334" t="s">
        <v>0</v>
      </c>
      <c r="D334" s="1">
        <v>8120000</v>
      </c>
      <c r="E334" t="s">
        <v>18</v>
      </c>
      <c r="F334">
        <v>5.43</v>
      </c>
      <c r="G334" t="s">
        <v>43</v>
      </c>
      <c r="H334" s="1">
        <v>1490000</v>
      </c>
      <c r="I334">
        <v>1250</v>
      </c>
      <c r="J334" t="s">
        <v>18</v>
      </c>
    </row>
    <row r="335" spans="1:10" ht="14.4" hidden="1" customHeight="1" x14ac:dyDescent="0.3">
      <c r="A335" s="4" t="s">
        <v>79</v>
      </c>
      <c r="B335" t="s">
        <v>51</v>
      </c>
      <c r="C335" t="s">
        <v>44</v>
      </c>
      <c r="D335" s="1">
        <v>20700000</v>
      </c>
      <c r="E335" t="s">
        <v>18</v>
      </c>
      <c r="F335">
        <v>7.72</v>
      </c>
      <c r="G335" t="s">
        <v>39</v>
      </c>
      <c r="H335" s="1">
        <v>2680000</v>
      </c>
      <c r="I335">
        <v>950</v>
      </c>
      <c r="J335" t="s">
        <v>18</v>
      </c>
    </row>
    <row r="336" spans="1:10" ht="14.4" hidden="1" customHeight="1" x14ac:dyDescent="0.3">
      <c r="A336" s="4" t="s">
        <v>79</v>
      </c>
      <c r="B336" t="s">
        <v>51</v>
      </c>
      <c r="C336" t="s">
        <v>52</v>
      </c>
      <c r="D336" s="1">
        <v>0</v>
      </c>
      <c r="E336" t="s">
        <v>18</v>
      </c>
      <c r="F336">
        <v>0</v>
      </c>
      <c r="G336" t="s">
        <v>43</v>
      </c>
      <c r="H336" s="1">
        <v>1490000</v>
      </c>
      <c r="I336" t="s">
        <v>47</v>
      </c>
      <c r="J336" t="s">
        <v>18</v>
      </c>
    </row>
    <row r="337" spans="1:10" ht="14.4" hidden="1" customHeight="1" x14ac:dyDescent="0.3">
      <c r="A337" s="4" t="s">
        <v>79</v>
      </c>
      <c r="B337" t="s">
        <v>51</v>
      </c>
      <c r="C337" t="s">
        <v>53</v>
      </c>
      <c r="D337" s="1">
        <v>6640000</v>
      </c>
      <c r="E337" t="s">
        <v>18</v>
      </c>
      <c r="F337">
        <v>4.4400000000000004</v>
      </c>
      <c r="G337" t="s">
        <v>43</v>
      </c>
      <c r="H337" s="1">
        <v>1490000</v>
      </c>
      <c r="I337">
        <v>0</v>
      </c>
      <c r="J337" t="s">
        <v>18</v>
      </c>
    </row>
    <row r="338" spans="1:10" ht="14.4" hidden="1" customHeight="1" x14ac:dyDescent="0.3">
      <c r="A338" s="4" t="s">
        <v>79</v>
      </c>
      <c r="B338" t="s">
        <v>51</v>
      </c>
      <c r="C338" t="s">
        <v>54</v>
      </c>
      <c r="D338" s="1">
        <v>2140000</v>
      </c>
      <c r="E338" t="s">
        <v>18</v>
      </c>
      <c r="F338">
        <v>1.43</v>
      </c>
      <c r="G338" t="s">
        <v>43</v>
      </c>
      <c r="H338" s="1">
        <v>1490000</v>
      </c>
      <c r="I338">
        <v>0</v>
      </c>
      <c r="J338" t="s">
        <v>18</v>
      </c>
    </row>
    <row r="339" spans="1:10" ht="14.4" hidden="1" customHeight="1" x14ac:dyDescent="0.3">
      <c r="A339" s="4" t="s">
        <v>79</v>
      </c>
      <c r="B339" t="s">
        <v>51</v>
      </c>
      <c r="C339" t="s">
        <v>55</v>
      </c>
      <c r="D339" s="1">
        <v>4220</v>
      </c>
      <c r="E339" t="s">
        <v>18</v>
      </c>
      <c r="F339">
        <v>1.57E-3</v>
      </c>
      <c r="G339" t="s">
        <v>39</v>
      </c>
      <c r="H339" s="1">
        <v>2680000</v>
      </c>
      <c r="I339">
        <v>0</v>
      </c>
      <c r="J339" t="s">
        <v>18</v>
      </c>
    </row>
    <row r="340" spans="1:10" ht="14.4" hidden="1" customHeight="1" x14ac:dyDescent="0.3">
      <c r="A340" s="4" t="s">
        <v>79</v>
      </c>
      <c r="B340" t="s">
        <v>51</v>
      </c>
      <c r="C340" t="s">
        <v>56</v>
      </c>
      <c r="D340" s="1">
        <v>1170</v>
      </c>
      <c r="E340" t="s">
        <v>18</v>
      </c>
      <c r="F340">
        <v>3.5599999999999998E-4</v>
      </c>
      <c r="G340" t="s">
        <v>73</v>
      </c>
      <c r="H340" s="1">
        <v>3290000</v>
      </c>
      <c r="I340">
        <v>0</v>
      </c>
      <c r="J340" t="s">
        <v>18</v>
      </c>
    </row>
    <row r="341" spans="1:10" ht="14.4" hidden="1" customHeight="1" x14ac:dyDescent="0.3">
      <c r="A341" s="4" t="s">
        <v>79</v>
      </c>
      <c r="B341" t="s">
        <v>51</v>
      </c>
      <c r="C341" t="s">
        <v>57</v>
      </c>
      <c r="D341" s="1">
        <v>182000000</v>
      </c>
      <c r="E341" t="s">
        <v>18</v>
      </c>
      <c r="F341">
        <v>122</v>
      </c>
      <c r="G341" t="s">
        <v>43</v>
      </c>
      <c r="H341" s="1">
        <v>1490000</v>
      </c>
      <c r="I341">
        <v>0</v>
      </c>
      <c r="J341" t="s">
        <v>18</v>
      </c>
    </row>
    <row r="342" spans="1:10" ht="14.4" hidden="1" customHeight="1" x14ac:dyDescent="0.3">
      <c r="A342" s="4" t="s">
        <v>79</v>
      </c>
      <c r="B342" t="s">
        <v>51</v>
      </c>
      <c r="C342" t="s">
        <v>58</v>
      </c>
      <c r="D342" s="1">
        <v>102000000</v>
      </c>
      <c r="E342" t="s">
        <v>18</v>
      </c>
      <c r="F342">
        <v>68</v>
      </c>
      <c r="G342" t="s">
        <v>43</v>
      </c>
      <c r="H342" s="1">
        <v>1490000</v>
      </c>
      <c r="I342">
        <v>0</v>
      </c>
      <c r="J342" t="s">
        <v>18</v>
      </c>
    </row>
    <row r="343" spans="1:10" ht="14.4" hidden="1" customHeight="1" x14ac:dyDescent="0.3">
      <c r="A343" s="4" t="s">
        <v>79</v>
      </c>
      <c r="B343" t="s">
        <v>51</v>
      </c>
      <c r="C343" t="s">
        <v>59</v>
      </c>
      <c r="D343" s="1">
        <v>28800000</v>
      </c>
      <c r="E343" t="s">
        <v>18</v>
      </c>
      <c r="F343">
        <v>10.7</v>
      </c>
      <c r="G343" t="s">
        <v>39</v>
      </c>
      <c r="H343" s="1">
        <v>2680000</v>
      </c>
      <c r="I343">
        <v>0</v>
      </c>
      <c r="J343" t="s">
        <v>18</v>
      </c>
    </row>
    <row r="344" spans="1:10" ht="14.4" hidden="1" customHeight="1" x14ac:dyDescent="0.3">
      <c r="A344" s="4" t="s">
        <v>80</v>
      </c>
      <c r="B344" t="s">
        <v>51</v>
      </c>
      <c r="C344" t="s">
        <v>2</v>
      </c>
      <c r="D344" s="1">
        <v>14500000</v>
      </c>
      <c r="E344" t="s">
        <v>18</v>
      </c>
      <c r="F344">
        <v>4.34</v>
      </c>
      <c r="G344" t="s">
        <v>39</v>
      </c>
      <c r="H344" s="1">
        <v>3340000</v>
      </c>
      <c r="I344">
        <v>905</v>
      </c>
      <c r="J344" t="s">
        <v>18</v>
      </c>
    </row>
    <row r="345" spans="1:10" ht="14.4" customHeight="1" x14ac:dyDescent="0.3">
      <c r="A345" s="4" t="s">
        <v>80</v>
      </c>
      <c r="B345" t="s">
        <v>51</v>
      </c>
      <c r="C345" t="s">
        <v>3</v>
      </c>
      <c r="D345" s="1">
        <v>13500000</v>
      </c>
      <c r="E345" t="s">
        <v>18</v>
      </c>
      <c r="F345">
        <v>4.49</v>
      </c>
      <c r="G345" t="s">
        <v>73</v>
      </c>
      <c r="H345" s="1">
        <v>3010000</v>
      </c>
      <c r="I345">
        <v>865</v>
      </c>
      <c r="J345" t="s">
        <v>18</v>
      </c>
    </row>
    <row r="346" spans="1:10" ht="14.4" hidden="1" customHeight="1" x14ac:dyDescent="0.3">
      <c r="A346" s="4" t="s">
        <v>80</v>
      </c>
      <c r="B346" t="s">
        <v>51</v>
      </c>
      <c r="C346" t="s">
        <v>23</v>
      </c>
      <c r="D346" s="1">
        <v>2210000</v>
      </c>
      <c r="E346" t="s">
        <v>18</v>
      </c>
      <c r="F346">
        <v>1.44</v>
      </c>
      <c r="G346" t="s">
        <v>40</v>
      </c>
      <c r="H346" s="1">
        <v>1530000</v>
      </c>
      <c r="I346">
        <v>736</v>
      </c>
      <c r="J346" t="s">
        <v>18</v>
      </c>
    </row>
    <row r="347" spans="1:10" ht="14.4" hidden="1" customHeight="1" x14ac:dyDescent="0.3">
      <c r="A347" s="4" t="s">
        <v>80</v>
      </c>
      <c r="B347" t="s">
        <v>51</v>
      </c>
      <c r="C347" t="s">
        <v>7</v>
      </c>
      <c r="D347" s="1">
        <v>2920000</v>
      </c>
      <c r="E347" t="s">
        <v>18</v>
      </c>
      <c r="F347">
        <v>1.91</v>
      </c>
      <c r="G347" t="s">
        <v>40</v>
      </c>
      <c r="H347" s="1">
        <v>1530000</v>
      </c>
      <c r="I347">
        <v>734</v>
      </c>
      <c r="J347" t="s">
        <v>18</v>
      </c>
    </row>
    <row r="348" spans="1:10" ht="14.4" hidden="1" customHeight="1" x14ac:dyDescent="0.3">
      <c r="A348" s="4" t="s">
        <v>80</v>
      </c>
      <c r="B348" t="s">
        <v>51</v>
      </c>
      <c r="C348" t="s">
        <v>4</v>
      </c>
      <c r="D348" s="1">
        <v>11800000</v>
      </c>
      <c r="E348" t="s">
        <v>18</v>
      </c>
      <c r="F348">
        <v>3.92</v>
      </c>
      <c r="G348" t="s">
        <v>73</v>
      </c>
      <c r="H348" s="1">
        <v>3010000</v>
      </c>
      <c r="I348">
        <v>785</v>
      </c>
      <c r="J348" t="s">
        <v>18</v>
      </c>
    </row>
    <row r="349" spans="1:10" ht="14.4" hidden="1" customHeight="1" x14ac:dyDescent="0.3">
      <c r="A349" s="4" t="s">
        <v>80</v>
      </c>
      <c r="B349" t="s">
        <v>51</v>
      </c>
      <c r="C349" t="s">
        <v>5</v>
      </c>
      <c r="D349" s="1">
        <v>8240000</v>
      </c>
      <c r="E349" t="s">
        <v>18</v>
      </c>
      <c r="F349">
        <v>2.74</v>
      </c>
      <c r="G349" t="s">
        <v>73</v>
      </c>
      <c r="H349" s="1">
        <v>3010000</v>
      </c>
      <c r="I349">
        <v>1160</v>
      </c>
      <c r="J349" t="s">
        <v>18</v>
      </c>
    </row>
    <row r="350" spans="1:10" ht="14.4" hidden="1" customHeight="1" x14ac:dyDescent="0.3">
      <c r="A350" s="4" t="s">
        <v>80</v>
      </c>
      <c r="B350" t="s">
        <v>51</v>
      </c>
      <c r="C350" t="s">
        <v>8</v>
      </c>
      <c r="D350" s="1">
        <v>569000</v>
      </c>
      <c r="E350" t="s">
        <v>18</v>
      </c>
      <c r="F350">
        <v>0.497</v>
      </c>
      <c r="G350" t="s">
        <v>41</v>
      </c>
      <c r="H350" s="1">
        <v>1150000</v>
      </c>
      <c r="I350">
        <v>410</v>
      </c>
      <c r="J350" t="s">
        <v>18</v>
      </c>
    </row>
    <row r="351" spans="1:10" ht="14.4" hidden="1" customHeight="1" x14ac:dyDescent="0.3">
      <c r="A351" s="4" t="s">
        <v>80</v>
      </c>
      <c r="B351" t="s">
        <v>51</v>
      </c>
      <c r="C351" t="s">
        <v>6</v>
      </c>
      <c r="D351" s="1">
        <v>3430000</v>
      </c>
      <c r="E351" t="s">
        <v>18</v>
      </c>
      <c r="F351">
        <v>2.04</v>
      </c>
      <c r="G351" t="s">
        <v>42</v>
      </c>
      <c r="H351" s="1">
        <v>1680000</v>
      </c>
      <c r="I351">
        <v>508</v>
      </c>
      <c r="J351" t="s">
        <v>18</v>
      </c>
    </row>
    <row r="352" spans="1:10" ht="14.4" hidden="1" customHeight="1" x14ac:dyDescent="0.3">
      <c r="A352" s="4" t="s">
        <v>80</v>
      </c>
      <c r="B352" t="s">
        <v>51</v>
      </c>
      <c r="C352" t="s">
        <v>1</v>
      </c>
      <c r="D352" s="1">
        <v>8270000</v>
      </c>
      <c r="E352" t="s">
        <v>18</v>
      </c>
      <c r="F352">
        <v>2.48</v>
      </c>
      <c r="G352" t="s">
        <v>39</v>
      </c>
      <c r="H352" s="1">
        <v>3340000</v>
      </c>
      <c r="I352">
        <v>825</v>
      </c>
      <c r="J352" t="s">
        <v>18</v>
      </c>
    </row>
    <row r="353" spans="1:10" hidden="1" x14ac:dyDescent="0.3">
      <c r="A353" s="4" t="s">
        <v>80</v>
      </c>
      <c r="B353" t="s">
        <v>51</v>
      </c>
      <c r="C353" t="s">
        <v>0</v>
      </c>
      <c r="D353" s="1">
        <v>8750000</v>
      </c>
      <c r="E353" t="s">
        <v>18</v>
      </c>
      <c r="F353">
        <v>5.29</v>
      </c>
      <c r="G353" t="s">
        <v>43</v>
      </c>
      <c r="H353" s="1">
        <v>1660000</v>
      </c>
      <c r="I353">
        <v>1210</v>
      </c>
      <c r="J353" t="s">
        <v>18</v>
      </c>
    </row>
    <row r="354" spans="1:10" ht="14.4" hidden="1" customHeight="1" x14ac:dyDescent="0.3">
      <c r="A354" s="4" t="s">
        <v>80</v>
      </c>
      <c r="B354" t="s">
        <v>51</v>
      </c>
      <c r="C354" t="s">
        <v>44</v>
      </c>
      <c r="D354" s="1">
        <v>19400000</v>
      </c>
      <c r="E354" t="s">
        <v>18</v>
      </c>
      <c r="F354">
        <v>5.81</v>
      </c>
      <c r="G354" t="s">
        <v>39</v>
      </c>
      <c r="H354" s="1">
        <v>3340000</v>
      </c>
      <c r="I354">
        <v>711</v>
      </c>
      <c r="J354" t="s">
        <v>18</v>
      </c>
    </row>
    <row r="355" spans="1:10" ht="14.4" hidden="1" customHeight="1" x14ac:dyDescent="0.3">
      <c r="A355" s="4" t="s">
        <v>80</v>
      </c>
      <c r="B355" t="s">
        <v>51</v>
      </c>
      <c r="C355" t="s">
        <v>52</v>
      </c>
      <c r="D355" s="1">
        <v>0</v>
      </c>
      <c r="E355" t="s">
        <v>18</v>
      </c>
      <c r="F355">
        <v>0</v>
      </c>
      <c r="G355" t="s">
        <v>43</v>
      </c>
      <c r="H355" s="1">
        <v>1660000</v>
      </c>
      <c r="I355" t="s">
        <v>47</v>
      </c>
      <c r="J355" t="s">
        <v>18</v>
      </c>
    </row>
    <row r="356" spans="1:10" ht="14.4" hidden="1" customHeight="1" x14ac:dyDescent="0.3">
      <c r="A356" s="4" t="s">
        <v>80</v>
      </c>
      <c r="B356" t="s">
        <v>51</v>
      </c>
      <c r="C356" t="s">
        <v>53</v>
      </c>
      <c r="D356" s="1">
        <v>7640000</v>
      </c>
      <c r="E356" t="s">
        <v>18</v>
      </c>
      <c r="F356">
        <v>4.6100000000000003</v>
      </c>
      <c r="G356" t="s">
        <v>43</v>
      </c>
      <c r="H356" s="1">
        <v>1660000</v>
      </c>
      <c r="I356">
        <v>0</v>
      </c>
      <c r="J356" t="s">
        <v>18</v>
      </c>
    </row>
    <row r="357" spans="1:10" ht="14.4" hidden="1" customHeight="1" x14ac:dyDescent="0.3">
      <c r="A357" s="4" t="s">
        <v>80</v>
      </c>
      <c r="B357" t="s">
        <v>51</v>
      </c>
      <c r="C357" t="s">
        <v>54</v>
      </c>
      <c r="D357" s="1">
        <v>2180000</v>
      </c>
      <c r="E357" t="s">
        <v>18</v>
      </c>
      <c r="F357">
        <v>1.32</v>
      </c>
      <c r="G357" t="s">
        <v>43</v>
      </c>
      <c r="H357" s="1">
        <v>1660000</v>
      </c>
      <c r="I357">
        <v>0</v>
      </c>
      <c r="J357" t="s">
        <v>18</v>
      </c>
    </row>
    <row r="358" spans="1:10" ht="14.4" hidden="1" customHeight="1" x14ac:dyDescent="0.3">
      <c r="A358" s="4" t="s">
        <v>80</v>
      </c>
      <c r="B358" t="s">
        <v>51</v>
      </c>
      <c r="C358" t="s">
        <v>55</v>
      </c>
      <c r="D358" s="1">
        <v>0</v>
      </c>
      <c r="E358" t="s">
        <v>18</v>
      </c>
      <c r="F358">
        <v>0</v>
      </c>
      <c r="G358" t="s">
        <v>39</v>
      </c>
      <c r="H358" s="1">
        <v>3340000</v>
      </c>
      <c r="I358" t="s">
        <v>47</v>
      </c>
      <c r="J358" t="s">
        <v>18</v>
      </c>
    </row>
    <row r="359" spans="1:10" ht="14.4" hidden="1" customHeight="1" x14ac:dyDescent="0.3">
      <c r="A359" s="4" t="s">
        <v>80</v>
      </c>
      <c r="B359" t="s">
        <v>51</v>
      </c>
      <c r="C359" t="s">
        <v>56</v>
      </c>
      <c r="D359" s="1">
        <v>2110</v>
      </c>
      <c r="E359" t="s">
        <v>18</v>
      </c>
      <c r="F359">
        <v>7.0200000000000004E-4</v>
      </c>
      <c r="G359" t="s">
        <v>73</v>
      </c>
      <c r="H359" s="1">
        <v>3010000</v>
      </c>
      <c r="I359">
        <v>0</v>
      </c>
      <c r="J359" t="s">
        <v>18</v>
      </c>
    </row>
    <row r="360" spans="1:10" ht="14.4" hidden="1" customHeight="1" x14ac:dyDescent="0.3">
      <c r="A360" s="4" t="s">
        <v>80</v>
      </c>
      <c r="B360" t="s">
        <v>51</v>
      </c>
      <c r="C360" t="s">
        <v>57</v>
      </c>
      <c r="D360" s="1">
        <v>183000000</v>
      </c>
      <c r="E360" t="s">
        <v>18</v>
      </c>
      <c r="F360">
        <v>111</v>
      </c>
      <c r="G360" t="s">
        <v>43</v>
      </c>
      <c r="H360" s="1">
        <v>1660000</v>
      </c>
      <c r="I360">
        <v>0</v>
      </c>
      <c r="J360" t="s">
        <v>18</v>
      </c>
    </row>
    <row r="361" spans="1:10" ht="14.4" hidden="1" customHeight="1" x14ac:dyDescent="0.3">
      <c r="A361" s="4" t="s">
        <v>80</v>
      </c>
      <c r="B361" t="s">
        <v>51</v>
      </c>
      <c r="C361" t="s">
        <v>58</v>
      </c>
      <c r="D361" s="1">
        <v>94800000</v>
      </c>
      <c r="E361" t="s">
        <v>18</v>
      </c>
      <c r="F361">
        <v>57.2</v>
      </c>
      <c r="G361" t="s">
        <v>43</v>
      </c>
      <c r="H361" s="1">
        <v>1660000</v>
      </c>
      <c r="I361">
        <v>0</v>
      </c>
      <c r="J361" t="s">
        <v>18</v>
      </c>
    </row>
    <row r="362" spans="1:10" ht="14.4" hidden="1" customHeight="1" x14ac:dyDescent="0.3">
      <c r="A362" s="4" t="s">
        <v>80</v>
      </c>
      <c r="B362" t="s">
        <v>51</v>
      </c>
      <c r="C362" t="s">
        <v>59</v>
      </c>
      <c r="D362" s="1">
        <v>27100000</v>
      </c>
      <c r="E362" t="s">
        <v>18</v>
      </c>
      <c r="F362">
        <v>8.11</v>
      </c>
      <c r="G362" t="s">
        <v>39</v>
      </c>
      <c r="H362" s="1">
        <v>3340000</v>
      </c>
      <c r="I362">
        <v>0</v>
      </c>
      <c r="J362" t="s">
        <v>18</v>
      </c>
    </row>
    <row r="363" spans="1:10" ht="14.4" hidden="1" customHeight="1" x14ac:dyDescent="0.3">
      <c r="A363" s="4" t="s">
        <v>80</v>
      </c>
      <c r="B363" t="s">
        <v>51</v>
      </c>
      <c r="C363" t="s">
        <v>2</v>
      </c>
      <c r="D363" s="1">
        <v>13400000</v>
      </c>
      <c r="E363" t="s">
        <v>18</v>
      </c>
      <c r="F363">
        <v>4.07</v>
      </c>
      <c r="G363" t="s">
        <v>39</v>
      </c>
      <c r="H363" s="1">
        <v>3280000</v>
      </c>
      <c r="I363">
        <v>852</v>
      </c>
      <c r="J363" t="s">
        <v>18</v>
      </c>
    </row>
    <row r="364" spans="1:10" ht="14.4" customHeight="1" x14ac:dyDescent="0.3">
      <c r="A364" s="4" t="s">
        <v>80</v>
      </c>
      <c r="B364" t="s">
        <v>51</v>
      </c>
      <c r="C364" t="s">
        <v>3</v>
      </c>
      <c r="D364" s="1">
        <v>13300000</v>
      </c>
      <c r="E364" t="s">
        <v>18</v>
      </c>
      <c r="F364">
        <v>4.66</v>
      </c>
      <c r="G364" t="s">
        <v>73</v>
      </c>
      <c r="H364" s="1">
        <v>2850000</v>
      </c>
      <c r="I364">
        <v>913</v>
      </c>
      <c r="J364" t="s">
        <v>18</v>
      </c>
    </row>
    <row r="365" spans="1:10" ht="14.4" hidden="1" customHeight="1" x14ac:dyDescent="0.3">
      <c r="A365" s="4" t="s">
        <v>80</v>
      </c>
      <c r="B365" t="s">
        <v>51</v>
      </c>
      <c r="C365" t="s">
        <v>23</v>
      </c>
      <c r="D365" s="1">
        <v>2160000</v>
      </c>
      <c r="E365" t="s">
        <v>18</v>
      </c>
      <c r="F365">
        <v>1.44</v>
      </c>
      <c r="G365" t="s">
        <v>40</v>
      </c>
      <c r="H365" s="1">
        <v>1500000</v>
      </c>
      <c r="I365">
        <v>732</v>
      </c>
      <c r="J365" t="s">
        <v>18</v>
      </c>
    </row>
    <row r="366" spans="1:10" ht="14.4" hidden="1" customHeight="1" x14ac:dyDescent="0.3">
      <c r="A366" s="4" t="s">
        <v>80</v>
      </c>
      <c r="B366" t="s">
        <v>51</v>
      </c>
      <c r="C366" t="s">
        <v>7</v>
      </c>
      <c r="D366" s="1">
        <v>2970000</v>
      </c>
      <c r="E366" t="s">
        <v>18</v>
      </c>
      <c r="F366">
        <v>1.98</v>
      </c>
      <c r="G366" t="s">
        <v>40</v>
      </c>
      <c r="H366" s="1">
        <v>1500000</v>
      </c>
      <c r="I366">
        <v>763</v>
      </c>
      <c r="J366" t="s">
        <v>18</v>
      </c>
    </row>
    <row r="367" spans="1:10" ht="14.4" hidden="1" customHeight="1" x14ac:dyDescent="0.3">
      <c r="A367" s="4" t="s">
        <v>80</v>
      </c>
      <c r="B367" t="s">
        <v>51</v>
      </c>
      <c r="C367" t="s">
        <v>4</v>
      </c>
      <c r="D367" s="1">
        <v>11400000</v>
      </c>
      <c r="E367" t="s">
        <v>18</v>
      </c>
      <c r="F367">
        <v>4</v>
      </c>
      <c r="G367" t="s">
        <v>73</v>
      </c>
      <c r="H367" s="1">
        <v>2850000</v>
      </c>
      <c r="I367">
        <v>807</v>
      </c>
      <c r="J367" t="s">
        <v>18</v>
      </c>
    </row>
    <row r="368" spans="1:10" ht="14.4" hidden="1" customHeight="1" x14ac:dyDescent="0.3">
      <c r="A368" s="4" t="s">
        <v>80</v>
      </c>
      <c r="B368" t="s">
        <v>51</v>
      </c>
      <c r="C368" t="s">
        <v>5</v>
      </c>
      <c r="D368" s="1">
        <v>8410000</v>
      </c>
      <c r="E368" t="s">
        <v>18</v>
      </c>
      <c r="F368">
        <v>2.95</v>
      </c>
      <c r="G368" t="s">
        <v>73</v>
      </c>
      <c r="H368" s="1">
        <v>2850000</v>
      </c>
      <c r="I368">
        <v>1290</v>
      </c>
      <c r="J368" t="s">
        <v>18</v>
      </c>
    </row>
    <row r="369" spans="1:10" ht="14.4" hidden="1" customHeight="1" x14ac:dyDescent="0.3">
      <c r="A369" s="4" t="s">
        <v>80</v>
      </c>
      <c r="B369" t="s">
        <v>51</v>
      </c>
      <c r="C369" t="s">
        <v>8</v>
      </c>
      <c r="D369" s="1">
        <v>576000</v>
      </c>
      <c r="E369" t="s">
        <v>18</v>
      </c>
      <c r="F369">
        <v>0.51700000000000002</v>
      </c>
      <c r="G369" t="s">
        <v>41</v>
      </c>
      <c r="H369" s="1">
        <v>1120000</v>
      </c>
      <c r="I369">
        <v>428</v>
      </c>
      <c r="J369" t="s">
        <v>18</v>
      </c>
    </row>
    <row r="370" spans="1:10" ht="14.4" hidden="1" customHeight="1" x14ac:dyDescent="0.3">
      <c r="A370" s="4" t="s">
        <v>80</v>
      </c>
      <c r="B370" t="s">
        <v>51</v>
      </c>
      <c r="C370" t="s">
        <v>6</v>
      </c>
      <c r="D370" s="1">
        <v>3260000</v>
      </c>
      <c r="E370" t="s">
        <v>18</v>
      </c>
      <c r="F370">
        <v>1.99</v>
      </c>
      <c r="G370" t="s">
        <v>42</v>
      </c>
      <c r="H370" s="1">
        <v>1640000</v>
      </c>
      <c r="I370">
        <v>492</v>
      </c>
      <c r="J370" t="s">
        <v>18</v>
      </c>
    </row>
    <row r="371" spans="1:10" ht="14.4" hidden="1" customHeight="1" x14ac:dyDescent="0.3">
      <c r="A371" s="4" t="s">
        <v>80</v>
      </c>
      <c r="B371" t="s">
        <v>51</v>
      </c>
      <c r="C371" t="s">
        <v>1</v>
      </c>
      <c r="D371" s="1">
        <v>8120000</v>
      </c>
      <c r="E371" t="s">
        <v>18</v>
      </c>
      <c r="F371">
        <v>2.4700000000000002</v>
      </c>
      <c r="G371" t="s">
        <v>39</v>
      </c>
      <c r="H371" s="1">
        <v>3280000</v>
      </c>
      <c r="I371">
        <v>824</v>
      </c>
      <c r="J371" t="s">
        <v>18</v>
      </c>
    </row>
    <row r="372" spans="1:10" hidden="1" x14ac:dyDescent="0.3">
      <c r="A372" s="4" t="s">
        <v>80</v>
      </c>
      <c r="B372" t="s">
        <v>51</v>
      </c>
      <c r="C372" t="s">
        <v>0</v>
      </c>
      <c r="D372" s="1">
        <v>7650000</v>
      </c>
      <c r="E372" t="s">
        <v>18</v>
      </c>
      <c r="F372">
        <v>5.25</v>
      </c>
      <c r="G372" t="s">
        <v>43</v>
      </c>
      <c r="H372" s="1">
        <v>1460000</v>
      </c>
      <c r="I372">
        <v>1210</v>
      </c>
      <c r="J372" t="s">
        <v>18</v>
      </c>
    </row>
    <row r="373" spans="1:10" ht="14.4" hidden="1" customHeight="1" x14ac:dyDescent="0.3">
      <c r="A373" s="4" t="s">
        <v>80</v>
      </c>
      <c r="B373" t="s">
        <v>51</v>
      </c>
      <c r="C373" t="s">
        <v>44</v>
      </c>
      <c r="D373" s="1">
        <v>18600000</v>
      </c>
      <c r="E373" t="s">
        <v>18</v>
      </c>
      <c r="F373">
        <v>5.66</v>
      </c>
      <c r="G373" t="s">
        <v>39</v>
      </c>
      <c r="H373" s="1">
        <v>3280000</v>
      </c>
      <c r="I373">
        <v>693</v>
      </c>
      <c r="J373" t="s">
        <v>18</v>
      </c>
    </row>
    <row r="374" spans="1:10" ht="14.4" hidden="1" customHeight="1" x14ac:dyDescent="0.3">
      <c r="A374" s="4" t="s">
        <v>80</v>
      </c>
      <c r="B374" t="s">
        <v>51</v>
      </c>
      <c r="C374" t="s">
        <v>52</v>
      </c>
      <c r="D374" s="1">
        <v>0</v>
      </c>
      <c r="E374" t="s">
        <v>18</v>
      </c>
      <c r="F374">
        <v>0</v>
      </c>
      <c r="G374" t="s">
        <v>43</v>
      </c>
      <c r="H374" s="1">
        <v>1460000</v>
      </c>
      <c r="I374" t="s">
        <v>47</v>
      </c>
      <c r="J374" t="s">
        <v>18</v>
      </c>
    </row>
    <row r="375" spans="1:10" ht="14.4" hidden="1" customHeight="1" x14ac:dyDescent="0.3">
      <c r="A375" s="4" t="s">
        <v>80</v>
      </c>
      <c r="B375" t="s">
        <v>51</v>
      </c>
      <c r="C375" t="s">
        <v>53</v>
      </c>
      <c r="D375" s="1">
        <v>6460000</v>
      </c>
      <c r="E375" t="s">
        <v>18</v>
      </c>
      <c r="F375">
        <v>4.4400000000000004</v>
      </c>
      <c r="G375" t="s">
        <v>43</v>
      </c>
      <c r="H375" s="1">
        <v>1460000</v>
      </c>
      <c r="I375">
        <v>0</v>
      </c>
      <c r="J375" t="s">
        <v>18</v>
      </c>
    </row>
    <row r="376" spans="1:10" ht="14.4" hidden="1" customHeight="1" x14ac:dyDescent="0.3">
      <c r="A376" s="4" t="s">
        <v>80</v>
      </c>
      <c r="B376" t="s">
        <v>51</v>
      </c>
      <c r="C376" t="s">
        <v>54</v>
      </c>
      <c r="D376" s="1">
        <v>2300000</v>
      </c>
      <c r="E376" t="s">
        <v>18</v>
      </c>
      <c r="F376">
        <v>1.58</v>
      </c>
      <c r="G376" t="s">
        <v>43</v>
      </c>
      <c r="H376" s="1">
        <v>1460000</v>
      </c>
      <c r="I376">
        <v>0</v>
      </c>
      <c r="J376" t="s">
        <v>18</v>
      </c>
    </row>
    <row r="377" spans="1:10" ht="14.4" hidden="1" customHeight="1" x14ac:dyDescent="0.3">
      <c r="A377" s="4" t="s">
        <v>80</v>
      </c>
      <c r="B377" t="s">
        <v>51</v>
      </c>
      <c r="C377" t="s">
        <v>55</v>
      </c>
      <c r="D377" s="1">
        <v>6050</v>
      </c>
      <c r="E377" t="s">
        <v>18</v>
      </c>
      <c r="F377">
        <v>1.8400000000000001E-3</v>
      </c>
      <c r="G377" t="s">
        <v>39</v>
      </c>
      <c r="H377" s="1">
        <v>3280000</v>
      </c>
      <c r="I377">
        <v>0</v>
      </c>
      <c r="J377" t="s">
        <v>18</v>
      </c>
    </row>
    <row r="378" spans="1:10" ht="14.4" hidden="1" customHeight="1" x14ac:dyDescent="0.3">
      <c r="A378" s="4" t="s">
        <v>80</v>
      </c>
      <c r="B378" t="s">
        <v>51</v>
      </c>
      <c r="C378" t="s">
        <v>56</v>
      </c>
      <c r="D378" s="1">
        <v>2340</v>
      </c>
      <c r="E378" t="s">
        <v>18</v>
      </c>
      <c r="F378">
        <v>8.2299999999999995E-4</v>
      </c>
      <c r="G378" t="s">
        <v>73</v>
      </c>
      <c r="H378" s="1">
        <v>2850000</v>
      </c>
      <c r="I378">
        <v>0</v>
      </c>
      <c r="J378" t="s">
        <v>18</v>
      </c>
    </row>
    <row r="379" spans="1:10" ht="14.4" hidden="1" customHeight="1" x14ac:dyDescent="0.3">
      <c r="A379" s="4" t="s">
        <v>80</v>
      </c>
      <c r="B379" t="s">
        <v>51</v>
      </c>
      <c r="C379" t="s">
        <v>57</v>
      </c>
      <c r="D379" s="1">
        <v>182000000</v>
      </c>
      <c r="E379" t="s">
        <v>18</v>
      </c>
      <c r="F379">
        <v>125</v>
      </c>
      <c r="G379" t="s">
        <v>43</v>
      </c>
      <c r="H379" s="1">
        <v>1460000</v>
      </c>
      <c r="I379">
        <v>0</v>
      </c>
      <c r="J379" t="s">
        <v>18</v>
      </c>
    </row>
    <row r="380" spans="1:10" ht="14.4" hidden="1" customHeight="1" x14ac:dyDescent="0.3">
      <c r="A380" s="4" t="s">
        <v>80</v>
      </c>
      <c r="B380" t="s">
        <v>51</v>
      </c>
      <c r="C380" t="s">
        <v>58</v>
      </c>
      <c r="D380" s="1">
        <v>96400000</v>
      </c>
      <c r="E380" t="s">
        <v>18</v>
      </c>
      <c r="F380">
        <v>66.2</v>
      </c>
      <c r="G380" t="s">
        <v>43</v>
      </c>
      <c r="H380" s="1">
        <v>1460000</v>
      </c>
      <c r="I380">
        <v>0</v>
      </c>
      <c r="J380" t="s">
        <v>18</v>
      </c>
    </row>
    <row r="381" spans="1:10" ht="14.4" hidden="1" customHeight="1" x14ac:dyDescent="0.3">
      <c r="A381" s="4" t="s">
        <v>80</v>
      </c>
      <c r="B381" t="s">
        <v>51</v>
      </c>
      <c r="C381" t="s">
        <v>59</v>
      </c>
      <c r="D381" s="1">
        <v>25800000</v>
      </c>
      <c r="E381" t="s">
        <v>18</v>
      </c>
      <c r="F381">
        <v>7.87</v>
      </c>
      <c r="G381" t="s">
        <v>39</v>
      </c>
      <c r="H381" s="1">
        <v>3280000</v>
      </c>
      <c r="I381">
        <v>0</v>
      </c>
      <c r="J381" t="s">
        <v>18</v>
      </c>
    </row>
    <row r="382" spans="1:10" ht="14.4" hidden="1" customHeight="1" x14ac:dyDescent="0.3">
      <c r="A382" s="4" t="s">
        <v>81</v>
      </c>
      <c r="B382" t="s">
        <v>51</v>
      </c>
      <c r="C382" t="s">
        <v>2</v>
      </c>
      <c r="D382" s="1">
        <v>11000000</v>
      </c>
      <c r="E382" t="s">
        <v>18</v>
      </c>
      <c r="F382">
        <v>3.84</v>
      </c>
      <c r="G382" t="s">
        <v>39</v>
      </c>
      <c r="H382" s="1">
        <v>2870000</v>
      </c>
      <c r="I382">
        <v>806</v>
      </c>
      <c r="J382" t="s">
        <v>18</v>
      </c>
    </row>
    <row r="383" spans="1:10" ht="14.4" customHeight="1" x14ac:dyDescent="0.3">
      <c r="A383" s="4" t="s">
        <v>81</v>
      </c>
      <c r="B383" t="s">
        <v>51</v>
      </c>
      <c r="C383" t="s">
        <v>3</v>
      </c>
      <c r="D383" s="1">
        <v>13000000</v>
      </c>
      <c r="E383" t="s">
        <v>18</v>
      </c>
      <c r="F383">
        <v>3.7</v>
      </c>
      <c r="G383" t="s">
        <v>73</v>
      </c>
      <c r="H383" s="1">
        <v>3500000</v>
      </c>
      <c r="I383">
        <v>663</v>
      </c>
      <c r="J383" t="s">
        <v>18</v>
      </c>
    </row>
    <row r="384" spans="1:10" ht="14.4" hidden="1" customHeight="1" x14ac:dyDescent="0.3">
      <c r="A384" s="4" t="s">
        <v>81</v>
      </c>
      <c r="B384" t="s">
        <v>51</v>
      </c>
      <c r="C384" t="s">
        <v>23</v>
      </c>
      <c r="D384" s="1">
        <v>2050000</v>
      </c>
      <c r="E384" t="s">
        <v>18</v>
      </c>
      <c r="F384">
        <v>1.22</v>
      </c>
      <c r="G384" t="s">
        <v>40</v>
      </c>
      <c r="H384" s="1">
        <v>1680000</v>
      </c>
      <c r="I384">
        <v>619</v>
      </c>
      <c r="J384" t="s">
        <v>18</v>
      </c>
    </row>
    <row r="385" spans="1:10" ht="14.4" hidden="1" customHeight="1" x14ac:dyDescent="0.3">
      <c r="A385" s="4" t="s">
        <v>81</v>
      </c>
      <c r="B385" t="s">
        <v>51</v>
      </c>
      <c r="C385" t="s">
        <v>7</v>
      </c>
      <c r="D385" s="1">
        <v>2660000</v>
      </c>
      <c r="E385" t="s">
        <v>18</v>
      </c>
      <c r="F385">
        <v>1.58</v>
      </c>
      <c r="G385" t="s">
        <v>40</v>
      </c>
      <c r="H385" s="1">
        <v>1680000</v>
      </c>
      <c r="I385">
        <v>602</v>
      </c>
      <c r="J385" t="s">
        <v>18</v>
      </c>
    </row>
    <row r="386" spans="1:10" ht="14.4" hidden="1" customHeight="1" x14ac:dyDescent="0.3">
      <c r="A386" s="4" t="s">
        <v>81</v>
      </c>
      <c r="B386" t="s">
        <v>51</v>
      </c>
      <c r="C386" t="s">
        <v>4</v>
      </c>
      <c r="D386" s="1">
        <v>9360000</v>
      </c>
      <c r="E386" t="s">
        <v>18</v>
      </c>
      <c r="F386">
        <v>2.68</v>
      </c>
      <c r="G386" t="s">
        <v>73</v>
      </c>
      <c r="H386" s="1">
        <v>3500000</v>
      </c>
      <c r="I386">
        <v>487</v>
      </c>
      <c r="J386" t="s">
        <v>18</v>
      </c>
    </row>
    <row r="387" spans="1:10" ht="14.4" hidden="1" customHeight="1" x14ac:dyDescent="0.3">
      <c r="A387" s="4" t="s">
        <v>81</v>
      </c>
      <c r="B387" t="s">
        <v>51</v>
      </c>
      <c r="C387" t="s">
        <v>5</v>
      </c>
      <c r="D387" s="1">
        <v>7750000</v>
      </c>
      <c r="E387" t="s">
        <v>18</v>
      </c>
      <c r="F387">
        <v>2.2200000000000002</v>
      </c>
      <c r="G387" t="s">
        <v>73</v>
      </c>
      <c r="H387" s="1">
        <v>3500000</v>
      </c>
      <c r="I387">
        <v>885</v>
      </c>
      <c r="J387" t="s">
        <v>18</v>
      </c>
    </row>
    <row r="388" spans="1:10" ht="14.4" hidden="1" customHeight="1" x14ac:dyDescent="0.3">
      <c r="A388" s="4" t="s">
        <v>81</v>
      </c>
      <c r="B388" t="s">
        <v>51</v>
      </c>
      <c r="C388" t="s">
        <v>8</v>
      </c>
      <c r="D388" s="1">
        <v>546000</v>
      </c>
      <c r="E388" t="s">
        <v>18</v>
      </c>
      <c r="F388">
        <v>0.39</v>
      </c>
      <c r="G388" t="s">
        <v>41</v>
      </c>
      <c r="H388" s="1">
        <v>1400000</v>
      </c>
      <c r="I388">
        <v>315</v>
      </c>
      <c r="J388" t="s">
        <v>18</v>
      </c>
    </row>
    <row r="389" spans="1:10" ht="14.4" hidden="1" customHeight="1" x14ac:dyDescent="0.3">
      <c r="A389" s="4" t="s">
        <v>81</v>
      </c>
      <c r="B389" t="s">
        <v>51</v>
      </c>
      <c r="C389" t="s">
        <v>6</v>
      </c>
      <c r="D389" s="1">
        <v>2930000</v>
      </c>
      <c r="E389" t="s">
        <v>18</v>
      </c>
      <c r="F389">
        <v>1.47</v>
      </c>
      <c r="G389" t="s">
        <v>42</v>
      </c>
      <c r="H389" s="1">
        <v>2000000</v>
      </c>
      <c r="I389">
        <v>351</v>
      </c>
      <c r="J389" t="s">
        <v>18</v>
      </c>
    </row>
    <row r="390" spans="1:10" ht="14.4" hidden="1" customHeight="1" x14ac:dyDescent="0.3">
      <c r="A390" s="4" t="s">
        <v>81</v>
      </c>
      <c r="B390" t="s">
        <v>51</v>
      </c>
      <c r="C390" t="s">
        <v>1</v>
      </c>
      <c r="D390" s="1">
        <v>8480000</v>
      </c>
      <c r="E390" t="s">
        <v>18</v>
      </c>
      <c r="F390">
        <v>2.96</v>
      </c>
      <c r="G390" t="s">
        <v>39</v>
      </c>
      <c r="H390" s="1">
        <v>2870000</v>
      </c>
      <c r="I390">
        <v>955</v>
      </c>
      <c r="J390" t="s">
        <v>18</v>
      </c>
    </row>
    <row r="391" spans="1:10" hidden="1" x14ac:dyDescent="0.3">
      <c r="A391" s="4" t="s">
        <v>81</v>
      </c>
      <c r="B391" t="s">
        <v>51</v>
      </c>
      <c r="C391" t="s">
        <v>0</v>
      </c>
      <c r="D391" s="1">
        <v>8940000</v>
      </c>
      <c r="E391" t="s">
        <v>18</v>
      </c>
      <c r="F391">
        <v>5.09</v>
      </c>
      <c r="G391" t="s">
        <v>43</v>
      </c>
      <c r="H391" s="1">
        <v>1750000</v>
      </c>
      <c r="I391">
        <v>1170</v>
      </c>
      <c r="J391" t="s">
        <v>18</v>
      </c>
    </row>
    <row r="392" spans="1:10" ht="14.4" hidden="1" customHeight="1" x14ac:dyDescent="0.3">
      <c r="A392" s="4" t="s">
        <v>81</v>
      </c>
      <c r="B392" t="s">
        <v>51</v>
      </c>
      <c r="C392" t="s">
        <v>44</v>
      </c>
      <c r="D392" s="1">
        <v>20400000</v>
      </c>
      <c r="E392" t="s">
        <v>18</v>
      </c>
      <c r="F392">
        <v>7.13</v>
      </c>
      <c r="G392" t="s">
        <v>39</v>
      </c>
      <c r="H392" s="1">
        <v>2870000</v>
      </c>
      <c r="I392">
        <v>876</v>
      </c>
      <c r="J392" t="s">
        <v>18</v>
      </c>
    </row>
    <row r="393" spans="1:10" ht="14.4" hidden="1" customHeight="1" x14ac:dyDescent="0.3">
      <c r="A393" s="4" t="s">
        <v>81</v>
      </c>
      <c r="B393" t="s">
        <v>51</v>
      </c>
      <c r="C393" t="s">
        <v>52</v>
      </c>
      <c r="D393" s="1">
        <v>0</v>
      </c>
      <c r="E393" t="s">
        <v>18</v>
      </c>
      <c r="F393">
        <v>0</v>
      </c>
      <c r="G393" t="s">
        <v>43</v>
      </c>
      <c r="H393" s="1">
        <v>1750000</v>
      </c>
      <c r="I393" t="s">
        <v>47</v>
      </c>
      <c r="J393" t="s">
        <v>18</v>
      </c>
    </row>
    <row r="394" spans="1:10" ht="14.4" hidden="1" customHeight="1" x14ac:dyDescent="0.3">
      <c r="A394" s="4" t="s">
        <v>81</v>
      </c>
      <c r="B394" t="s">
        <v>51</v>
      </c>
      <c r="C394" t="s">
        <v>53</v>
      </c>
      <c r="D394" s="1">
        <v>7230000</v>
      </c>
      <c r="E394" t="s">
        <v>18</v>
      </c>
      <c r="F394">
        <v>4.12</v>
      </c>
      <c r="G394" t="s">
        <v>43</v>
      </c>
      <c r="H394" s="1">
        <v>1750000</v>
      </c>
      <c r="I394">
        <v>0</v>
      </c>
      <c r="J394" t="s">
        <v>18</v>
      </c>
    </row>
    <row r="395" spans="1:10" ht="14.4" hidden="1" customHeight="1" x14ac:dyDescent="0.3">
      <c r="A395" s="4" t="s">
        <v>81</v>
      </c>
      <c r="B395" t="s">
        <v>51</v>
      </c>
      <c r="C395" t="s">
        <v>54</v>
      </c>
      <c r="D395" s="1">
        <v>2160000</v>
      </c>
      <c r="E395" t="s">
        <v>18</v>
      </c>
      <c r="F395">
        <v>1.23</v>
      </c>
      <c r="G395" t="s">
        <v>43</v>
      </c>
      <c r="H395" s="1">
        <v>1750000</v>
      </c>
      <c r="I395">
        <v>0</v>
      </c>
      <c r="J395" t="s">
        <v>18</v>
      </c>
    </row>
    <row r="396" spans="1:10" ht="14.4" hidden="1" customHeight="1" x14ac:dyDescent="0.3">
      <c r="A396" s="4" t="s">
        <v>81</v>
      </c>
      <c r="B396" t="s">
        <v>51</v>
      </c>
      <c r="C396" t="s">
        <v>55</v>
      </c>
      <c r="D396" s="1">
        <v>0</v>
      </c>
      <c r="E396" t="s">
        <v>18</v>
      </c>
      <c r="F396">
        <v>0</v>
      </c>
      <c r="G396" t="s">
        <v>39</v>
      </c>
      <c r="H396" s="1">
        <v>2870000</v>
      </c>
      <c r="I396" t="s">
        <v>47</v>
      </c>
      <c r="J396" t="s">
        <v>18</v>
      </c>
    </row>
    <row r="397" spans="1:10" ht="14.4" hidden="1" customHeight="1" x14ac:dyDescent="0.3">
      <c r="A397" s="4" t="s">
        <v>81</v>
      </c>
      <c r="B397" t="s">
        <v>51</v>
      </c>
      <c r="C397" t="s">
        <v>56</v>
      </c>
      <c r="D397" s="1">
        <v>3540</v>
      </c>
      <c r="E397" t="s">
        <v>18</v>
      </c>
      <c r="F397">
        <v>1.01E-3</v>
      </c>
      <c r="G397" t="s">
        <v>73</v>
      </c>
      <c r="H397" s="1">
        <v>3500000</v>
      </c>
      <c r="I397">
        <v>0</v>
      </c>
      <c r="J397" t="s">
        <v>18</v>
      </c>
    </row>
    <row r="398" spans="1:10" ht="14.4" hidden="1" customHeight="1" x14ac:dyDescent="0.3">
      <c r="A398" s="4" t="s">
        <v>81</v>
      </c>
      <c r="B398" t="s">
        <v>51</v>
      </c>
      <c r="C398" t="s">
        <v>57</v>
      </c>
      <c r="D398" s="1">
        <v>188000000</v>
      </c>
      <c r="E398" t="s">
        <v>18</v>
      </c>
      <c r="F398">
        <v>107</v>
      </c>
      <c r="G398" t="s">
        <v>43</v>
      </c>
      <c r="H398" s="1">
        <v>1750000</v>
      </c>
      <c r="I398">
        <v>0</v>
      </c>
      <c r="J398" t="s">
        <v>18</v>
      </c>
    </row>
    <row r="399" spans="1:10" ht="14.4" hidden="1" customHeight="1" x14ac:dyDescent="0.3">
      <c r="A399" s="4" t="s">
        <v>81</v>
      </c>
      <c r="B399" t="s">
        <v>51</v>
      </c>
      <c r="C399" t="s">
        <v>58</v>
      </c>
      <c r="D399" s="1">
        <v>102000000</v>
      </c>
      <c r="E399" t="s">
        <v>18</v>
      </c>
      <c r="F399">
        <v>58.1</v>
      </c>
      <c r="G399" t="s">
        <v>43</v>
      </c>
      <c r="H399" s="1">
        <v>1750000</v>
      </c>
      <c r="I399">
        <v>0</v>
      </c>
      <c r="J399" t="s">
        <v>18</v>
      </c>
    </row>
    <row r="400" spans="1:10" ht="14.4" hidden="1" customHeight="1" x14ac:dyDescent="0.3">
      <c r="A400" s="4" t="s">
        <v>81</v>
      </c>
      <c r="B400" t="s">
        <v>51</v>
      </c>
      <c r="C400" t="s">
        <v>59</v>
      </c>
      <c r="D400" s="1">
        <v>21500000</v>
      </c>
      <c r="E400" t="s">
        <v>18</v>
      </c>
      <c r="F400">
        <v>7.5</v>
      </c>
      <c r="G400" t="s">
        <v>39</v>
      </c>
      <c r="H400" s="1">
        <v>2870000</v>
      </c>
      <c r="I400">
        <v>0</v>
      </c>
      <c r="J400" t="s">
        <v>18</v>
      </c>
    </row>
    <row r="401" spans="1:10" ht="14.4" hidden="1" customHeight="1" x14ac:dyDescent="0.3">
      <c r="A401" s="4" t="s">
        <v>81</v>
      </c>
      <c r="B401" t="s">
        <v>51</v>
      </c>
      <c r="C401" t="s">
        <v>2</v>
      </c>
      <c r="D401" s="1">
        <v>13200000</v>
      </c>
      <c r="E401" t="s">
        <v>18</v>
      </c>
      <c r="F401">
        <v>3.87</v>
      </c>
      <c r="G401" t="s">
        <v>39</v>
      </c>
      <c r="H401" s="1">
        <v>3420000</v>
      </c>
      <c r="I401">
        <v>811</v>
      </c>
      <c r="J401" t="s">
        <v>18</v>
      </c>
    </row>
    <row r="402" spans="1:10" ht="14.4" customHeight="1" x14ac:dyDescent="0.3">
      <c r="A402" s="4" t="s">
        <v>81</v>
      </c>
      <c r="B402" t="s">
        <v>51</v>
      </c>
      <c r="C402" t="s">
        <v>3</v>
      </c>
      <c r="D402" s="1">
        <v>13000000</v>
      </c>
      <c r="E402" t="s">
        <v>18</v>
      </c>
      <c r="F402">
        <v>4.34</v>
      </c>
      <c r="G402" t="s">
        <v>73</v>
      </c>
      <c r="H402" s="1">
        <v>3000000</v>
      </c>
      <c r="I402">
        <v>823</v>
      </c>
      <c r="J402" t="s">
        <v>18</v>
      </c>
    </row>
    <row r="403" spans="1:10" ht="14.4" hidden="1" customHeight="1" x14ac:dyDescent="0.3">
      <c r="A403" s="4" t="s">
        <v>81</v>
      </c>
      <c r="B403" t="s">
        <v>51</v>
      </c>
      <c r="C403" t="s">
        <v>23</v>
      </c>
      <c r="D403" s="1">
        <v>2020000</v>
      </c>
      <c r="E403" t="s">
        <v>18</v>
      </c>
      <c r="F403">
        <v>1.25</v>
      </c>
      <c r="G403" t="s">
        <v>40</v>
      </c>
      <c r="H403" s="1">
        <v>1610000</v>
      </c>
      <c r="I403">
        <v>635</v>
      </c>
      <c r="J403" t="s">
        <v>18</v>
      </c>
    </row>
    <row r="404" spans="1:10" ht="14.4" hidden="1" customHeight="1" x14ac:dyDescent="0.3">
      <c r="A404" s="4" t="s">
        <v>81</v>
      </c>
      <c r="B404" t="s">
        <v>51</v>
      </c>
      <c r="C404" t="s">
        <v>7</v>
      </c>
      <c r="D404" s="1">
        <v>2830000</v>
      </c>
      <c r="E404" t="s">
        <v>18</v>
      </c>
      <c r="F404">
        <v>1.75</v>
      </c>
      <c r="G404" t="s">
        <v>40</v>
      </c>
      <c r="H404" s="1">
        <v>1610000</v>
      </c>
      <c r="I404">
        <v>670</v>
      </c>
      <c r="J404" t="s">
        <v>18</v>
      </c>
    </row>
    <row r="405" spans="1:10" ht="14.4" hidden="1" customHeight="1" x14ac:dyDescent="0.3">
      <c r="A405" s="4" t="s">
        <v>81</v>
      </c>
      <c r="B405" t="s">
        <v>51</v>
      </c>
      <c r="C405" t="s">
        <v>4</v>
      </c>
      <c r="D405" s="1">
        <v>11000000</v>
      </c>
      <c r="E405" t="s">
        <v>18</v>
      </c>
      <c r="F405">
        <v>3.67</v>
      </c>
      <c r="G405" t="s">
        <v>73</v>
      </c>
      <c r="H405" s="1">
        <v>3000000</v>
      </c>
      <c r="I405">
        <v>721</v>
      </c>
      <c r="J405" t="s">
        <v>18</v>
      </c>
    </row>
    <row r="406" spans="1:10" ht="14.4" hidden="1" customHeight="1" x14ac:dyDescent="0.3">
      <c r="A406" s="4" t="s">
        <v>81</v>
      </c>
      <c r="B406" t="s">
        <v>51</v>
      </c>
      <c r="C406" t="s">
        <v>5</v>
      </c>
      <c r="D406" s="1">
        <v>7680000</v>
      </c>
      <c r="E406" t="s">
        <v>18</v>
      </c>
      <c r="F406">
        <v>2.56</v>
      </c>
      <c r="G406" t="s">
        <v>73</v>
      </c>
      <c r="H406" s="1">
        <v>3000000</v>
      </c>
      <c r="I406">
        <v>1060</v>
      </c>
      <c r="J406" t="s">
        <v>18</v>
      </c>
    </row>
    <row r="407" spans="1:10" ht="14.4" hidden="1" customHeight="1" x14ac:dyDescent="0.3">
      <c r="A407" s="4" t="s">
        <v>81</v>
      </c>
      <c r="B407" t="s">
        <v>51</v>
      </c>
      <c r="C407" t="s">
        <v>8</v>
      </c>
      <c r="D407" s="1">
        <v>498000</v>
      </c>
      <c r="E407" t="s">
        <v>18</v>
      </c>
      <c r="F407">
        <v>0.39400000000000002</v>
      </c>
      <c r="G407" t="s">
        <v>41</v>
      </c>
      <c r="H407" s="1">
        <v>1260000</v>
      </c>
      <c r="I407">
        <v>319</v>
      </c>
      <c r="J407" t="s">
        <v>18</v>
      </c>
    </row>
    <row r="408" spans="1:10" ht="14.4" hidden="1" customHeight="1" x14ac:dyDescent="0.3">
      <c r="A408" s="4" t="s">
        <v>81</v>
      </c>
      <c r="B408" t="s">
        <v>51</v>
      </c>
      <c r="C408" t="s">
        <v>6</v>
      </c>
      <c r="D408" s="1">
        <v>2570000</v>
      </c>
      <c r="E408" t="s">
        <v>18</v>
      </c>
      <c r="F408">
        <v>1.52</v>
      </c>
      <c r="G408" t="s">
        <v>42</v>
      </c>
      <c r="H408" s="1">
        <v>1690000</v>
      </c>
      <c r="I408">
        <v>366</v>
      </c>
      <c r="J408" t="s">
        <v>18</v>
      </c>
    </row>
    <row r="409" spans="1:10" ht="14.4" hidden="1" customHeight="1" x14ac:dyDescent="0.3">
      <c r="A409" s="4" t="s">
        <v>81</v>
      </c>
      <c r="B409" t="s">
        <v>51</v>
      </c>
      <c r="C409" t="s">
        <v>1</v>
      </c>
      <c r="D409" s="1">
        <v>8620000</v>
      </c>
      <c r="E409" t="s">
        <v>18</v>
      </c>
      <c r="F409">
        <v>2.52</v>
      </c>
      <c r="G409" t="s">
        <v>39</v>
      </c>
      <c r="H409" s="1">
        <v>3420000</v>
      </c>
      <c r="I409">
        <v>836</v>
      </c>
      <c r="J409" t="s">
        <v>18</v>
      </c>
    </row>
    <row r="410" spans="1:10" hidden="1" x14ac:dyDescent="0.3">
      <c r="A410" s="4" t="s">
        <v>81</v>
      </c>
      <c r="B410" t="s">
        <v>51</v>
      </c>
      <c r="C410" t="s">
        <v>0</v>
      </c>
      <c r="D410" s="1">
        <v>8550000</v>
      </c>
      <c r="E410" t="s">
        <v>18</v>
      </c>
      <c r="F410">
        <v>4.76</v>
      </c>
      <c r="G410" t="s">
        <v>43</v>
      </c>
      <c r="H410" s="1">
        <v>1800000</v>
      </c>
      <c r="I410">
        <v>1100</v>
      </c>
      <c r="J410" t="s">
        <v>18</v>
      </c>
    </row>
    <row r="411" spans="1:10" ht="14.4" hidden="1" customHeight="1" x14ac:dyDescent="0.3">
      <c r="A411" s="4" t="s">
        <v>81</v>
      </c>
      <c r="B411" t="s">
        <v>51</v>
      </c>
      <c r="C411" t="s">
        <v>44</v>
      </c>
      <c r="D411" s="1">
        <v>18700000</v>
      </c>
      <c r="E411" t="s">
        <v>18</v>
      </c>
      <c r="F411">
        <v>5.45</v>
      </c>
      <c r="G411" t="s">
        <v>39</v>
      </c>
      <c r="H411" s="1">
        <v>3420000</v>
      </c>
      <c r="I411">
        <v>668</v>
      </c>
      <c r="J411" t="s">
        <v>18</v>
      </c>
    </row>
    <row r="412" spans="1:10" ht="14.4" hidden="1" customHeight="1" x14ac:dyDescent="0.3">
      <c r="A412" s="4" t="s">
        <v>81</v>
      </c>
      <c r="B412" t="s">
        <v>51</v>
      </c>
      <c r="C412" t="s">
        <v>52</v>
      </c>
      <c r="D412" s="1">
        <v>41100000</v>
      </c>
      <c r="E412" t="s">
        <v>18</v>
      </c>
      <c r="F412">
        <v>22.9</v>
      </c>
      <c r="G412" t="s">
        <v>43</v>
      </c>
      <c r="H412" s="1">
        <v>1800000</v>
      </c>
      <c r="I412">
        <v>0</v>
      </c>
      <c r="J412" t="s">
        <v>18</v>
      </c>
    </row>
    <row r="413" spans="1:10" ht="14.4" hidden="1" customHeight="1" x14ac:dyDescent="0.3">
      <c r="A413" s="4" t="s">
        <v>81</v>
      </c>
      <c r="B413" t="s">
        <v>51</v>
      </c>
      <c r="C413" t="s">
        <v>53</v>
      </c>
      <c r="D413" s="1">
        <v>7470000</v>
      </c>
      <c r="E413" t="s">
        <v>18</v>
      </c>
      <c r="F413">
        <v>4.16</v>
      </c>
      <c r="G413" t="s">
        <v>43</v>
      </c>
      <c r="H413" s="1">
        <v>1800000</v>
      </c>
      <c r="I413">
        <v>0</v>
      </c>
      <c r="J413" t="s">
        <v>18</v>
      </c>
    </row>
    <row r="414" spans="1:10" ht="14.4" hidden="1" customHeight="1" x14ac:dyDescent="0.3">
      <c r="A414" s="4" t="s">
        <v>81</v>
      </c>
      <c r="B414" t="s">
        <v>51</v>
      </c>
      <c r="C414" t="s">
        <v>54</v>
      </c>
      <c r="D414" s="1">
        <v>2230000</v>
      </c>
      <c r="E414" t="s">
        <v>18</v>
      </c>
      <c r="F414">
        <v>1.24</v>
      </c>
      <c r="G414" t="s">
        <v>43</v>
      </c>
      <c r="H414" s="1">
        <v>1800000</v>
      </c>
      <c r="I414">
        <v>0</v>
      </c>
      <c r="J414" t="s">
        <v>18</v>
      </c>
    </row>
    <row r="415" spans="1:10" ht="14.4" hidden="1" customHeight="1" x14ac:dyDescent="0.3">
      <c r="A415" s="4" t="s">
        <v>81</v>
      </c>
      <c r="B415" t="s">
        <v>51</v>
      </c>
      <c r="C415" t="s">
        <v>55</v>
      </c>
      <c r="D415" s="1">
        <v>6530</v>
      </c>
      <c r="E415" t="s">
        <v>18</v>
      </c>
      <c r="F415">
        <v>1.91E-3</v>
      </c>
      <c r="G415" t="s">
        <v>39</v>
      </c>
      <c r="H415" s="1">
        <v>3420000</v>
      </c>
      <c r="I415">
        <v>0</v>
      </c>
      <c r="J415" t="s">
        <v>18</v>
      </c>
    </row>
    <row r="416" spans="1:10" ht="14.4" hidden="1" customHeight="1" x14ac:dyDescent="0.3">
      <c r="A416" s="4" t="s">
        <v>81</v>
      </c>
      <c r="B416" t="s">
        <v>51</v>
      </c>
      <c r="C416" t="s">
        <v>56</v>
      </c>
      <c r="D416" s="1">
        <v>1480</v>
      </c>
      <c r="E416" t="s">
        <v>18</v>
      </c>
      <c r="F416">
        <v>4.9399999999999997E-4</v>
      </c>
      <c r="G416" t="s">
        <v>73</v>
      </c>
      <c r="H416" s="1">
        <v>3000000</v>
      </c>
      <c r="I416">
        <v>0</v>
      </c>
      <c r="J416" t="s">
        <v>18</v>
      </c>
    </row>
    <row r="417" spans="1:10" ht="14.4" hidden="1" customHeight="1" x14ac:dyDescent="0.3">
      <c r="A417" s="4" t="s">
        <v>81</v>
      </c>
      <c r="B417" t="s">
        <v>51</v>
      </c>
      <c r="C417" t="s">
        <v>57</v>
      </c>
      <c r="D417" s="1">
        <v>183000000</v>
      </c>
      <c r="E417" t="s">
        <v>18</v>
      </c>
      <c r="F417">
        <v>102</v>
      </c>
      <c r="G417" t="s">
        <v>43</v>
      </c>
      <c r="H417" s="1">
        <v>1800000</v>
      </c>
      <c r="I417">
        <v>0</v>
      </c>
      <c r="J417" t="s">
        <v>18</v>
      </c>
    </row>
    <row r="418" spans="1:10" ht="14.4" hidden="1" customHeight="1" x14ac:dyDescent="0.3">
      <c r="A418" s="4" t="s">
        <v>81</v>
      </c>
      <c r="B418" t="s">
        <v>51</v>
      </c>
      <c r="C418" t="s">
        <v>58</v>
      </c>
      <c r="D418" s="1">
        <v>94500000</v>
      </c>
      <c r="E418" t="s">
        <v>18</v>
      </c>
      <c r="F418">
        <v>52.6</v>
      </c>
      <c r="G418" t="s">
        <v>43</v>
      </c>
      <c r="H418" s="1">
        <v>1800000</v>
      </c>
      <c r="I418">
        <v>0</v>
      </c>
      <c r="J418" t="s">
        <v>18</v>
      </c>
    </row>
    <row r="419" spans="1:10" ht="14.4" hidden="1" customHeight="1" x14ac:dyDescent="0.3">
      <c r="A419" s="4" t="s">
        <v>81</v>
      </c>
      <c r="B419" t="s">
        <v>51</v>
      </c>
      <c r="C419" t="s">
        <v>59</v>
      </c>
      <c r="D419" s="1">
        <v>24600000</v>
      </c>
      <c r="E419" t="s">
        <v>18</v>
      </c>
      <c r="F419">
        <v>7.17</v>
      </c>
      <c r="G419" t="s">
        <v>39</v>
      </c>
      <c r="H419" s="1">
        <v>3420000</v>
      </c>
      <c r="I419">
        <v>0</v>
      </c>
      <c r="J419" t="s">
        <v>18</v>
      </c>
    </row>
    <row r="420" spans="1:10" ht="14.4" hidden="1" customHeight="1" x14ac:dyDescent="0.3">
      <c r="A420" s="4" t="s">
        <v>82</v>
      </c>
      <c r="B420" t="s">
        <v>51</v>
      </c>
      <c r="C420" t="s">
        <v>2</v>
      </c>
      <c r="D420" s="1">
        <v>12200000</v>
      </c>
      <c r="E420" t="s">
        <v>18</v>
      </c>
      <c r="F420">
        <v>3.46</v>
      </c>
      <c r="G420" t="s">
        <v>39</v>
      </c>
      <c r="H420" s="1">
        <v>3520000</v>
      </c>
      <c r="I420">
        <v>729</v>
      </c>
      <c r="J420" t="s">
        <v>18</v>
      </c>
    </row>
    <row r="421" spans="1:10" ht="14.4" customHeight="1" x14ac:dyDescent="0.3">
      <c r="A421" s="4" t="s">
        <v>82</v>
      </c>
      <c r="B421" t="s">
        <v>51</v>
      </c>
      <c r="C421" t="s">
        <v>3</v>
      </c>
      <c r="D421" s="1">
        <v>13000000</v>
      </c>
      <c r="E421" t="s">
        <v>18</v>
      </c>
      <c r="F421">
        <v>4.1500000000000004</v>
      </c>
      <c r="G421" t="s">
        <v>73</v>
      </c>
      <c r="H421" s="1">
        <v>3140000</v>
      </c>
      <c r="I421">
        <v>771</v>
      </c>
      <c r="J421" t="s">
        <v>18</v>
      </c>
    </row>
    <row r="422" spans="1:10" ht="14.4" hidden="1" customHeight="1" x14ac:dyDescent="0.3">
      <c r="A422" s="4" t="s">
        <v>82</v>
      </c>
      <c r="B422" t="s">
        <v>51</v>
      </c>
      <c r="C422" t="s">
        <v>23</v>
      </c>
      <c r="D422" s="1">
        <v>1870000</v>
      </c>
      <c r="E422" t="s">
        <v>18</v>
      </c>
      <c r="F422">
        <v>1.1100000000000001</v>
      </c>
      <c r="G422" t="s">
        <v>40</v>
      </c>
      <c r="H422" s="1">
        <v>1680000</v>
      </c>
      <c r="I422">
        <v>563</v>
      </c>
      <c r="J422" t="s">
        <v>18</v>
      </c>
    </row>
    <row r="423" spans="1:10" ht="14.4" hidden="1" customHeight="1" x14ac:dyDescent="0.3">
      <c r="A423" s="4" t="s">
        <v>82</v>
      </c>
      <c r="B423" t="s">
        <v>51</v>
      </c>
      <c r="C423" t="s">
        <v>7</v>
      </c>
      <c r="D423" s="1">
        <v>2780000</v>
      </c>
      <c r="E423" t="s">
        <v>18</v>
      </c>
      <c r="F423">
        <v>1.65</v>
      </c>
      <c r="G423" t="s">
        <v>40</v>
      </c>
      <c r="H423" s="1">
        <v>1680000</v>
      </c>
      <c r="I423">
        <v>631</v>
      </c>
      <c r="J423" t="s">
        <v>18</v>
      </c>
    </row>
    <row r="424" spans="1:10" ht="14.4" hidden="1" customHeight="1" x14ac:dyDescent="0.3">
      <c r="A424" s="4" t="s">
        <v>82</v>
      </c>
      <c r="B424" t="s">
        <v>51</v>
      </c>
      <c r="C424" t="s">
        <v>4</v>
      </c>
      <c r="D424" s="1">
        <v>9590000</v>
      </c>
      <c r="E424" t="s">
        <v>18</v>
      </c>
      <c r="F424">
        <v>3.06</v>
      </c>
      <c r="G424" t="s">
        <v>73</v>
      </c>
      <c r="H424" s="1">
        <v>3140000</v>
      </c>
      <c r="I424">
        <v>571</v>
      </c>
      <c r="J424" t="s">
        <v>18</v>
      </c>
    </row>
    <row r="425" spans="1:10" ht="14.4" hidden="1" customHeight="1" x14ac:dyDescent="0.3">
      <c r="A425" s="4" t="s">
        <v>82</v>
      </c>
      <c r="B425" t="s">
        <v>51</v>
      </c>
      <c r="C425" t="s">
        <v>5</v>
      </c>
      <c r="D425" s="1">
        <v>6730000</v>
      </c>
      <c r="E425" t="s">
        <v>18</v>
      </c>
      <c r="F425">
        <v>2.15</v>
      </c>
      <c r="G425" t="s">
        <v>73</v>
      </c>
      <c r="H425" s="1">
        <v>3140000</v>
      </c>
      <c r="I425">
        <v>851</v>
      </c>
      <c r="J425" t="s">
        <v>18</v>
      </c>
    </row>
    <row r="426" spans="1:10" ht="14.4" hidden="1" customHeight="1" x14ac:dyDescent="0.3">
      <c r="A426" s="4" t="s">
        <v>82</v>
      </c>
      <c r="B426" t="s">
        <v>51</v>
      </c>
      <c r="C426" t="s">
        <v>8</v>
      </c>
      <c r="D426" s="1">
        <v>412000</v>
      </c>
      <c r="E426" t="s">
        <v>18</v>
      </c>
      <c r="F426">
        <v>0.33600000000000002</v>
      </c>
      <c r="G426" t="s">
        <v>41</v>
      </c>
      <c r="H426" s="1">
        <v>1230000</v>
      </c>
      <c r="I426">
        <v>268</v>
      </c>
      <c r="J426" t="s">
        <v>18</v>
      </c>
    </row>
    <row r="427" spans="1:10" ht="14.4" hidden="1" customHeight="1" x14ac:dyDescent="0.3">
      <c r="A427" s="4" t="s">
        <v>82</v>
      </c>
      <c r="B427" t="s">
        <v>51</v>
      </c>
      <c r="C427" t="s">
        <v>6</v>
      </c>
      <c r="D427" s="1">
        <v>2470000</v>
      </c>
      <c r="E427" t="s">
        <v>18</v>
      </c>
      <c r="F427">
        <v>1.33</v>
      </c>
      <c r="G427" t="s">
        <v>42</v>
      </c>
      <c r="H427" s="1">
        <v>1860000</v>
      </c>
      <c r="I427">
        <v>314</v>
      </c>
      <c r="J427" t="s">
        <v>18</v>
      </c>
    </row>
    <row r="428" spans="1:10" ht="14.4" hidden="1" customHeight="1" x14ac:dyDescent="0.3">
      <c r="A428" s="4" t="s">
        <v>82</v>
      </c>
      <c r="B428" t="s">
        <v>51</v>
      </c>
      <c r="C428" t="s">
        <v>1</v>
      </c>
      <c r="D428" s="1">
        <v>8340000</v>
      </c>
      <c r="E428" t="s">
        <v>18</v>
      </c>
      <c r="F428">
        <v>2.37</v>
      </c>
      <c r="G428" t="s">
        <v>39</v>
      </c>
      <c r="H428" s="1">
        <v>3520000</v>
      </c>
      <c r="I428">
        <v>795</v>
      </c>
      <c r="J428" t="s">
        <v>18</v>
      </c>
    </row>
    <row r="429" spans="1:10" hidden="1" x14ac:dyDescent="0.3">
      <c r="A429" s="4" t="s">
        <v>82</v>
      </c>
      <c r="B429" t="s">
        <v>51</v>
      </c>
      <c r="C429" t="s">
        <v>0</v>
      </c>
      <c r="D429" s="1">
        <v>8120000</v>
      </c>
      <c r="E429" t="s">
        <v>18</v>
      </c>
      <c r="F429">
        <v>4.59</v>
      </c>
      <c r="G429" t="s">
        <v>43</v>
      </c>
      <c r="H429" s="1">
        <v>1770000</v>
      </c>
      <c r="I429">
        <v>1060</v>
      </c>
      <c r="J429" t="s">
        <v>18</v>
      </c>
    </row>
    <row r="430" spans="1:10" ht="14.4" hidden="1" customHeight="1" x14ac:dyDescent="0.3">
      <c r="A430" s="4" t="s">
        <v>82</v>
      </c>
      <c r="B430" t="s">
        <v>51</v>
      </c>
      <c r="C430" t="s">
        <v>44</v>
      </c>
      <c r="D430" s="1">
        <v>20600000</v>
      </c>
      <c r="E430" t="s">
        <v>18</v>
      </c>
      <c r="F430">
        <v>5.86</v>
      </c>
      <c r="G430" t="s">
        <v>39</v>
      </c>
      <c r="H430" s="1">
        <v>3520000</v>
      </c>
      <c r="I430">
        <v>718</v>
      </c>
      <c r="J430" t="s">
        <v>18</v>
      </c>
    </row>
    <row r="431" spans="1:10" ht="14.4" hidden="1" customHeight="1" x14ac:dyDescent="0.3">
      <c r="A431" s="4" t="s">
        <v>82</v>
      </c>
      <c r="B431" t="s">
        <v>51</v>
      </c>
      <c r="C431" t="s">
        <v>52</v>
      </c>
      <c r="D431" s="1">
        <v>15700000</v>
      </c>
      <c r="E431" t="s">
        <v>18</v>
      </c>
      <c r="F431">
        <v>8.8800000000000008</v>
      </c>
      <c r="G431" t="s">
        <v>43</v>
      </c>
      <c r="H431" s="1">
        <v>1770000</v>
      </c>
      <c r="I431">
        <v>0</v>
      </c>
      <c r="J431" t="s">
        <v>18</v>
      </c>
    </row>
    <row r="432" spans="1:10" ht="14.4" hidden="1" customHeight="1" x14ac:dyDescent="0.3">
      <c r="A432" s="4" t="s">
        <v>82</v>
      </c>
      <c r="B432" t="s">
        <v>51</v>
      </c>
      <c r="C432" t="s">
        <v>53</v>
      </c>
      <c r="D432" s="1">
        <v>7110000</v>
      </c>
      <c r="E432" t="s">
        <v>18</v>
      </c>
      <c r="F432">
        <v>4.0199999999999996</v>
      </c>
      <c r="G432" t="s">
        <v>43</v>
      </c>
      <c r="H432" s="1">
        <v>1770000</v>
      </c>
      <c r="I432">
        <v>0</v>
      </c>
      <c r="J432" t="s">
        <v>18</v>
      </c>
    </row>
    <row r="433" spans="1:10" ht="14.4" hidden="1" customHeight="1" x14ac:dyDescent="0.3">
      <c r="A433" s="4" t="s">
        <v>82</v>
      </c>
      <c r="B433" t="s">
        <v>51</v>
      </c>
      <c r="C433" t="s">
        <v>54</v>
      </c>
      <c r="D433" s="1">
        <v>2290000</v>
      </c>
      <c r="E433" t="s">
        <v>18</v>
      </c>
      <c r="F433">
        <v>1.3</v>
      </c>
      <c r="G433" t="s">
        <v>43</v>
      </c>
      <c r="H433" s="1">
        <v>1770000</v>
      </c>
      <c r="I433">
        <v>0</v>
      </c>
      <c r="J433" t="s">
        <v>18</v>
      </c>
    </row>
    <row r="434" spans="1:10" ht="14.4" hidden="1" customHeight="1" x14ac:dyDescent="0.3">
      <c r="A434" s="4" t="s">
        <v>82</v>
      </c>
      <c r="B434" t="s">
        <v>51</v>
      </c>
      <c r="C434" t="s">
        <v>55</v>
      </c>
      <c r="D434" s="1">
        <v>0</v>
      </c>
      <c r="E434" t="s">
        <v>18</v>
      </c>
      <c r="F434">
        <v>0</v>
      </c>
      <c r="G434" t="s">
        <v>39</v>
      </c>
      <c r="H434" s="1">
        <v>3520000</v>
      </c>
      <c r="I434" t="s">
        <v>47</v>
      </c>
      <c r="J434" t="s">
        <v>18</v>
      </c>
    </row>
    <row r="435" spans="1:10" ht="14.4" hidden="1" customHeight="1" x14ac:dyDescent="0.3">
      <c r="A435" s="4" t="s">
        <v>82</v>
      </c>
      <c r="B435" t="s">
        <v>51</v>
      </c>
      <c r="C435" t="s">
        <v>56</v>
      </c>
      <c r="D435" s="1">
        <v>2390</v>
      </c>
      <c r="E435" t="s">
        <v>18</v>
      </c>
      <c r="F435">
        <v>7.6199999999999998E-4</v>
      </c>
      <c r="G435" t="s">
        <v>73</v>
      </c>
      <c r="H435" s="1">
        <v>3140000</v>
      </c>
      <c r="I435">
        <v>0</v>
      </c>
      <c r="J435" t="s">
        <v>18</v>
      </c>
    </row>
    <row r="436" spans="1:10" ht="14.4" hidden="1" customHeight="1" x14ac:dyDescent="0.3">
      <c r="A436" s="4" t="s">
        <v>82</v>
      </c>
      <c r="B436" t="s">
        <v>51</v>
      </c>
      <c r="C436" t="s">
        <v>57</v>
      </c>
      <c r="D436" s="1">
        <v>184000000</v>
      </c>
      <c r="E436" t="s">
        <v>18</v>
      </c>
      <c r="F436">
        <v>104</v>
      </c>
      <c r="G436" t="s">
        <v>43</v>
      </c>
      <c r="H436" s="1">
        <v>1770000</v>
      </c>
      <c r="I436">
        <v>0</v>
      </c>
      <c r="J436" t="s">
        <v>18</v>
      </c>
    </row>
    <row r="437" spans="1:10" ht="14.4" hidden="1" customHeight="1" x14ac:dyDescent="0.3">
      <c r="A437" s="4" t="s">
        <v>82</v>
      </c>
      <c r="B437" t="s">
        <v>51</v>
      </c>
      <c r="C437" t="s">
        <v>58</v>
      </c>
      <c r="D437" s="1">
        <v>93800000</v>
      </c>
      <c r="E437" t="s">
        <v>18</v>
      </c>
      <c r="F437">
        <v>53</v>
      </c>
      <c r="G437" t="s">
        <v>43</v>
      </c>
      <c r="H437" s="1">
        <v>1770000</v>
      </c>
      <c r="I437">
        <v>0</v>
      </c>
      <c r="J437" t="s">
        <v>18</v>
      </c>
    </row>
    <row r="438" spans="1:10" ht="14.4" hidden="1" customHeight="1" x14ac:dyDescent="0.3">
      <c r="A438" s="4" t="s">
        <v>82</v>
      </c>
      <c r="B438" t="s">
        <v>51</v>
      </c>
      <c r="C438" t="s">
        <v>59</v>
      </c>
      <c r="D438" s="1">
        <v>20900000</v>
      </c>
      <c r="E438" t="s">
        <v>18</v>
      </c>
      <c r="F438">
        <v>5.92</v>
      </c>
      <c r="G438" t="s">
        <v>39</v>
      </c>
      <c r="H438" s="1">
        <v>3520000</v>
      </c>
      <c r="I438">
        <v>0</v>
      </c>
      <c r="J438" t="s">
        <v>18</v>
      </c>
    </row>
    <row r="439" spans="1:10" ht="14.4" hidden="1" customHeight="1" x14ac:dyDescent="0.3">
      <c r="A439" s="4" t="s">
        <v>82</v>
      </c>
      <c r="B439" t="s">
        <v>51</v>
      </c>
      <c r="C439" t="s">
        <v>2</v>
      </c>
      <c r="D439" s="1">
        <v>13500000</v>
      </c>
      <c r="E439" t="s">
        <v>18</v>
      </c>
      <c r="F439">
        <v>3.88</v>
      </c>
      <c r="G439" t="s">
        <v>39</v>
      </c>
      <c r="H439" s="1">
        <v>3480000</v>
      </c>
      <c r="I439">
        <v>815</v>
      </c>
      <c r="J439" t="s">
        <v>18</v>
      </c>
    </row>
    <row r="440" spans="1:10" ht="14.4" customHeight="1" x14ac:dyDescent="0.3">
      <c r="A440" s="4" t="s">
        <v>82</v>
      </c>
      <c r="B440" t="s">
        <v>51</v>
      </c>
      <c r="C440" t="s">
        <v>3</v>
      </c>
      <c r="D440" s="1">
        <v>11900000</v>
      </c>
      <c r="E440" t="s">
        <v>18</v>
      </c>
      <c r="F440">
        <v>3.67</v>
      </c>
      <c r="G440" t="s">
        <v>73</v>
      </c>
      <c r="H440" s="1">
        <v>3250000</v>
      </c>
      <c r="I440">
        <v>654</v>
      </c>
      <c r="J440" t="s">
        <v>18</v>
      </c>
    </row>
    <row r="441" spans="1:10" ht="14.4" hidden="1" customHeight="1" x14ac:dyDescent="0.3">
      <c r="A441" s="4" t="s">
        <v>82</v>
      </c>
      <c r="B441" t="s">
        <v>51</v>
      </c>
      <c r="C441" t="s">
        <v>23</v>
      </c>
      <c r="D441" s="1">
        <v>1790000</v>
      </c>
      <c r="E441" t="s">
        <v>18</v>
      </c>
      <c r="F441">
        <v>1.1399999999999999</v>
      </c>
      <c r="G441" t="s">
        <v>40</v>
      </c>
      <c r="H441" s="1">
        <v>1570000</v>
      </c>
      <c r="I441">
        <v>575</v>
      </c>
      <c r="J441" t="s">
        <v>18</v>
      </c>
    </row>
    <row r="442" spans="1:10" ht="14.4" hidden="1" customHeight="1" x14ac:dyDescent="0.3">
      <c r="A442" s="4" t="s">
        <v>82</v>
      </c>
      <c r="B442" t="s">
        <v>51</v>
      </c>
      <c r="C442" t="s">
        <v>7</v>
      </c>
      <c r="D442" s="1">
        <v>2640000</v>
      </c>
      <c r="E442" t="s">
        <v>18</v>
      </c>
      <c r="F442">
        <v>1.67</v>
      </c>
      <c r="G442" t="s">
        <v>40</v>
      </c>
      <c r="H442" s="1">
        <v>1570000</v>
      </c>
      <c r="I442">
        <v>639</v>
      </c>
      <c r="J442" t="s">
        <v>18</v>
      </c>
    </row>
    <row r="443" spans="1:10" ht="14.4" hidden="1" customHeight="1" x14ac:dyDescent="0.3">
      <c r="A443" s="4" t="s">
        <v>82</v>
      </c>
      <c r="B443" t="s">
        <v>51</v>
      </c>
      <c r="C443" t="s">
        <v>4</v>
      </c>
      <c r="D443" s="1">
        <v>9630000</v>
      </c>
      <c r="E443" t="s">
        <v>18</v>
      </c>
      <c r="F443">
        <v>2.96</v>
      </c>
      <c r="G443" t="s">
        <v>73</v>
      </c>
      <c r="H443" s="1">
        <v>3250000</v>
      </c>
      <c r="I443">
        <v>550</v>
      </c>
      <c r="J443" t="s">
        <v>18</v>
      </c>
    </row>
    <row r="444" spans="1:10" ht="14.4" hidden="1" customHeight="1" x14ac:dyDescent="0.3">
      <c r="A444" s="4" t="s">
        <v>82</v>
      </c>
      <c r="B444" t="s">
        <v>51</v>
      </c>
      <c r="C444" t="s">
        <v>5</v>
      </c>
      <c r="D444" s="1">
        <v>6380000</v>
      </c>
      <c r="E444" t="s">
        <v>18</v>
      </c>
      <c r="F444">
        <v>1.96</v>
      </c>
      <c r="G444" t="s">
        <v>73</v>
      </c>
      <c r="H444" s="1">
        <v>3250000</v>
      </c>
      <c r="I444">
        <v>764</v>
      </c>
      <c r="J444" t="s">
        <v>18</v>
      </c>
    </row>
    <row r="445" spans="1:10" ht="14.4" hidden="1" customHeight="1" x14ac:dyDescent="0.3">
      <c r="A445" s="4" t="s">
        <v>82</v>
      </c>
      <c r="B445" t="s">
        <v>51</v>
      </c>
      <c r="C445" t="s">
        <v>8</v>
      </c>
      <c r="D445" s="1">
        <v>420000</v>
      </c>
      <c r="E445" t="s">
        <v>18</v>
      </c>
      <c r="F445">
        <v>0.29699999999999999</v>
      </c>
      <c r="G445" t="s">
        <v>41</v>
      </c>
      <c r="H445" s="1">
        <v>1410000</v>
      </c>
      <c r="I445">
        <v>234</v>
      </c>
      <c r="J445" t="s">
        <v>18</v>
      </c>
    </row>
    <row r="446" spans="1:10" ht="14.4" hidden="1" customHeight="1" x14ac:dyDescent="0.3">
      <c r="A446" s="4" t="s">
        <v>82</v>
      </c>
      <c r="B446" t="s">
        <v>51</v>
      </c>
      <c r="C446" t="s">
        <v>6</v>
      </c>
      <c r="D446" s="1">
        <v>2360000</v>
      </c>
      <c r="E446" t="s">
        <v>18</v>
      </c>
      <c r="F446">
        <v>1.23</v>
      </c>
      <c r="G446" t="s">
        <v>42</v>
      </c>
      <c r="H446" s="1">
        <v>1920000</v>
      </c>
      <c r="I446">
        <v>288</v>
      </c>
      <c r="J446" t="s">
        <v>18</v>
      </c>
    </row>
    <row r="447" spans="1:10" ht="14.4" hidden="1" customHeight="1" x14ac:dyDescent="0.3">
      <c r="A447" s="4" t="s">
        <v>82</v>
      </c>
      <c r="B447" t="s">
        <v>51</v>
      </c>
      <c r="C447" t="s">
        <v>1</v>
      </c>
      <c r="D447" s="1">
        <v>8640000</v>
      </c>
      <c r="E447" t="s">
        <v>18</v>
      </c>
      <c r="F447">
        <v>2.48</v>
      </c>
      <c r="G447" t="s">
        <v>39</v>
      </c>
      <c r="H447" s="1">
        <v>3480000</v>
      </c>
      <c r="I447">
        <v>826</v>
      </c>
      <c r="J447" t="s">
        <v>18</v>
      </c>
    </row>
    <row r="448" spans="1:10" hidden="1" x14ac:dyDescent="0.3">
      <c r="A448" s="4" t="s">
        <v>82</v>
      </c>
      <c r="B448" t="s">
        <v>51</v>
      </c>
      <c r="C448" t="s">
        <v>0</v>
      </c>
      <c r="D448" s="1">
        <v>8390000</v>
      </c>
      <c r="E448" t="s">
        <v>18</v>
      </c>
      <c r="F448">
        <v>4.63</v>
      </c>
      <c r="G448" t="s">
        <v>43</v>
      </c>
      <c r="H448" s="1">
        <v>1810000</v>
      </c>
      <c r="I448">
        <v>1070</v>
      </c>
      <c r="J448" t="s">
        <v>18</v>
      </c>
    </row>
    <row r="449" spans="1:10" ht="14.4" hidden="1" customHeight="1" x14ac:dyDescent="0.3">
      <c r="A449" s="4" t="s">
        <v>82</v>
      </c>
      <c r="B449" t="s">
        <v>51</v>
      </c>
      <c r="C449" t="s">
        <v>44</v>
      </c>
      <c r="D449" s="1">
        <v>21200000</v>
      </c>
      <c r="E449" t="s">
        <v>18</v>
      </c>
      <c r="F449">
        <v>6.08</v>
      </c>
      <c r="G449" t="s">
        <v>39</v>
      </c>
      <c r="H449" s="1">
        <v>3480000</v>
      </c>
      <c r="I449">
        <v>745</v>
      </c>
      <c r="J449" t="s">
        <v>18</v>
      </c>
    </row>
    <row r="450" spans="1:10" ht="14.4" hidden="1" customHeight="1" x14ac:dyDescent="0.3">
      <c r="A450" s="4" t="s">
        <v>82</v>
      </c>
      <c r="B450" t="s">
        <v>51</v>
      </c>
      <c r="C450" t="s">
        <v>52</v>
      </c>
      <c r="D450" s="1">
        <v>0</v>
      </c>
      <c r="E450" t="s">
        <v>18</v>
      </c>
      <c r="F450">
        <v>0</v>
      </c>
      <c r="G450" t="s">
        <v>43</v>
      </c>
      <c r="H450" s="1">
        <v>1810000</v>
      </c>
      <c r="I450" t="s">
        <v>47</v>
      </c>
      <c r="J450" t="s">
        <v>18</v>
      </c>
    </row>
    <row r="451" spans="1:10" ht="14.4" hidden="1" customHeight="1" x14ac:dyDescent="0.3">
      <c r="A451" s="4" t="s">
        <v>82</v>
      </c>
      <c r="B451" t="s">
        <v>51</v>
      </c>
      <c r="C451" t="s">
        <v>53</v>
      </c>
      <c r="D451" s="1">
        <v>7290000</v>
      </c>
      <c r="E451" t="s">
        <v>18</v>
      </c>
      <c r="F451">
        <v>4.03</v>
      </c>
      <c r="G451" t="s">
        <v>43</v>
      </c>
      <c r="H451" s="1">
        <v>1810000</v>
      </c>
      <c r="I451">
        <v>0</v>
      </c>
      <c r="J451" t="s">
        <v>18</v>
      </c>
    </row>
    <row r="452" spans="1:10" ht="14.4" hidden="1" customHeight="1" x14ac:dyDescent="0.3">
      <c r="A452" s="4" t="s">
        <v>82</v>
      </c>
      <c r="B452" t="s">
        <v>51</v>
      </c>
      <c r="C452" t="s">
        <v>54</v>
      </c>
      <c r="D452" s="1">
        <v>2320000</v>
      </c>
      <c r="E452" t="s">
        <v>18</v>
      </c>
      <c r="F452">
        <v>1.28</v>
      </c>
      <c r="G452" t="s">
        <v>43</v>
      </c>
      <c r="H452" s="1">
        <v>1810000</v>
      </c>
      <c r="I452">
        <v>0</v>
      </c>
      <c r="J452" t="s">
        <v>18</v>
      </c>
    </row>
    <row r="453" spans="1:10" ht="14.4" hidden="1" customHeight="1" x14ac:dyDescent="0.3">
      <c r="A453" s="4" t="s">
        <v>82</v>
      </c>
      <c r="B453" t="s">
        <v>51</v>
      </c>
      <c r="C453" t="s">
        <v>55</v>
      </c>
      <c r="D453" s="1">
        <v>43500</v>
      </c>
      <c r="E453" t="s">
        <v>18</v>
      </c>
      <c r="F453">
        <v>1.2500000000000001E-2</v>
      </c>
      <c r="G453" t="s">
        <v>39</v>
      </c>
      <c r="H453" s="1">
        <v>3480000</v>
      </c>
      <c r="I453">
        <v>0</v>
      </c>
      <c r="J453" t="s">
        <v>18</v>
      </c>
    </row>
    <row r="454" spans="1:10" ht="14.4" hidden="1" customHeight="1" x14ac:dyDescent="0.3">
      <c r="A454" s="4" t="s">
        <v>82</v>
      </c>
      <c r="B454" t="s">
        <v>51</v>
      </c>
      <c r="C454" t="s">
        <v>56</v>
      </c>
      <c r="D454" s="1">
        <v>0</v>
      </c>
      <c r="E454" t="s">
        <v>18</v>
      </c>
      <c r="F454">
        <v>0</v>
      </c>
      <c r="G454" t="s">
        <v>73</v>
      </c>
      <c r="H454" s="1">
        <v>3250000</v>
      </c>
      <c r="I454" t="s">
        <v>47</v>
      </c>
      <c r="J454" t="s">
        <v>18</v>
      </c>
    </row>
    <row r="455" spans="1:10" ht="14.4" hidden="1" customHeight="1" x14ac:dyDescent="0.3">
      <c r="A455" s="4" t="s">
        <v>82</v>
      </c>
      <c r="B455" t="s">
        <v>51</v>
      </c>
      <c r="C455" t="s">
        <v>57</v>
      </c>
      <c r="D455" s="1">
        <v>182000000</v>
      </c>
      <c r="E455" t="s">
        <v>18</v>
      </c>
      <c r="F455">
        <v>101</v>
      </c>
      <c r="G455" t="s">
        <v>43</v>
      </c>
      <c r="H455" s="1">
        <v>1810000</v>
      </c>
      <c r="I455">
        <v>0</v>
      </c>
      <c r="J455" t="s">
        <v>18</v>
      </c>
    </row>
    <row r="456" spans="1:10" ht="14.4" hidden="1" customHeight="1" x14ac:dyDescent="0.3">
      <c r="A456" s="4" t="s">
        <v>82</v>
      </c>
      <c r="B456" t="s">
        <v>51</v>
      </c>
      <c r="C456" t="s">
        <v>58</v>
      </c>
      <c r="D456" s="1">
        <v>90500000</v>
      </c>
      <c r="E456" t="s">
        <v>18</v>
      </c>
      <c r="F456">
        <v>50</v>
      </c>
      <c r="G456" t="s">
        <v>43</v>
      </c>
      <c r="H456" s="1">
        <v>1810000</v>
      </c>
      <c r="I456">
        <v>0</v>
      </c>
      <c r="J456" t="s">
        <v>18</v>
      </c>
    </row>
    <row r="457" spans="1:10" ht="14.4" hidden="1" customHeight="1" x14ac:dyDescent="0.3">
      <c r="A457" s="4" t="s">
        <v>82</v>
      </c>
      <c r="B457" t="s">
        <v>51</v>
      </c>
      <c r="C457" t="s">
        <v>59</v>
      </c>
      <c r="D457" s="1">
        <v>23100000</v>
      </c>
      <c r="E457" t="s">
        <v>18</v>
      </c>
      <c r="F457">
        <v>6.65</v>
      </c>
      <c r="G457" t="s">
        <v>39</v>
      </c>
      <c r="H457" s="1">
        <v>3480000</v>
      </c>
      <c r="I457">
        <v>0</v>
      </c>
      <c r="J457" t="s">
        <v>18</v>
      </c>
    </row>
    <row r="458" spans="1:10" ht="14.4" hidden="1" customHeight="1" x14ac:dyDescent="0.3">
      <c r="A458" s="4" t="s">
        <v>83</v>
      </c>
      <c r="B458" t="s">
        <v>51</v>
      </c>
      <c r="C458" t="s">
        <v>2</v>
      </c>
      <c r="D458" s="1">
        <v>12400000</v>
      </c>
      <c r="E458" t="s">
        <v>18</v>
      </c>
      <c r="F458">
        <v>4.46</v>
      </c>
      <c r="G458" t="s">
        <v>39</v>
      </c>
      <c r="H458" s="1">
        <v>2780000</v>
      </c>
      <c r="I458">
        <v>928</v>
      </c>
      <c r="J458" t="s">
        <v>18</v>
      </c>
    </row>
    <row r="459" spans="1:10" ht="14.4" customHeight="1" x14ac:dyDescent="0.3">
      <c r="A459" s="4" t="s">
        <v>83</v>
      </c>
      <c r="B459" t="s">
        <v>51</v>
      </c>
      <c r="C459" t="s">
        <v>3</v>
      </c>
      <c r="D459" s="1">
        <v>10900000</v>
      </c>
      <c r="E459" t="s">
        <v>18</v>
      </c>
      <c r="F459">
        <v>3.77</v>
      </c>
      <c r="G459" t="s">
        <v>73</v>
      </c>
      <c r="H459" s="1">
        <v>2880000</v>
      </c>
      <c r="I459">
        <v>678</v>
      </c>
      <c r="J459" t="s">
        <v>18</v>
      </c>
    </row>
    <row r="460" spans="1:10" ht="14.4" hidden="1" customHeight="1" x14ac:dyDescent="0.3">
      <c r="A460" s="4" t="s">
        <v>83</v>
      </c>
      <c r="B460" t="s">
        <v>51</v>
      </c>
      <c r="C460" t="s">
        <v>23</v>
      </c>
      <c r="D460" s="1">
        <v>1560000</v>
      </c>
      <c r="E460" t="s">
        <v>18</v>
      </c>
      <c r="F460">
        <v>1.1499999999999999</v>
      </c>
      <c r="G460" t="s">
        <v>40</v>
      </c>
      <c r="H460" s="1">
        <v>1350000</v>
      </c>
      <c r="I460">
        <v>583</v>
      </c>
      <c r="J460" t="s">
        <v>18</v>
      </c>
    </row>
    <row r="461" spans="1:10" ht="14.4" hidden="1" customHeight="1" x14ac:dyDescent="0.3">
      <c r="A461" s="4" t="s">
        <v>83</v>
      </c>
      <c r="B461" t="s">
        <v>51</v>
      </c>
      <c r="C461" t="s">
        <v>7</v>
      </c>
      <c r="D461" s="1">
        <v>2490000</v>
      </c>
      <c r="E461" t="s">
        <v>18</v>
      </c>
      <c r="F461">
        <v>1.84</v>
      </c>
      <c r="G461" t="s">
        <v>40</v>
      </c>
      <c r="H461" s="1">
        <v>1350000</v>
      </c>
      <c r="I461">
        <v>706</v>
      </c>
      <c r="J461" t="s">
        <v>18</v>
      </c>
    </row>
    <row r="462" spans="1:10" ht="14.4" hidden="1" customHeight="1" x14ac:dyDescent="0.3">
      <c r="A462" s="4" t="s">
        <v>83</v>
      </c>
      <c r="B462" t="s">
        <v>51</v>
      </c>
      <c r="C462" t="s">
        <v>4</v>
      </c>
      <c r="D462" s="1">
        <v>8270000</v>
      </c>
      <c r="E462" t="s">
        <v>18</v>
      </c>
      <c r="F462">
        <v>2.87</v>
      </c>
      <c r="G462" t="s">
        <v>73</v>
      </c>
      <c r="H462" s="1">
        <v>2880000</v>
      </c>
      <c r="I462">
        <v>529</v>
      </c>
      <c r="J462" t="s">
        <v>18</v>
      </c>
    </row>
    <row r="463" spans="1:10" ht="14.4" hidden="1" customHeight="1" x14ac:dyDescent="0.3">
      <c r="A463" s="4" t="s">
        <v>83</v>
      </c>
      <c r="B463" t="s">
        <v>51</v>
      </c>
      <c r="C463" t="s">
        <v>5</v>
      </c>
      <c r="D463" s="1">
        <v>4710000</v>
      </c>
      <c r="E463" t="s">
        <v>18</v>
      </c>
      <c r="F463">
        <v>1.63</v>
      </c>
      <c r="G463" t="s">
        <v>73</v>
      </c>
      <c r="H463" s="1">
        <v>2880000</v>
      </c>
      <c r="I463">
        <v>616</v>
      </c>
      <c r="J463" t="s">
        <v>18</v>
      </c>
    </row>
    <row r="464" spans="1:10" ht="14.4" hidden="1" customHeight="1" x14ac:dyDescent="0.3">
      <c r="A464" s="4" t="s">
        <v>83</v>
      </c>
      <c r="B464" t="s">
        <v>51</v>
      </c>
      <c r="C464" t="s">
        <v>8</v>
      </c>
      <c r="D464" s="1">
        <v>323000</v>
      </c>
      <c r="E464" t="s">
        <v>18</v>
      </c>
      <c r="F464">
        <v>0.255</v>
      </c>
      <c r="G464" t="s">
        <v>41</v>
      </c>
      <c r="H464" s="1">
        <v>1270000</v>
      </c>
      <c r="I464">
        <v>198</v>
      </c>
      <c r="J464" t="s">
        <v>18</v>
      </c>
    </row>
    <row r="465" spans="1:10" ht="14.4" hidden="1" customHeight="1" x14ac:dyDescent="0.3">
      <c r="A465" s="4" t="s">
        <v>83</v>
      </c>
      <c r="B465" t="s">
        <v>51</v>
      </c>
      <c r="C465" t="s">
        <v>6</v>
      </c>
      <c r="D465" s="1">
        <v>1840000</v>
      </c>
      <c r="E465" t="s">
        <v>18</v>
      </c>
      <c r="F465">
        <v>1.17</v>
      </c>
      <c r="G465" t="s">
        <v>42</v>
      </c>
      <c r="H465" s="1">
        <v>1580000</v>
      </c>
      <c r="I465">
        <v>272</v>
      </c>
      <c r="J465" t="s">
        <v>18</v>
      </c>
    </row>
    <row r="466" spans="1:10" ht="14.4" hidden="1" customHeight="1" x14ac:dyDescent="0.3">
      <c r="A466" s="4" t="s">
        <v>83</v>
      </c>
      <c r="B466" t="s">
        <v>51</v>
      </c>
      <c r="C466" t="s">
        <v>1</v>
      </c>
      <c r="D466" s="1">
        <v>8350000</v>
      </c>
      <c r="E466" t="s">
        <v>18</v>
      </c>
      <c r="F466">
        <v>3.01</v>
      </c>
      <c r="G466" t="s">
        <v>39</v>
      </c>
      <c r="H466" s="1">
        <v>2780000</v>
      </c>
      <c r="I466">
        <v>967</v>
      </c>
      <c r="J466" t="s">
        <v>18</v>
      </c>
    </row>
    <row r="467" spans="1:10" hidden="1" x14ac:dyDescent="0.3">
      <c r="A467" s="4" t="s">
        <v>83</v>
      </c>
      <c r="B467" t="s">
        <v>51</v>
      </c>
      <c r="C467" t="s">
        <v>0</v>
      </c>
      <c r="D467" s="1">
        <v>7940000</v>
      </c>
      <c r="E467" t="s">
        <v>18</v>
      </c>
      <c r="F467">
        <v>4.9000000000000004</v>
      </c>
      <c r="G467" t="s">
        <v>43</v>
      </c>
      <c r="H467" s="1">
        <v>1620000</v>
      </c>
      <c r="I467">
        <v>1130</v>
      </c>
      <c r="J467" t="s">
        <v>18</v>
      </c>
    </row>
    <row r="468" spans="1:10" ht="14.4" hidden="1" customHeight="1" x14ac:dyDescent="0.3">
      <c r="A468" s="4" t="s">
        <v>83</v>
      </c>
      <c r="B468" t="s">
        <v>51</v>
      </c>
      <c r="C468" t="s">
        <v>44</v>
      </c>
      <c r="D468" s="1">
        <v>18900000</v>
      </c>
      <c r="E468" t="s">
        <v>18</v>
      </c>
      <c r="F468">
        <v>6.79</v>
      </c>
      <c r="G468" t="s">
        <v>39</v>
      </c>
      <c r="H468" s="1">
        <v>2780000</v>
      </c>
      <c r="I468">
        <v>834</v>
      </c>
      <c r="J468" t="s">
        <v>18</v>
      </c>
    </row>
    <row r="469" spans="1:10" ht="14.4" hidden="1" customHeight="1" x14ac:dyDescent="0.3">
      <c r="A469" s="4" t="s">
        <v>83</v>
      </c>
      <c r="B469" t="s">
        <v>51</v>
      </c>
      <c r="C469" t="s">
        <v>52</v>
      </c>
      <c r="D469" s="1">
        <v>0</v>
      </c>
      <c r="E469" t="s">
        <v>18</v>
      </c>
      <c r="F469">
        <v>0</v>
      </c>
      <c r="G469" t="s">
        <v>43</v>
      </c>
      <c r="H469" s="1">
        <v>1620000</v>
      </c>
      <c r="I469" t="s">
        <v>47</v>
      </c>
      <c r="J469" t="s">
        <v>18</v>
      </c>
    </row>
    <row r="470" spans="1:10" ht="14.4" hidden="1" customHeight="1" x14ac:dyDescent="0.3">
      <c r="A470" s="4" t="s">
        <v>83</v>
      </c>
      <c r="B470" t="s">
        <v>51</v>
      </c>
      <c r="C470" t="s">
        <v>53</v>
      </c>
      <c r="D470" s="1">
        <v>7380000</v>
      </c>
      <c r="E470" t="s">
        <v>18</v>
      </c>
      <c r="F470">
        <v>4.5599999999999996</v>
      </c>
      <c r="G470" t="s">
        <v>43</v>
      </c>
      <c r="H470" s="1">
        <v>1620000</v>
      </c>
      <c r="I470">
        <v>0</v>
      </c>
      <c r="J470" t="s">
        <v>18</v>
      </c>
    </row>
    <row r="471" spans="1:10" ht="14.4" hidden="1" customHeight="1" x14ac:dyDescent="0.3">
      <c r="A471" s="4" t="s">
        <v>83</v>
      </c>
      <c r="B471" t="s">
        <v>51</v>
      </c>
      <c r="C471" t="s">
        <v>54</v>
      </c>
      <c r="D471" s="1">
        <v>2250000</v>
      </c>
      <c r="E471" t="s">
        <v>18</v>
      </c>
      <c r="F471">
        <v>1.39</v>
      </c>
      <c r="G471" t="s">
        <v>43</v>
      </c>
      <c r="H471" s="1">
        <v>1620000</v>
      </c>
      <c r="I471">
        <v>0</v>
      </c>
      <c r="J471" t="s">
        <v>18</v>
      </c>
    </row>
    <row r="472" spans="1:10" ht="14.4" hidden="1" customHeight="1" x14ac:dyDescent="0.3">
      <c r="A472" s="4" t="s">
        <v>83</v>
      </c>
      <c r="B472" t="s">
        <v>51</v>
      </c>
      <c r="C472" t="s">
        <v>55</v>
      </c>
      <c r="D472" s="1">
        <v>0</v>
      </c>
      <c r="E472" t="s">
        <v>18</v>
      </c>
      <c r="F472">
        <v>0</v>
      </c>
      <c r="G472" t="s">
        <v>39</v>
      </c>
      <c r="H472" s="1">
        <v>2780000</v>
      </c>
      <c r="I472" t="s">
        <v>47</v>
      </c>
      <c r="J472" t="s">
        <v>18</v>
      </c>
    </row>
    <row r="473" spans="1:10" ht="14.4" hidden="1" customHeight="1" x14ac:dyDescent="0.3">
      <c r="A473" s="4" t="s">
        <v>83</v>
      </c>
      <c r="B473" t="s">
        <v>51</v>
      </c>
      <c r="C473" t="s">
        <v>56</v>
      </c>
      <c r="D473" s="1">
        <v>191</v>
      </c>
      <c r="E473" t="s">
        <v>18</v>
      </c>
      <c r="F473">
        <v>6.6299999999999999E-5</v>
      </c>
      <c r="G473" t="s">
        <v>73</v>
      </c>
      <c r="H473" s="1">
        <v>2880000</v>
      </c>
      <c r="I473">
        <v>0</v>
      </c>
      <c r="J473" t="s">
        <v>18</v>
      </c>
    </row>
    <row r="474" spans="1:10" ht="14.4" hidden="1" customHeight="1" x14ac:dyDescent="0.3">
      <c r="A474" s="4" t="s">
        <v>83</v>
      </c>
      <c r="B474" t="s">
        <v>51</v>
      </c>
      <c r="C474" t="s">
        <v>57</v>
      </c>
      <c r="D474" s="1">
        <v>181000000</v>
      </c>
      <c r="E474" t="s">
        <v>18</v>
      </c>
      <c r="F474">
        <v>112</v>
      </c>
      <c r="G474" t="s">
        <v>43</v>
      </c>
      <c r="H474" s="1">
        <v>1620000</v>
      </c>
      <c r="I474">
        <v>0</v>
      </c>
      <c r="J474" t="s">
        <v>18</v>
      </c>
    </row>
    <row r="475" spans="1:10" ht="14.4" hidden="1" customHeight="1" x14ac:dyDescent="0.3">
      <c r="A475" s="4" t="s">
        <v>83</v>
      </c>
      <c r="B475" t="s">
        <v>51</v>
      </c>
      <c r="C475" t="s">
        <v>58</v>
      </c>
      <c r="D475" s="1">
        <v>94600000</v>
      </c>
      <c r="E475" t="s">
        <v>18</v>
      </c>
      <c r="F475">
        <v>58.4</v>
      </c>
      <c r="G475" t="s">
        <v>43</v>
      </c>
      <c r="H475" s="1">
        <v>1620000</v>
      </c>
      <c r="I475">
        <v>0</v>
      </c>
      <c r="J475" t="s">
        <v>18</v>
      </c>
    </row>
    <row r="476" spans="1:10" ht="14.4" hidden="1" customHeight="1" x14ac:dyDescent="0.3">
      <c r="A476" s="4" t="s">
        <v>83</v>
      </c>
      <c r="B476" t="s">
        <v>51</v>
      </c>
      <c r="C476" t="s">
        <v>59</v>
      </c>
      <c r="D476" s="1">
        <v>19000000</v>
      </c>
      <c r="E476" t="s">
        <v>18</v>
      </c>
      <c r="F476">
        <v>6.85</v>
      </c>
      <c r="G476" t="s">
        <v>39</v>
      </c>
      <c r="H476" s="1">
        <v>2780000</v>
      </c>
      <c r="I476">
        <v>0</v>
      </c>
      <c r="J476" t="s">
        <v>18</v>
      </c>
    </row>
    <row r="477" spans="1:10" ht="14.4" hidden="1" customHeight="1" x14ac:dyDescent="0.3">
      <c r="A477" s="4" t="s">
        <v>83</v>
      </c>
      <c r="B477" t="s">
        <v>51</v>
      </c>
      <c r="C477" t="s">
        <v>2</v>
      </c>
      <c r="D477" s="1">
        <v>11400000</v>
      </c>
      <c r="E477" t="s">
        <v>18</v>
      </c>
      <c r="F477">
        <v>4.18</v>
      </c>
      <c r="G477" t="s">
        <v>39</v>
      </c>
      <c r="H477" s="1">
        <v>2730000</v>
      </c>
      <c r="I477">
        <v>873</v>
      </c>
      <c r="J477" t="s">
        <v>18</v>
      </c>
    </row>
    <row r="478" spans="1:10" ht="14.4" customHeight="1" x14ac:dyDescent="0.3">
      <c r="A478" s="4" t="s">
        <v>83</v>
      </c>
      <c r="B478" t="s">
        <v>51</v>
      </c>
      <c r="C478" t="s">
        <v>3</v>
      </c>
      <c r="D478" s="1">
        <v>11200000</v>
      </c>
      <c r="E478" t="s">
        <v>18</v>
      </c>
      <c r="F478">
        <v>3.75</v>
      </c>
      <c r="G478" t="s">
        <v>73</v>
      </c>
      <c r="H478" s="1">
        <v>3000000</v>
      </c>
      <c r="I478">
        <v>674</v>
      </c>
      <c r="J478" t="s">
        <v>18</v>
      </c>
    </row>
    <row r="479" spans="1:10" ht="14.4" hidden="1" customHeight="1" x14ac:dyDescent="0.3">
      <c r="A479" s="4" t="s">
        <v>83</v>
      </c>
      <c r="B479" t="s">
        <v>51</v>
      </c>
      <c r="C479" t="s">
        <v>23</v>
      </c>
      <c r="D479" s="1">
        <v>1610000</v>
      </c>
      <c r="E479" t="s">
        <v>18</v>
      </c>
      <c r="F479">
        <v>1.1399999999999999</v>
      </c>
      <c r="G479" t="s">
        <v>40</v>
      </c>
      <c r="H479" s="1">
        <v>1420000</v>
      </c>
      <c r="I479">
        <v>576</v>
      </c>
      <c r="J479" t="s">
        <v>18</v>
      </c>
    </row>
    <row r="480" spans="1:10" ht="14.4" hidden="1" customHeight="1" x14ac:dyDescent="0.3">
      <c r="A480" s="4" t="s">
        <v>83</v>
      </c>
      <c r="B480" t="s">
        <v>51</v>
      </c>
      <c r="C480" t="s">
        <v>7</v>
      </c>
      <c r="D480" s="1">
        <v>2430000</v>
      </c>
      <c r="E480" t="s">
        <v>18</v>
      </c>
      <c r="F480">
        <v>1.71</v>
      </c>
      <c r="G480" t="s">
        <v>40</v>
      </c>
      <c r="H480" s="1">
        <v>1420000</v>
      </c>
      <c r="I480">
        <v>655</v>
      </c>
      <c r="J480" t="s">
        <v>18</v>
      </c>
    </row>
    <row r="481" spans="1:10" ht="14.4" hidden="1" customHeight="1" x14ac:dyDescent="0.3">
      <c r="A481" s="4" t="s">
        <v>83</v>
      </c>
      <c r="B481" t="s">
        <v>51</v>
      </c>
      <c r="C481" t="s">
        <v>4</v>
      </c>
      <c r="D481" s="1">
        <v>8540000</v>
      </c>
      <c r="E481" t="s">
        <v>18</v>
      </c>
      <c r="F481">
        <v>2.85</v>
      </c>
      <c r="G481" t="s">
        <v>73</v>
      </c>
      <c r="H481" s="1">
        <v>3000000</v>
      </c>
      <c r="I481">
        <v>525</v>
      </c>
      <c r="J481" t="s">
        <v>18</v>
      </c>
    </row>
    <row r="482" spans="1:10" ht="14.4" hidden="1" customHeight="1" x14ac:dyDescent="0.3">
      <c r="A482" s="4" t="s">
        <v>83</v>
      </c>
      <c r="B482" t="s">
        <v>51</v>
      </c>
      <c r="C482" t="s">
        <v>5</v>
      </c>
      <c r="D482" s="1">
        <v>5090000</v>
      </c>
      <c r="E482" t="s">
        <v>18</v>
      </c>
      <c r="F482">
        <v>1.7</v>
      </c>
      <c r="G482" t="s">
        <v>73</v>
      </c>
      <c r="H482" s="1">
        <v>3000000</v>
      </c>
      <c r="I482">
        <v>646</v>
      </c>
      <c r="J482" t="s">
        <v>18</v>
      </c>
    </row>
    <row r="483" spans="1:10" ht="14.4" hidden="1" customHeight="1" x14ac:dyDescent="0.3">
      <c r="A483" s="4" t="s">
        <v>83</v>
      </c>
      <c r="B483" t="s">
        <v>51</v>
      </c>
      <c r="C483" t="s">
        <v>8</v>
      </c>
      <c r="D483" s="1">
        <v>322000</v>
      </c>
      <c r="E483" t="s">
        <v>18</v>
      </c>
      <c r="F483">
        <v>0.24299999999999999</v>
      </c>
      <c r="G483" t="s">
        <v>41</v>
      </c>
      <c r="H483" s="1">
        <v>1330000</v>
      </c>
      <c r="I483">
        <v>188</v>
      </c>
      <c r="J483" t="s">
        <v>18</v>
      </c>
    </row>
    <row r="484" spans="1:10" ht="14.4" hidden="1" customHeight="1" x14ac:dyDescent="0.3">
      <c r="A484" s="4" t="s">
        <v>83</v>
      </c>
      <c r="B484" t="s">
        <v>51</v>
      </c>
      <c r="C484" t="s">
        <v>6</v>
      </c>
      <c r="D484" s="1">
        <v>1780000</v>
      </c>
      <c r="E484" t="s">
        <v>18</v>
      </c>
      <c r="F484">
        <v>1.03</v>
      </c>
      <c r="G484" t="s">
        <v>42</v>
      </c>
      <c r="H484" s="1">
        <v>1730000</v>
      </c>
      <c r="I484">
        <v>236</v>
      </c>
      <c r="J484" t="s">
        <v>18</v>
      </c>
    </row>
    <row r="485" spans="1:10" ht="14.4" hidden="1" customHeight="1" x14ac:dyDescent="0.3">
      <c r="A485" s="4" t="s">
        <v>83</v>
      </c>
      <c r="B485" t="s">
        <v>51</v>
      </c>
      <c r="C485" t="s">
        <v>1</v>
      </c>
      <c r="D485" s="1">
        <v>8410000</v>
      </c>
      <c r="E485" t="s">
        <v>18</v>
      </c>
      <c r="F485">
        <v>3.08</v>
      </c>
      <c r="G485" t="s">
        <v>39</v>
      </c>
      <c r="H485" s="1">
        <v>2730000</v>
      </c>
      <c r="I485">
        <v>986</v>
      </c>
      <c r="J485" t="s">
        <v>18</v>
      </c>
    </row>
    <row r="486" spans="1:10" hidden="1" x14ac:dyDescent="0.3">
      <c r="A486" s="4" t="s">
        <v>83</v>
      </c>
      <c r="B486" t="s">
        <v>51</v>
      </c>
      <c r="C486" t="s">
        <v>0</v>
      </c>
      <c r="D486" s="1">
        <v>7710000</v>
      </c>
      <c r="E486" t="s">
        <v>18</v>
      </c>
      <c r="F486">
        <v>5.0599999999999996</v>
      </c>
      <c r="G486" t="s">
        <v>43</v>
      </c>
      <c r="H486" s="1">
        <v>1520000</v>
      </c>
      <c r="I486">
        <v>1160</v>
      </c>
      <c r="J486" t="s">
        <v>18</v>
      </c>
    </row>
    <row r="487" spans="1:10" ht="14.4" hidden="1" customHeight="1" x14ac:dyDescent="0.3">
      <c r="A487" s="4" t="s">
        <v>83</v>
      </c>
      <c r="B487" t="s">
        <v>51</v>
      </c>
      <c r="C487" t="s">
        <v>44</v>
      </c>
      <c r="D487" s="1">
        <v>18700000</v>
      </c>
      <c r="E487" t="s">
        <v>18</v>
      </c>
      <c r="F487">
        <v>6.84</v>
      </c>
      <c r="G487" t="s">
        <v>39</v>
      </c>
      <c r="H487" s="1">
        <v>2730000</v>
      </c>
      <c r="I487">
        <v>840</v>
      </c>
      <c r="J487" t="s">
        <v>18</v>
      </c>
    </row>
    <row r="488" spans="1:10" ht="14.4" hidden="1" customHeight="1" x14ac:dyDescent="0.3">
      <c r="A488" s="4" t="s">
        <v>83</v>
      </c>
      <c r="B488" t="s">
        <v>51</v>
      </c>
      <c r="C488" t="s">
        <v>52</v>
      </c>
      <c r="D488" s="1">
        <v>36100000</v>
      </c>
      <c r="E488" t="s">
        <v>18</v>
      </c>
      <c r="F488">
        <v>23.7</v>
      </c>
      <c r="G488" t="s">
        <v>43</v>
      </c>
      <c r="H488" s="1">
        <v>1520000</v>
      </c>
      <c r="I488">
        <v>0</v>
      </c>
      <c r="J488" t="s">
        <v>18</v>
      </c>
    </row>
    <row r="489" spans="1:10" ht="14.4" hidden="1" customHeight="1" x14ac:dyDescent="0.3">
      <c r="A489" s="4" t="s">
        <v>83</v>
      </c>
      <c r="B489" t="s">
        <v>51</v>
      </c>
      <c r="C489" t="s">
        <v>53</v>
      </c>
      <c r="D489" s="1">
        <v>7010000</v>
      </c>
      <c r="E489" t="s">
        <v>18</v>
      </c>
      <c r="F489">
        <v>4.5999999999999996</v>
      </c>
      <c r="G489" t="s">
        <v>43</v>
      </c>
      <c r="H489" s="1">
        <v>1520000</v>
      </c>
      <c r="I489">
        <v>0</v>
      </c>
      <c r="J489" t="s">
        <v>18</v>
      </c>
    </row>
    <row r="490" spans="1:10" ht="14.4" hidden="1" customHeight="1" x14ac:dyDescent="0.3">
      <c r="A490" s="4" t="s">
        <v>83</v>
      </c>
      <c r="B490" t="s">
        <v>51</v>
      </c>
      <c r="C490" t="s">
        <v>54</v>
      </c>
      <c r="D490" s="1">
        <v>2170000</v>
      </c>
      <c r="E490" t="s">
        <v>18</v>
      </c>
      <c r="F490">
        <v>1.42</v>
      </c>
      <c r="G490" t="s">
        <v>43</v>
      </c>
      <c r="H490" s="1">
        <v>1520000</v>
      </c>
      <c r="I490">
        <v>0</v>
      </c>
      <c r="J490" t="s">
        <v>18</v>
      </c>
    </row>
    <row r="491" spans="1:10" ht="14.4" hidden="1" customHeight="1" x14ac:dyDescent="0.3">
      <c r="A491" s="4" t="s">
        <v>83</v>
      </c>
      <c r="B491" t="s">
        <v>51</v>
      </c>
      <c r="C491" t="s">
        <v>55</v>
      </c>
      <c r="D491" s="1">
        <v>0</v>
      </c>
      <c r="E491" t="s">
        <v>18</v>
      </c>
      <c r="F491">
        <v>0</v>
      </c>
      <c r="G491" t="s">
        <v>39</v>
      </c>
      <c r="H491" s="1">
        <v>2730000</v>
      </c>
      <c r="I491" t="s">
        <v>47</v>
      </c>
      <c r="J491" t="s">
        <v>18</v>
      </c>
    </row>
    <row r="492" spans="1:10" ht="14.4" hidden="1" customHeight="1" x14ac:dyDescent="0.3">
      <c r="A492" s="4" t="s">
        <v>83</v>
      </c>
      <c r="B492" t="s">
        <v>51</v>
      </c>
      <c r="C492" t="s">
        <v>56</v>
      </c>
      <c r="D492" s="1">
        <v>2770</v>
      </c>
      <c r="E492" t="s">
        <v>18</v>
      </c>
      <c r="F492">
        <v>9.2599999999999996E-4</v>
      </c>
      <c r="G492" t="s">
        <v>73</v>
      </c>
      <c r="H492" s="1">
        <v>3000000</v>
      </c>
      <c r="I492">
        <v>0</v>
      </c>
      <c r="J492" t="s">
        <v>18</v>
      </c>
    </row>
    <row r="493" spans="1:10" ht="14.4" hidden="1" customHeight="1" x14ac:dyDescent="0.3">
      <c r="A493" s="4" t="s">
        <v>83</v>
      </c>
      <c r="B493" t="s">
        <v>51</v>
      </c>
      <c r="C493" t="s">
        <v>57</v>
      </c>
      <c r="D493" s="1">
        <v>179000000</v>
      </c>
      <c r="E493" t="s">
        <v>18</v>
      </c>
      <c r="F493">
        <v>118</v>
      </c>
      <c r="G493" t="s">
        <v>43</v>
      </c>
      <c r="H493" s="1">
        <v>1520000</v>
      </c>
      <c r="I493">
        <v>0</v>
      </c>
      <c r="J493" t="s">
        <v>18</v>
      </c>
    </row>
    <row r="494" spans="1:10" ht="14.4" hidden="1" customHeight="1" x14ac:dyDescent="0.3">
      <c r="A494" s="4" t="s">
        <v>83</v>
      </c>
      <c r="B494" t="s">
        <v>51</v>
      </c>
      <c r="C494" t="s">
        <v>58</v>
      </c>
      <c r="D494" s="1">
        <v>96100000</v>
      </c>
      <c r="E494" t="s">
        <v>18</v>
      </c>
      <c r="F494">
        <v>63.1</v>
      </c>
      <c r="G494" t="s">
        <v>43</v>
      </c>
      <c r="H494" s="1">
        <v>1520000</v>
      </c>
      <c r="I494">
        <v>0</v>
      </c>
      <c r="J494" t="s">
        <v>18</v>
      </c>
    </row>
    <row r="495" spans="1:10" ht="14.4" hidden="1" customHeight="1" x14ac:dyDescent="0.3">
      <c r="A495" s="4" t="s">
        <v>83</v>
      </c>
      <c r="B495" t="s">
        <v>51</v>
      </c>
      <c r="C495" t="s">
        <v>59</v>
      </c>
      <c r="D495" s="1">
        <v>19600000</v>
      </c>
      <c r="E495" t="s">
        <v>18</v>
      </c>
      <c r="F495">
        <v>7.18</v>
      </c>
      <c r="G495" t="s">
        <v>39</v>
      </c>
      <c r="H495" s="1">
        <v>2730000</v>
      </c>
      <c r="I495">
        <v>0</v>
      </c>
      <c r="J495" t="s">
        <v>18</v>
      </c>
    </row>
    <row r="496" spans="1:10" ht="14.4" hidden="1" customHeight="1" x14ac:dyDescent="0.3">
      <c r="A496" s="4" t="s">
        <v>24</v>
      </c>
      <c r="B496" t="s">
        <v>38</v>
      </c>
      <c r="C496" t="s">
        <v>2</v>
      </c>
      <c r="D496" s="1">
        <v>0</v>
      </c>
      <c r="E496">
        <v>0</v>
      </c>
      <c r="F496" t="e">
        <v>#DIV/0!</v>
      </c>
      <c r="G496" t="s">
        <v>39</v>
      </c>
      <c r="H496" s="1">
        <v>0</v>
      </c>
      <c r="I496" t="s">
        <v>18</v>
      </c>
      <c r="J496" t="s">
        <v>18</v>
      </c>
    </row>
    <row r="497" spans="1:10" ht="14.4" customHeight="1" x14ac:dyDescent="0.3">
      <c r="A497" s="4" t="s">
        <v>24</v>
      </c>
      <c r="B497" t="s">
        <v>38</v>
      </c>
      <c r="C497" t="s">
        <v>3</v>
      </c>
      <c r="D497" s="1">
        <v>223000</v>
      </c>
      <c r="E497">
        <v>0</v>
      </c>
      <c r="F497">
        <v>9.8699999999999992</v>
      </c>
      <c r="G497" t="s">
        <v>73</v>
      </c>
      <c r="H497" s="1">
        <v>22600</v>
      </c>
      <c r="I497" t="s">
        <v>18</v>
      </c>
      <c r="J497" t="s">
        <v>18</v>
      </c>
    </row>
    <row r="498" spans="1:10" ht="14.4" hidden="1" customHeight="1" x14ac:dyDescent="0.3">
      <c r="A498" s="4" t="s">
        <v>24</v>
      </c>
      <c r="B498" t="s">
        <v>38</v>
      </c>
      <c r="C498" t="s">
        <v>23</v>
      </c>
      <c r="D498" s="1">
        <v>0</v>
      </c>
      <c r="E498">
        <v>0</v>
      </c>
      <c r="F498">
        <v>0</v>
      </c>
      <c r="G498" t="s">
        <v>40</v>
      </c>
      <c r="H498" s="1">
        <v>2920</v>
      </c>
      <c r="I498" t="s">
        <v>18</v>
      </c>
      <c r="J498" t="s">
        <v>18</v>
      </c>
    </row>
    <row r="499" spans="1:10" ht="14.4" hidden="1" customHeight="1" x14ac:dyDescent="0.3">
      <c r="A499" s="4" t="s">
        <v>24</v>
      </c>
      <c r="B499" t="s">
        <v>38</v>
      </c>
      <c r="C499" t="s">
        <v>7</v>
      </c>
      <c r="D499" s="1">
        <v>24400</v>
      </c>
      <c r="E499">
        <v>0</v>
      </c>
      <c r="F499">
        <v>8.3699999999999992</v>
      </c>
      <c r="G499" t="s">
        <v>40</v>
      </c>
      <c r="H499" s="1">
        <v>2920</v>
      </c>
      <c r="I499" t="s">
        <v>18</v>
      </c>
      <c r="J499" t="s">
        <v>18</v>
      </c>
    </row>
    <row r="500" spans="1:10" ht="14.4" hidden="1" customHeight="1" x14ac:dyDescent="0.3">
      <c r="A500" s="4" t="s">
        <v>24</v>
      </c>
      <c r="B500" t="s">
        <v>38</v>
      </c>
      <c r="C500" t="s">
        <v>4</v>
      </c>
      <c r="D500" s="1">
        <v>93300</v>
      </c>
      <c r="E500">
        <v>0</v>
      </c>
      <c r="F500">
        <v>4.1399999999999997</v>
      </c>
      <c r="G500" t="s">
        <v>73</v>
      </c>
      <c r="H500" s="1">
        <v>22600</v>
      </c>
      <c r="I500" t="s">
        <v>18</v>
      </c>
      <c r="J500" t="s">
        <v>18</v>
      </c>
    </row>
    <row r="501" spans="1:10" ht="14.4" hidden="1" customHeight="1" x14ac:dyDescent="0.3">
      <c r="A501" s="4" t="s">
        <v>24</v>
      </c>
      <c r="B501" t="s">
        <v>38</v>
      </c>
      <c r="C501" t="s">
        <v>5</v>
      </c>
      <c r="D501" s="1">
        <v>131000</v>
      </c>
      <c r="E501">
        <v>0</v>
      </c>
      <c r="F501">
        <v>5.8</v>
      </c>
      <c r="G501" t="s">
        <v>73</v>
      </c>
      <c r="H501" s="1">
        <v>22600</v>
      </c>
      <c r="I501" t="s">
        <v>18</v>
      </c>
      <c r="J501" t="s">
        <v>18</v>
      </c>
    </row>
    <row r="502" spans="1:10" ht="14.4" hidden="1" customHeight="1" x14ac:dyDescent="0.3">
      <c r="A502" s="4" t="s">
        <v>24</v>
      </c>
      <c r="B502" t="s">
        <v>38</v>
      </c>
      <c r="C502" t="s">
        <v>8</v>
      </c>
      <c r="D502" s="1">
        <v>17000</v>
      </c>
      <c r="E502">
        <v>0</v>
      </c>
      <c r="F502">
        <v>0.39500000000000002</v>
      </c>
      <c r="G502" t="s">
        <v>41</v>
      </c>
      <c r="H502" s="1">
        <v>43000</v>
      </c>
      <c r="I502" t="s">
        <v>18</v>
      </c>
      <c r="J502" t="s">
        <v>18</v>
      </c>
    </row>
    <row r="503" spans="1:10" ht="14.4" hidden="1" customHeight="1" x14ac:dyDescent="0.3">
      <c r="A503" s="4" t="s">
        <v>24</v>
      </c>
      <c r="B503" t="s">
        <v>38</v>
      </c>
      <c r="C503" t="s">
        <v>6</v>
      </c>
      <c r="D503" s="1">
        <v>195000</v>
      </c>
      <c r="E503">
        <v>0</v>
      </c>
      <c r="F503">
        <v>1.41</v>
      </c>
      <c r="G503" t="s">
        <v>42</v>
      </c>
      <c r="H503" s="1">
        <v>138000</v>
      </c>
      <c r="I503" t="s">
        <v>18</v>
      </c>
      <c r="J503" t="s">
        <v>18</v>
      </c>
    </row>
    <row r="504" spans="1:10" ht="14.4" hidden="1" customHeight="1" x14ac:dyDescent="0.3">
      <c r="A504" s="4" t="s">
        <v>24</v>
      </c>
      <c r="B504" t="s">
        <v>38</v>
      </c>
      <c r="C504" t="s">
        <v>1</v>
      </c>
      <c r="D504" s="1">
        <v>0</v>
      </c>
      <c r="E504">
        <v>0</v>
      </c>
      <c r="F504" t="e">
        <v>#DIV/0!</v>
      </c>
      <c r="G504" t="s">
        <v>39</v>
      </c>
      <c r="H504" s="1">
        <v>0</v>
      </c>
      <c r="I504" t="s">
        <v>18</v>
      </c>
      <c r="J504" t="s">
        <v>18</v>
      </c>
    </row>
    <row r="505" spans="1:10" hidden="1" x14ac:dyDescent="0.3">
      <c r="A505" s="4" t="s">
        <v>24</v>
      </c>
      <c r="B505" t="s">
        <v>38</v>
      </c>
      <c r="C505" t="s">
        <v>0</v>
      </c>
      <c r="D505" s="1">
        <v>0</v>
      </c>
      <c r="E505">
        <v>0</v>
      </c>
      <c r="F505" t="e">
        <v>#DIV/0!</v>
      </c>
      <c r="G505" t="s">
        <v>43</v>
      </c>
      <c r="H505" s="1">
        <v>0</v>
      </c>
      <c r="I505" t="s">
        <v>18</v>
      </c>
      <c r="J505" t="s">
        <v>18</v>
      </c>
    </row>
    <row r="506" spans="1:10" ht="14.4" hidden="1" customHeight="1" x14ac:dyDescent="0.3">
      <c r="A506" s="4" t="s">
        <v>24</v>
      </c>
      <c r="B506" t="s">
        <v>38</v>
      </c>
      <c r="C506" t="s">
        <v>44</v>
      </c>
      <c r="D506" s="1">
        <v>433000</v>
      </c>
      <c r="E506">
        <v>0</v>
      </c>
      <c r="F506" t="e">
        <v>#DIV/0!</v>
      </c>
      <c r="G506" t="s">
        <v>39</v>
      </c>
      <c r="H506" s="1">
        <v>0</v>
      </c>
      <c r="I506" t="s">
        <v>18</v>
      </c>
      <c r="J506" t="s">
        <v>18</v>
      </c>
    </row>
    <row r="507" spans="1:10" ht="14.4" hidden="1" customHeight="1" x14ac:dyDescent="0.3">
      <c r="A507" s="4" t="s">
        <v>24</v>
      </c>
      <c r="B507" t="s">
        <v>38</v>
      </c>
      <c r="C507" t="s">
        <v>52</v>
      </c>
      <c r="D507" s="1">
        <v>22000000</v>
      </c>
      <c r="E507">
        <v>0</v>
      </c>
      <c r="F507" t="e">
        <v>#DIV/0!</v>
      </c>
      <c r="G507" t="s">
        <v>43</v>
      </c>
      <c r="H507" s="1">
        <v>0</v>
      </c>
      <c r="I507" t="s">
        <v>18</v>
      </c>
      <c r="J507" t="s">
        <v>18</v>
      </c>
    </row>
    <row r="508" spans="1:10" ht="14.4" hidden="1" customHeight="1" x14ac:dyDescent="0.3">
      <c r="A508" s="4" t="s">
        <v>24</v>
      </c>
      <c r="B508" t="s">
        <v>38</v>
      </c>
      <c r="C508" t="s">
        <v>53</v>
      </c>
      <c r="D508" s="1">
        <v>0</v>
      </c>
      <c r="E508">
        <v>0</v>
      </c>
      <c r="F508" t="e">
        <v>#DIV/0!</v>
      </c>
      <c r="G508" t="s">
        <v>43</v>
      </c>
      <c r="H508" s="1">
        <v>0</v>
      </c>
      <c r="I508" t="s">
        <v>18</v>
      </c>
      <c r="J508" t="s">
        <v>18</v>
      </c>
    </row>
    <row r="509" spans="1:10" ht="14.4" hidden="1" customHeight="1" x14ac:dyDescent="0.3">
      <c r="A509" s="4" t="s">
        <v>24</v>
      </c>
      <c r="B509" t="s">
        <v>38</v>
      </c>
      <c r="C509" t="s">
        <v>54</v>
      </c>
      <c r="D509" s="1">
        <v>0</v>
      </c>
      <c r="E509">
        <v>0</v>
      </c>
      <c r="F509" t="e">
        <v>#DIV/0!</v>
      </c>
      <c r="G509" t="s">
        <v>43</v>
      </c>
      <c r="H509" s="1">
        <v>0</v>
      </c>
      <c r="I509" t="s">
        <v>18</v>
      </c>
      <c r="J509" t="s">
        <v>18</v>
      </c>
    </row>
    <row r="510" spans="1:10" ht="14.4" hidden="1" customHeight="1" x14ac:dyDescent="0.3">
      <c r="A510" s="4" t="s">
        <v>24</v>
      </c>
      <c r="B510" t="s">
        <v>38</v>
      </c>
      <c r="C510" t="s">
        <v>55</v>
      </c>
      <c r="D510" s="1">
        <v>3950</v>
      </c>
      <c r="E510">
        <v>0</v>
      </c>
      <c r="F510" t="e">
        <v>#DIV/0!</v>
      </c>
      <c r="G510" t="s">
        <v>39</v>
      </c>
      <c r="H510" s="1">
        <v>0</v>
      </c>
      <c r="I510" t="s">
        <v>18</v>
      </c>
      <c r="J510" t="s">
        <v>18</v>
      </c>
    </row>
    <row r="511" spans="1:10" ht="14.4" hidden="1" customHeight="1" x14ac:dyDescent="0.3">
      <c r="A511" s="4" t="s">
        <v>24</v>
      </c>
      <c r="B511" t="s">
        <v>38</v>
      </c>
      <c r="C511" t="s">
        <v>56</v>
      </c>
      <c r="D511" s="1">
        <v>0</v>
      </c>
      <c r="E511">
        <v>0</v>
      </c>
      <c r="F511">
        <v>0</v>
      </c>
      <c r="G511" t="s">
        <v>73</v>
      </c>
      <c r="H511" s="1">
        <v>22600</v>
      </c>
      <c r="I511" t="s">
        <v>18</v>
      </c>
      <c r="J511" t="s">
        <v>18</v>
      </c>
    </row>
    <row r="512" spans="1:10" ht="14.4" hidden="1" customHeight="1" x14ac:dyDescent="0.3">
      <c r="A512" s="4" t="s">
        <v>24</v>
      </c>
      <c r="B512" t="s">
        <v>38</v>
      </c>
      <c r="C512" t="s">
        <v>57</v>
      </c>
      <c r="D512" s="1">
        <v>0</v>
      </c>
      <c r="E512">
        <v>0</v>
      </c>
      <c r="F512" t="e">
        <v>#DIV/0!</v>
      </c>
      <c r="G512" t="s">
        <v>43</v>
      </c>
      <c r="H512" s="1">
        <v>0</v>
      </c>
      <c r="I512" t="s">
        <v>18</v>
      </c>
      <c r="J512" t="s">
        <v>18</v>
      </c>
    </row>
    <row r="513" spans="1:10" ht="14.4" hidden="1" customHeight="1" x14ac:dyDescent="0.3">
      <c r="A513" s="4" t="s">
        <v>24</v>
      </c>
      <c r="B513" t="s">
        <v>38</v>
      </c>
      <c r="C513" t="s">
        <v>58</v>
      </c>
      <c r="D513" s="1">
        <v>0</v>
      </c>
      <c r="E513">
        <v>0</v>
      </c>
      <c r="F513" t="e">
        <v>#DIV/0!</v>
      </c>
      <c r="G513" t="s">
        <v>43</v>
      </c>
      <c r="H513" s="1">
        <v>0</v>
      </c>
      <c r="I513" t="s">
        <v>18</v>
      </c>
      <c r="J513" t="s">
        <v>18</v>
      </c>
    </row>
    <row r="514" spans="1:10" ht="14.4" hidden="1" customHeight="1" x14ac:dyDescent="0.3">
      <c r="A514" s="4" t="s">
        <v>24</v>
      </c>
      <c r="B514" t="s">
        <v>38</v>
      </c>
      <c r="C514" t="s">
        <v>59</v>
      </c>
      <c r="D514" s="1">
        <v>0</v>
      </c>
      <c r="E514">
        <v>0</v>
      </c>
      <c r="F514" t="e">
        <v>#DIV/0!</v>
      </c>
      <c r="G514" t="s">
        <v>39</v>
      </c>
      <c r="H514" s="1">
        <v>0</v>
      </c>
      <c r="I514" t="s">
        <v>18</v>
      </c>
      <c r="J514" t="s">
        <v>18</v>
      </c>
    </row>
    <row r="515" spans="1:10" ht="14.4" hidden="1" customHeight="1" x14ac:dyDescent="0.3">
      <c r="A515" s="4" t="s">
        <v>84</v>
      </c>
      <c r="B515" t="s">
        <v>51</v>
      </c>
      <c r="C515" t="s">
        <v>2</v>
      </c>
      <c r="D515" s="1">
        <v>12600000</v>
      </c>
      <c r="E515" t="s">
        <v>18</v>
      </c>
      <c r="F515">
        <v>4.57</v>
      </c>
      <c r="G515" t="s">
        <v>39</v>
      </c>
      <c r="H515" s="1">
        <v>2760000</v>
      </c>
      <c r="I515">
        <v>949</v>
      </c>
      <c r="J515" t="s">
        <v>18</v>
      </c>
    </row>
    <row r="516" spans="1:10" ht="14.4" customHeight="1" x14ac:dyDescent="0.3">
      <c r="A516" s="4" t="s">
        <v>84</v>
      </c>
      <c r="B516" t="s">
        <v>51</v>
      </c>
      <c r="C516" t="s">
        <v>3</v>
      </c>
      <c r="D516" s="1">
        <v>13400000</v>
      </c>
      <c r="E516" t="s">
        <v>18</v>
      </c>
      <c r="F516">
        <v>4.4400000000000004</v>
      </c>
      <c r="G516" t="s">
        <v>73</v>
      </c>
      <c r="H516" s="1">
        <v>3010000</v>
      </c>
      <c r="I516">
        <v>851</v>
      </c>
      <c r="J516" t="s">
        <v>18</v>
      </c>
    </row>
    <row r="517" spans="1:10" ht="14.4" hidden="1" customHeight="1" x14ac:dyDescent="0.3">
      <c r="A517" s="4" t="s">
        <v>84</v>
      </c>
      <c r="B517" t="s">
        <v>51</v>
      </c>
      <c r="C517" t="s">
        <v>23</v>
      </c>
      <c r="D517" s="1">
        <v>2210000</v>
      </c>
      <c r="E517" t="s">
        <v>18</v>
      </c>
      <c r="F517">
        <v>1.55</v>
      </c>
      <c r="G517" t="s">
        <v>40</v>
      </c>
      <c r="H517" s="1">
        <v>1430000</v>
      </c>
      <c r="I517">
        <v>792</v>
      </c>
      <c r="J517" t="s">
        <v>18</v>
      </c>
    </row>
    <row r="518" spans="1:10" ht="14.4" hidden="1" customHeight="1" x14ac:dyDescent="0.3">
      <c r="A518" s="4" t="s">
        <v>84</v>
      </c>
      <c r="B518" t="s">
        <v>51</v>
      </c>
      <c r="C518" t="s">
        <v>7</v>
      </c>
      <c r="D518" s="1">
        <v>2530000</v>
      </c>
      <c r="E518" t="s">
        <v>18</v>
      </c>
      <c r="F518">
        <v>1.77</v>
      </c>
      <c r="G518" t="s">
        <v>40</v>
      </c>
      <c r="H518" s="1">
        <v>1430000</v>
      </c>
      <c r="I518">
        <v>680</v>
      </c>
      <c r="J518" t="s">
        <v>18</v>
      </c>
    </row>
    <row r="519" spans="1:10" ht="14.4" hidden="1" customHeight="1" x14ac:dyDescent="0.3">
      <c r="A519" s="4" t="s">
        <v>84</v>
      </c>
      <c r="B519" t="s">
        <v>51</v>
      </c>
      <c r="C519" t="s">
        <v>4</v>
      </c>
      <c r="D519" s="1">
        <v>11800000</v>
      </c>
      <c r="E519" t="s">
        <v>18</v>
      </c>
      <c r="F519">
        <v>3.93</v>
      </c>
      <c r="G519" t="s">
        <v>73</v>
      </c>
      <c r="H519" s="1">
        <v>3010000</v>
      </c>
      <c r="I519">
        <v>788</v>
      </c>
      <c r="J519" t="s">
        <v>18</v>
      </c>
    </row>
    <row r="520" spans="1:10" ht="14.4" hidden="1" customHeight="1" x14ac:dyDescent="0.3">
      <c r="A520" s="4" t="s">
        <v>84</v>
      </c>
      <c r="B520" t="s">
        <v>51</v>
      </c>
      <c r="C520" t="s">
        <v>5</v>
      </c>
      <c r="D520" s="1">
        <v>9650000</v>
      </c>
      <c r="E520" t="s">
        <v>18</v>
      </c>
      <c r="F520">
        <v>3.21</v>
      </c>
      <c r="G520" t="s">
        <v>73</v>
      </c>
      <c r="H520" s="1">
        <v>3010000</v>
      </c>
      <c r="I520">
        <v>1450</v>
      </c>
      <c r="J520" t="s">
        <v>18</v>
      </c>
    </row>
    <row r="521" spans="1:10" ht="14.4" hidden="1" customHeight="1" x14ac:dyDescent="0.3">
      <c r="A521" s="4" t="s">
        <v>84</v>
      </c>
      <c r="B521" t="s">
        <v>51</v>
      </c>
      <c r="C521" t="s">
        <v>8</v>
      </c>
      <c r="D521" s="1">
        <v>784000</v>
      </c>
      <c r="E521" t="s">
        <v>18</v>
      </c>
      <c r="F521">
        <v>0.57999999999999996</v>
      </c>
      <c r="G521" t="s">
        <v>41</v>
      </c>
      <c r="H521" s="1">
        <v>1350000</v>
      </c>
      <c r="I521">
        <v>486</v>
      </c>
      <c r="J521" t="s">
        <v>18</v>
      </c>
    </row>
    <row r="522" spans="1:10" ht="14.4" hidden="1" customHeight="1" x14ac:dyDescent="0.3">
      <c r="A522" s="4" t="s">
        <v>84</v>
      </c>
      <c r="B522" t="s">
        <v>51</v>
      </c>
      <c r="C522" t="s">
        <v>6</v>
      </c>
      <c r="D522" s="1">
        <v>4690000</v>
      </c>
      <c r="E522" t="s">
        <v>18</v>
      </c>
      <c r="F522">
        <v>2.41</v>
      </c>
      <c r="G522" t="s">
        <v>42</v>
      </c>
      <c r="H522" s="1">
        <v>1950000</v>
      </c>
      <c r="I522">
        <v>609</v>
      </c>
      <c r="J522" t="s">
        <v>18</v>
      </c>
    </row>
    <row r="523" spans="1:10" ht="14.4" hidden="1" customHeight="1" x14ac:dyDescent="0.3">
      <c r="A523" s="4" t="s">
        <v>84</v>
      </c>
      <c r="B523" t="s">
        <v>51</v>
      </c>
      <c r="C523" t="s">
        <v>1</v>
      </c>
      <c r="D523" s="1">
        <v>8390000</v>
      </c>
      <c r="E523" t="s">
        <v>18</v>
      </c>
      <c r="F523">
        <v>3.04</v>
      </c>
      <c r="G523" t="s">
        <v>39</v>
      </c>
      <c r="H523" s="1">
        <v>2760000</v>
      </c>
      <c r="I523">
        <v>975</v>
      </c>
      <c r="J523" t="s">
        <v>18</v>
      </c>
    </row>
    <row r="524" spans="1:10" hidden="1" x14ac:dyDescent="0.3">
      <c r="A524" s="4" t="s">
        <v>84</v>
      </c>
      <c r="B524" t="s">
        <v>51</v>
      </c>
      <c r="C524" t="s">
        <v>0</v>
      </c>
      <c r="D524" s="1">
        <v>7840000</v>
      </c>
      <c r="E524" t="s">
        <v>18</v>
      </c>
      <c r="F524">
        <v>4.8600000000000003</v>
      </c>
      <c r="G524" t="s">
        <v>43</v>
      </c>
      <c r="H524" s="1">
        <v>1610000</v>
      </c>
      <c r="I524">
        <v>1120</v>
      </c>
      <c r="J524" t="s">
        <v>18</v>
      </c>
    </row>
    <row r="525" spans="1:10" ht="14.4" hidden="1" customHeight="1" x14ac:dyDescent="0.3">
      <c r="A525" s="4" t="s">
        <v>84</v>
      </c>
      <c r="B525" t="s">
        <v>51</v>
      </c>
      <c r="C525" t="s">
        <v>44</v>
      </c>
      <c r="D525" s="1">
        <v>20800000</v>
      </c>
      <c r="E525" t="s">
        <v>18</v>
      </c>
      <c r="F525">
        <v>7.52</v>
      </c>
      <c r="G525" t="s">
        <v>39</v>
      </c>
      <c r="H525" s="1">
        <v>2760000</v>
      </c>
      <c r="I525">
        <v>925</v>
      </c>
      <c r="J525" t="s">
        <v>18</v>
      </c>
    </row>
    <row r="526" spans="1:10" ht="14.4" hidden="1" customHeight="1" x14ac:dyDescent="0.3">
      <c r="A526" s="4" t="s">
        <v>84</v>
      </c>
      <c r="B526" t="s">
        <v>51</v>
      </c>
      <c r="C526" t="s">
        <v>52</v>
      </c>
      <c r="D526" s="1">
        <v>8580000</v>
      </c>
      <c r="E526" t="s">
        <v>18</v>
      </c>
      <c r="F526">
        <v>5.32</v>
      </c>
      <c r="G526" t="s">
        <v>43</v>
      </c>
      <c r="H526" s="1">
        <v>1610000</v>
      </c>
      <c r="I526">
        <v>0</v>
      </c>
      <c r="J526" t="s">
        <v>18</v>
      </c>
    </row>
    <row r="527" spans="1:10" ht="14.4" hidden="1" customHeight="1" x14ac:dyDescent="0.3">
      <c r="A527" s="4" t="s">
        <v>84</v>
      </c>
      <c r="B527" t="s">
        <v>51</v>
      </c>
      <c r="C527" t="s">
        <v>53</v>
      </c>
      <c r="D527" s="1">
        <v>7570000</v>
      </c>
      <c r="E527" t="s">
        <v>18</v>
      </c>
      <c r="F527">
        <v>4.6900000000000004</v>
      </c>
      <c r="G527" t="s">
        <v>43</v>
      </c>
      <c r="H527" s="1">
        <v>1610000</v>
      </c>
      <c r="I527">
        <v>0</v>
      </c>
      <c r="J527" t="s">
        <v>18</v>
      </c>
    </row>
    <row r="528" spans="1:10" ht="14.4" hidden="1" customHeight="1" x14ac:dyDescent="0.3">
      <c r="A528" s="4" t="s">
        <v>84</v>
      </c>
      <c r="B528" t="s">
        <v>51</v>
      </c>
      <c r="C528" t="s">
        <v>54</v>
      </c>
      <c r="D528" s="1">
        <v>2200000</v>
      </c>
      <c r="E528" t="s">
        <v>18</v>
      </c>
      <c r="F528">
        <v>1.36</v>
      </c>
      <c r="G528" t="s">
        <v>43</v>
      </c>
      <c r="H528" s="1">
        <v>1610000</v>
      </c>
      <c r="I528">
        <v>0</v>
      </c>
      <c r="J528" t="s">
        <v>18</v>
      </c>
    </row>
    <row r="529" spans="1:10" ht="14.4" hidden="1" customHeight="1" x14ac:dyDescent="0.3">
      <c r="A529" s="4" t="s">
        <v>84</v>
      </c>
      <c r="B529" t="s">
        <v>51</v>
      </c>
      <c r="C529" t="s">
        <v>55</v>
      </c>
      <c r="D529" s="1">
        <v>0</v>
      </c>
      <c r="E529" t="s">
        <v>18</v>
      </c>
      <c r="F529">
        <v>0</v>
      </c>
      <c r="G529" t="s">
        <v>39</v>
      </c>
      <c r="H529" s="1">
        <v>2760000</v>
      </c>
      <c r="I529" t="s">
        <v>47</v>
      </c>
      <c r="J529" t="s">
        <v>18</v>
      </c>
    </row>
    <row r="530" spans="1:10" ht="14.4" hidden="1" customHeight="1" x14ac:dyDescent="0.3">
      <c r="A530" s="4" t="s">
        <v>84</v>
      </c>
      <c r="B530" t="s">
        <v>51</v>
      </c>
      <c r="C530" t="s">
        <v>56</v>
      </c>
      <c r="D530" s="1">
        <v>3860</v>
      </c>
      <c r="E530" t="s">
        <v>18</v>
      </c>
      <c r="F530">
        <v>1.2800000000000001E-3</v>
      </c>
      <c r="G530" t="s">
        <v>73</v>
      </c>
      <c r="H530" s="1">
        <v>3010000</v>
      </c>
      <c r="I530">
        <v>0</v>
      </c>
      <c r="J530" t="s">
        <v>18</v>
      </c>
    </row>
    <row r="531" spans="1:10" ht="14.4" hidden="1" customHeight="1" x14ac:dyDescent="0.3">
      <c r="A531" s="4" t="s">
        <v>84</v>
      </c>
      <c r="B531" t="s">
        <v>51</v>
      </c>
      <c r="C531" t="s">
        <v>57</v>
      </c>
      <c r="D531" s="1">
        <v>178000000</v>
      </c>
      <c r="E531" t="s">
        <v>18</v>
      </c>
      <c r="F531">
        <v>110</v>
      </c>
      <c r="G531" t="s">
        <v>43</v>
      </c>
      <c r="H531" s="1">
        <v>1610000</v>
      </c>
      <c r="I531">
        <v>0</v>
      </c>
      <c r="J531" t="s">
        <v>18</v>
      </c>
    </row>
    <row r="532" spans="1:10" ht="14.4" hidden="1" customHeight="1" x14ac:dyDescent="0.3">
      <c r="A532" s="4" t="s">
        <v>84</v>
      </c>
      <c r="B532" t="s">
        <v>51</v>
      </c>
      <c r="C532" t="s">
        <v>58</v>
      </c>
      <c r="D532" s="1">
        <v>95800000</v>
      </c>
      <c r="E532" t="s">
        <v>18</v>
      </c>
      <c r="F532">
        <v>59.3</v>
      </c>
      <c r="G532" t="s">
        <v>43</v>
      </c>
      <c r="H532" s="1">
        <v>1610000</v>
      </c>
      <c r="I532">
        <v>0</v>
      </c>
      <c r="J532" t="s">
        <v>18</v>
      </c>
    </row>
    <row r="533" spans="1:10" ht="14.4" hidden="1" customHeight="1" x14ac:dyDescent="0.3">
      <c r="A533" s="4" t="s">
        <v>84</v>
      </c>
      <c r="B533" t="s">
        <v>51</v>
      </c>
      <c r="C533" t="s">
        <v>59</v>
      </c>
      <c r="D533" s="1">
        <v>30300000</v>
      </c>
      <c r="E533" t="s">
        <v>18</v>
      </c>
      <c r="F533">
        <v>11</v>
      </c>
      <c r="G533" t="s">
        <v>39</v>
      </c>
      <c r="H533" s="1">
        <v>2760000</v>
      </c>
      <c r="I533">
        <v>0</v>
      </c>
      <c r="J533" t="s">
        <v>18</v>
      </c>
    </row>
    <row r="534" spans="1:10" ht="14.4" hidden="1" customHeight="1" x14ac:dyDescent="0.3">
      <c r="A534" s="4" t="s">
        <v>84</v>
      </c>
      <c r="B534" t="s">
        <v>51</v>
      </c>
      <c r="C534" t="s">
        <v>2</v>
      </c>
      <c r="D534" s="1">
        <v>12800000</v>
      </c>
      <c r="E534" t="s">
        <v>18</v>
      </c>
      <c r="F534">
        <v>4.3</v>
      </c>
      <c r="G534" t="s">
        <v>39</v>
      </c>
      <c r="H534" s="1">
        <v>2970000</v>
      </c>
      <c r="I534">
        <v>897</v>
      </c>
      <c r="J534" t="s">
        <v>18</v>
      </c>
    </row>
    <row r="535" spans="1:10" ht="14.4" customHeight="1" x14ac:dyDescent="0.3">
      <c r="A535" s="4" t="s">
        <v>84</v>
      </c>
      <c r="B535" t="s">
        <v>51</v>
      </c>
      <c r="C535" t="s">
        <v>3</v>
      </c>
      <c r="D535" s="1">
        <v>12900000</v>
      </c>
      <c r="E535" t="s">
        <v>18</v>
      </c>
      <c r="F535">
        <v>4.5199999999999996</v>
      </c>
      <c r="G535" t="s">
        <v>73</v>
      </c>
      <c r="H535" s="1">
        <v>2860000</v>
      </c>
      <c r="I535">
        <v>871</v>
      </c>
      <c r="J535" t="s">
        <v>18</v>
      </c>
    </row>
    <row r="536" spans="1:10" ht="14.4" hidden="1" customHeight="1" x14ac:dyDescent="0.3">
      <c r="A536" s="4" t="s">
        <v>84</v>
      </c>
      <c r="B536" t="s">
        <v>51</v>
      </c>
      <c r="C536" t="s">
        <v>23</v>
      </c>
      <c r="D536" s="1">
        <v>2250000</v>
      </c>
      <c r="E536" t="s">
        <v>18</v>
      </c>
      <c r="F536">
        <v>1.61</v>
      </c>
      <c r="G536" t="s">
        <v>40</v>
      </c>
      <c r="H536" s="1">
        <v>1400000</v>
      </c>
      <c r="I536">
        <v>825</v>
      </c>
      <c r="J536" t="s">
        <v>18</v>
      </c>
    </row>
    <row r="537" spans="1:10" ht="14.4" hidden="1" customHeight="1" x14ac:dyDescent="0.3">
      <c r="A537" s="4" t="s">
        <v>84</v>
      </c>
      <c r="B537" t="s">
        <v>51</v>
      </c>
      <c r="C537" t="s">
        <v>7</v>
      </c>
      <c r="D537" s="1">
        <v>2650000</v>
      </c>
      <c r="E537" t="s">
        <v>18</v>
      </c>
      <c r="F537">
        <v>1.9</v>
      </c>
      <c r="G537" t="s">
        <v>40</v>
      </c>
      <c r="H537" s="1">
        <v>1400000</v>
      </c>
      <c r="I537">
        <v>731</v>
      </c>
      <c r="J537" t="s">
        <v>18</v>
      </c>
    </row>
    <row r="538" spans="1:10" ht="14.4" hidden="1" customHeight="1" x14ac:dyDescent="0.3">
      <c r="A538" s="4" t="s">
        <v>84</v>
      </c>
      <c r="B538" t="s">
        <v>51</v>
      </c>
      <c r="C538" t="s">
        <v>4</v>
      </c>
      <c r="D538" s="1">
        <v>11400000</v>
      </c>
      <c r="E538" t="s">
        <v>18</v>
      </c>
      <c r="F538">
        <v>3.99</v>
      </c>
      <c r="G538" t="s">
        <v>73</v>
      </c>
      <c r="H538" s="1">
        <v>2860000</v>
      </c>
      <c r="I538">
        <v>806</v>
      </c>
      <c r="J538" t="s">
        <v>18</v>
      </c>
    </row>
    <row r="539" spans="1:10" ht="14.4" hidden="1" customHeight="1" x14ac:dyDescent="0.3">
      <c r="A539" s="4" t="s">
        <v>84</v>
      </c>
      <c r="B539" t="s">
        <v>51</v>
      </c>
      <c r="C539" t="s">
        <v>5</v>
      </c>
      <c r="D539" s="1">
        <v>9030000</v>
      </c>
      <c r="E539" t="s">
        <v>18</v>
      </c>
      <c r="F539">
        <v>3.16</v>
      </c>
      <c r="G539" t="s">
        <v>73</v>
      </c>
      <c r="H539" s="1">
        <v>2860000</v>
      </c>
      <c r="I539">
        <v>1420</v>
      </c>
      <c r="J539" t="s">
        <v>18</v>
      </c>
    </row>
    <row r="540" spans="1:10" ht="14.4" hidden="1" customHeight="1" x14ac:dyDescent="0.3">
      <c r="A540" s="4" t="s">
        <v>84</v>
      </c>
      <c r="B540" t="s">
        <v>51</v>
      </c>
      <c r="C540" t="s">
        <v>8</v>
      </c>
      <c r="D540" s="1">
        <v>744000</v>
      </c>
      <c r="E540" t="s">
        <v>18</v>
      </c>
      <c r="F540">
        <v>0.61099999999999999</v>
      </c>
      <c r="G540" t="s">
        <v>41</v>
      </c>
      <c r="H540" s="1">
        <v>1220000</v>
      </c>
      <c r="I540">
        <v>514</v>
      </c>
      <c r="J540" t="s">
        <v>18</v>
      </c>
    </row>
    <row r="541" spans="1:10" ht="14.4" hidden="1" customHeight="1" x14ac:dyDescent="0.3">
      <c r="A541" s="4" t="s">
        <v>84</v>
      </c>
      <c r="B541" t="s">
        <v>51</v>
      </c>
      <c r="C541" t="s">
        <v>6</v>
      </c>
      <c r="D541" s="1">
        <v>4290000</v>
      </c>
      <c r="E541" t="s">
        <v>18</v>
      </c>
      <c r="F541">
        <v>2.35</v>
      </c>
      <c r="G541" t="s">
        <v>42</v>
      </c>
      <c r="H541" s="1">
        <v>1820000</v>
      </c>
      <c r="I541">
        <v>593</v>
      </c>
      <c r="J541" t="s">
        <v>18</v>
      </c>
    </row>
    <row r="542" spans="1:10" ht="14.4" hidden="1" customHeight="1" x14ac:dyDescent="0.3">
      <c r="A542" s="4" t="s">
        <v>84</v>
      </c>
      <c r="B542" t="s">
        <v>51</v>
      </c>
      <c r="C542" t="s">
        <v>1</v>
      </c>
      <c r="D542" s="1">
        <v>8520000</v>
      </c>
      <c r="E542" t="s">
        <v>18</v>
      </c>
      <c r="F542">
        <v>2.87</v>
      </c>
      <c r="G542" t="s">
        <v>39</v>
      </c>
      <c r="H542" s="1">
        <v>2970000</v>
      </c>
      <c r="I542">
        <v>930</v>
      </c>
      <c r="J542" t="s">
        <v>18</v>
      </c>
    </row>
    <row r="543" spans="1:10" hidden="1" x14ac:dyDescent="0.3">
      <c r="A543" s="4" t="s">
        <v>84</v>
      </c>
      <c r="B543" t="s">
        <v>51</v>
      </c>
      <c r="C543" t="s">
        <v>0</v>
      </c>
      <c r="D543" s="1">
        <v>8790000</v>
      </c>
      <c r="E543" t="s">
        <v>18</v>
      </c>
      <c r="F543">
        <v>5.34</v>
      </c>
      <c r="G543" t="s">
        <v>43</v>
      </c>
      <c r="H543" s="1">
        <v>1640000</v>
      </c>
      <c r="I543">
        <v>1230</v>
      </c>
      <c r="J543" t="s">
        <v>18</v>
      </c>
    </row>
    <row r="544" spans="1:10" ht="14.4" hidden="1" customHeight="1" x14ac:dyDescent="0.3">
      <c r="A544" s="4" t="s">
        <v>84</v>
      </c>
      <c r="B544" t="s">
        <v>51</v>
      </c>
      <c r="C544" t="s">
        <v>44</v>
      </c>
      <c r="D544" s="1">
        <v>21600000</v>
      </c>
      <c r="E544" t="s">
        <v>18</v>
      </c>
      <c r="F544">
        <v>7.28</v>
      </c>
      <c r="G544" t="s">
        <v>39</v>
      </c>
      <c r="H544" s="1">
        <v>2970000</v>
      </c>
      <c r="I544">
        <v>895</v>
      </c>
      <c r="J544" t="s">
        <v>18</v>
      </c>
    </row>
    <row r="545" spans="1:10" ht="14.4" hidden="1" customHeight="1" x14ac:dyDescent="0.3">
      <c r="A545" s="4" t="s">
        <v>84</v>
      </c>
      <c r="B545" t="s">
        <v>51</v>
      </c>
      <c r="C545" t="s">
        <v>52</v>
      </c>
      <c r="D545" s="1">
        <v>0</v>
      </c>
      <c r="E545" t="s">
        <v>18</v>
      </c>
      <c r="F545">
        <v>0</v>
      </c>
      <c r="G545" t="s">
        <v>43</v>
      </c>
      <c r="H545" s="1">
        <v>1640000</v>
      </c>
      <c r="I545" t="s">
        <v>47</v>
      </c>
      <c r="J545" t="s">
        <v>18</v>
      </c>
    </row>
    <row r="546" spans="1:10" ht="14.4" hidden="1" customHeight="1" x14ac:dyDescent="0.3">
      <c r="A546" s="4" t="s">
        <v>84</v>
      </c>
      <c r="B546" t="s">
        <v>51</v>
      </c>
      <c r="C546" t="s">
        <v>53</v>
      </c>
      <c r="D546" s="1">
        <v>7880000</v>
      </c>
      <c r="E546" t="s">
        <v>18</v>
      </c>
      <c r="F546">
        <v>4.79</v>
      </c>
      <c r="G546" t="s">
        <v>43</v>
      </c>
      <c r="H546" s="1">
        <v>1640000</v>
      </c>
      <c r="I546">
        <v>0</v>
      </c>
      <c r="J546" t="s">
        <v>18</v>
      </c>
    </row>
    <row r="547" spans="1:10" ht="14.4" hidden="1" customHeight="1" x14ac:dyDescent="0.3">
      <c r="A547" s="4" t="s">
        <v>84</v>
      </c>
      <c r="B547" t="s">
        <v>51</v>
      </c>
      <c r="C547" t="s">
        <v>54</v>
      </c>
      <c r="D547" s="1">
        <v>2190000</v>
      </c>
      <c r="E547" t="s">
        <v>18</v>
      </c>
      <c r="F547">
        <v>1.33</v>
      </c>
      <c r="G547" t="s">
        <v>43</v>
      </c>
      <c r="H547" s="1">
        <v>1640000</v>
      </c>
      <c r="I547">
        <v>0</v>
      </c>
      <c r="J547" t="s">
        <v>18</v>
      </c>
    </row>
    <row r="548" spans="1:10" ht="14.4" hidden="1" customHeight="1" x14ac:dyDescent="0.3">
      <c r="A548" s="4" t="s">
        <v>84</v>
      </c>
      <c r="B548" t="s">
        <v>51</v>
      </c>
      <c r="C548" t="s">
        <v>55</v>
      </c>
      <c r="D548" s="1">
        <v>47500</v>
      </c>
      <c r="E548" t="s">
        <v>18</v>
      </c>
      <c r="F548">
        <v>1.6E-2</v>
      </c>
      <c r="G548" t="s">
        <v>39</v>
      </c>
      <c r="H548" s="1">
        <v>2970000</v>
      </c>
      <c r="I548">
        <v>0</v>
      </c>
      <c r="J548" t="s">
        <v>18</v>
      </c>
    </row>
    <row r="549" spans="1:10" ht="14.4" hidden="1" customHeight="1" x14ac:dyDescent="0.3">
      <c r="A549" s="4" t="s">
        <v>84</v>
      </c>
      <c r="B549" t="s">
        <v>51</v>
      </c>
      <c r="C549" t="s">
        <v>56</v>
      </c>
      <c r="D549" s="1">
        <v>0</v>
      </c>
      <c r="E549" t="s">
        <v>18</v>
      </c>
      <c r="F549">
        <v>0</v>
      </c>
      <c r="G549" t="s">
        <v>73</v>
      </c>
      <c r="H549" s="1">
        <v>2860000</v>
      </c>
      <c r="I549" t="s">
        <v>47</v>
      </c>
      <c r="J549" t="s">
        <v>18</v>
      </c>
    </row>
    <row r="550" spans="1:10" ht="14.4" hidden="1" customHeight="1" x14ac:dyDescent="0.3">
      <c r="A550" s="4" t="s">
        <v>84</v>
      </c>
      <c r="B550" t="s">
        <v>51</v>
      </c>
      <c r="C550" t="s">
        <v>57</v>
      </c>
      <c r="D550" s="1">
        <v>185000000</v>
      </c>
      <c r="E550" t="s">
        <v>18</v>
      </c>
      <c r="F550">
        <v>112</v>
      </c>
      <c r="G550" t="s">
        <v>43</v>
      </c>
      <c r="H550" s="1">
        <v>1640000</v>
      </c>
      <c r="I550">
        <v>0</v>
      </c>
      <c r="J550" t="s">
        <v>18</v>
      </c>
    </row>
    <row r="551" spans="1:10" ht="14.4" hidden="1" customHeight="1" x14ac:dyDescent="0.3">
      <c r="A551" s="4" t="s">
        <v>84</v>
      </c>
      <c r="B551" t="s">
        <v>51</v>
      </c>
      <c r="C551" t="s">
        <v>58</v>
      </c>
      <c r="D551" s="1">
        <v>97200000</v>
      </c>
      <c r="E551" t="s">
        <v>18</v>
      </c>
      <c r="F551">
        <v>59.1</v>
      </c>
      <c r="G551" t="s">
        <v>43</v>
      </c>
      <c r="H551" s="1">
        <v>1640000</v>
      </c>
      <c r="I551">
        <v>0</v>
      </c>
      <c r="J551" t="s">
        <v>18</v>
      </c>
    </row>
    <row r="552" spans="1:10" ht="14.4" hidden="1" customHeight="1" x14ac:dyDescent="0.3">
      <c r="A552" s="4" t="s">
        <v>84</v>
      </c>
      <c r="B552" t="s">
        <v>51</v>
      </c>
      <c r="C552" t="s">
        <v>59</v>
      </c>
      <c r="D552" s="1">
        <v>30100000</v>
      </c>
      <c r="E552" t="s">
        <v>18</v>
      </c>
      <c r="F552">
        <v>10.1</v>
      </c>
      <c r="G552" t="s">
        <v>39</v>
      </c>
      <c r="H552" s="1">
        <v>2970000</v>
      </c>
      <c r="I552">
        <v>0</v>
      </c>
      <c r="J552" t="s">
        <v>18</v>
      </c>
    </row>
    <row r="553" spans="1:10" ht="14.4" hidden="1" customHeight="1" x14ac:dyDescent="0.3">
      <c r="A553" s="4" t="s">
        <v>85</v>
      </c>
      <c r="B553" t="s">
        <v>51</v>
      </c>
      <c r="C553" t="s">
        <v>2</v>
      </c>
      <c r="D553" s="1">
        <v>12500000</v>
      </c>
      <c r="E553" t="s">
        <v>18</v>
      </c>
      <c r="F553">
        <v>4.78</v>
      </c>
      <c r="G553" t="s">
        <v>39</v>
      </c>
      <c r="H553" s="1">
        <v>2610000</v>
      </c>
      <c r="I553">
        <v>990</v>
      </c>
      <c r="J553" t="s">
        <v>18</v>
      </c>
    </row>
    <row r="554" spans="1:10" ht="14.4" customHeight="1" x14ac:dyDescent="0.3">
      <c r="A554" s="4" t="s">
        <v>85</v>
      </c>
      <c r="B554" t="s">
        <v>51</v>
      </c>
      <c r="C554" t="s">
        <v>3</v>
      </c>
      <c r="D554" s="1">
        <v>12200000</v>
      </c>
      <c r="E554" t="s">
        <v>18</v>
      </c>
      <c r="F554">
        <v>4.46</v>
      </c>
      <c r="G554" t="s">
        <v>73</v>
      </c>
      <c r="H554" s="1">
        <v>2740000</v>
      </c>
      <c r="I554">
        <v>855</v>
      </c>
      <c r="J554" t="s">
        <v>18</v>
      </c>
    </row>
    <row r="555" spans="1:10" ht="14.4" hidden="1" customHeight="1" x14ac:dyDescent="0.3">
      <c r="A555" s="4" t="s">
        <v>85</v>
      </c>
      <c r="B555" t="s">
        <v>51</v>
      </c>
      <c r="C555" t="s">
        <v>23</v>
      </c>
      <c r="D555" s="1">
        <v>2130000</v>
      </c>
      <c r="E555" t="s">
        <v>18</v>
      </c>
      <c r="F555">
        <v>1.45</v>
      </c>
      <c r="G555" t="s">
        <v>40</v>
      </c>
      <c r="H555" s="1">
        <v>1470000</v>
      </c>
      <c r="I555">
        <v>741</v>
      </c>
      <c r="J555" t="s">
        <v>18</v>
      </c>
    </row>
    <row r="556" spans="1:10" ht="14.4" hidden="1" customHeight="1" x14ac:dyDescent="0.3">
      <c r="A556" s="4" t="s">
        <v>85</v>
      </c>
      <c r="B556" t="s">
        <v>51</v>
      </c>
      <c r="C556" t="s">
        <v>7</v>
      </c>
      <c r="D556" s="1">
        <v>2520000</v>
      </c>
      <c r="E556" t="s">
        <v>18</v>
      </c>
      <c r="F556">
        <v>1.72</v>
      </c>
      <c r="G556" t="s">
        <v>40</v>
      </c>
      <c r="H556" s="1">
        <v>1470000</v>
      </c>
      <c r="I556">
        <v>657</v>
      </c>
      <c r="J556" t="s">
        <v>18</v>
      </c>
    </row>
    <row r="557" spans="1:10" ht="14.4" hidden="1" customHeight="1" x14ac:dyDescent="0.3">
      <c r="A557" s="4" t="s">
        <v>85</v>
      </c>
      <c r="B557" t="s">
        <v>51</v>
      </c>
      <c r="C557" t="s">
        <v>4</v>
      </c>
      <c r="D557" s="1">
        <v>10500000</v>
      </c>
      <c r="E557" t="s">
        <v>18</v>
      </c>
      <c r="F557">
        <v>3.83</v>
      </c>
      <c r="G557" t="s">
        <v>73</v>
      </c>
      <c r="H557" s="1">
        <v>2740000</v>
      </c>
      <c r="I557">
        <v>762</v>
      </c>
      <c r="J557" t="s">
        <v>18</v>
      </c>
    </row>
    <row r="558" spans="1:10" ht="14.4" hidden="1" customHeight="1" x14ac:dyDescent="0.3">
      <c r="A558" s="4" t="s">
        <v>85</v>
      </c>
      <c r="B558" t="s">
        <v>51</v>
      </c>
      <c r="C558" t="s">
        <v>5</v>
      </c>
      <c r="D558" s="1">
        <v>7540000</v>
      </c>
      <c r="E558" t="s">
        <v>18</v>
      </c>
      <c r="F558">
        <v>2.75</v>
      </c>
      <c r="G558" t="s">
        <v>73</v>
      </c>
      <c r="H558" s="1">
        <v>2740000</v>
      </c>
      <c r="I558">
        <v>1170</v>
      </c>
      <c r="J558" t="s">
        <v>18</v>
      </c>
    </row>
    <row r="559" spans="1:10" ht="14.4" hidden="1" customHeight="1" x14ac:dyDescent="0.3">
      <c r="A559" s="4" t="s">
        <v>85</v>
      </c>
      <c r="B559" t="s">
        <v>51</v>
      </c>
      <c r="C559" t="s">
        <v>8</v>
      </c>
      <c r="D559" s="1">
        <v>623000</v>
      </c>
      <c r="E559" t="s">
        <v>18</v>
      </c>
      <c r="F559">
        <v>0.47499999999999998</v>
      </c>
      <c r="G559" t="s">
        <v>41</v>
      </c>
      <c r="H559" s="1">
        <v>1310000</v>
      </c>
      <c r="I559">
        <v>390</v>
      </c>
      <c r="J559" t="s">
        <v>18</v>
      </c>
    </row>
    <row r="560" spans="1:10" ht="14.4" hidden="1" customHeight="1" x14ac:dyDescent="0.3">
      <c r="A560" s="4" t="s">
        <v>85</v>
      </c>
      <c r="B560" t="s">
        <v>51</v>
      </c>
      <c r="C560" t="s">
        <v>6</v>
      </c>
      <c r="D560" s="1">
        <v>3430000</v>
      </c>
      <c r="E560" t="s">
        <v>18</v>
      </c>
      <c r="F560">
        <v>1.98</v>
      </c>
      <c r="G560" t="s">
        <v>42</v>
      </c>
      <c r="H560" s="1">
        <v>1740000</v>
      </c>
      <c r="I560">
        <v>489</v>
      </c>
      <c r="J560" t="s">
        <v>18</v>
      </c>
    </row>
    <row r="561" spans="1:10" ht="14.4" hidden="1" customHeight="1" x14ac:dyDescent="0.3">
      <c r="A561" s="4" t="s">
        <v>85</v>
      </c>
      <c r="B561" t="s">
        <v>51</v>
      </c>
      <c r="C561" t="s">
        <v>1</v>
      </c>
      <c r="D561" s="1">
        <v>9010000</v>
      </c>
      <c r="E561" t="s">
        <v>18</v>
      </c>
      <c r="F561">
        <v>3.46</v>
      </c>
      <c r="G561" t="s">
        <v>39</v>
      </c>
      <c r="H561" s="1">
        <v>2610000</v>
      </c>
      <c r="I561">
        <v>1080</v>
      </c>
      <c r="J561" t="s">
        <v>18</v>
      </c>
    </row>
    <row r="562" spans="1:10" hidden="1" x14ac:dyDescent="0.3">
      <c r="A562" s="4" t="s">
        <v>85</v>
      </c>
      <c r="B562" t="s">
        <v>51</v>
      </c>
      <c r="C562" t="s">
        <v>0</v>
      </c>
      <c r="D562" s="1">
        <v>7960000</v>
      </c>
      <c r="E562" t="s">
        <v>18</v>
      </c>
      <c r="F562">
        <v>4.97</v>
      </c>
      <c r="G562" t="s">
        <v>43</v>
      </c>
      <c r="H562" s="1">
        <v>1600000</v>
      </c>
      <c r="I562">
        <v>1140</v>
      </c>
      <c r="J562" t="s">
        <v>18</v>
      </c>
    </row>
    <row r="563" spans="1:10" ht="14.4" hidden="1" customHeight="1" x14ac:dyDescent="0.3">
      <c r="A563" s="4" t="s">
        <v>85</v>
      </c>
      <c r="B563" t="s">
        <v>51</v>
      </c>
      <c r="C563" t="s">
        <v>44</v>
      </c>
      <c r="D563" s="1">
        <v>20200000</v>
      </c>
      <c r="E563" t="s">
        <v>18</v>
      </c>
      <c r="F563">
        <v>7.74</v>
      </c>
      <c r="G563" t="s">
        <v>39</v>
      </c>
      <c r="H563" s="1">
        <v>2610000</v>
      </c>
      <c r="I563">
        <v>953</v>
      </c>
      <c r="J563" t="s">
        <v>18</v>
      </c>
    </row>
    <row r="564" spans="1:10" ht="14.4" hidden="1" customHeight="1" x14ac:dyDescent="0.3">
      <c r="A564" s="4" t="s">
        <v>85</v>
      </c>
      <c r="B564" t="s">
        <v>51</v>
      </c>
      <c r="C564" t="s">
        <v>52</v>
      </c>
      <c r="D564" s="1">
        <v>0</v>
      </c>
      <c r="E564" t="s">
        <v>18</v>
      </c>
      <c r="F564">
        <v>0</v>
      </c>
      <c r="G564" t="s">
        <v>43</v>
      </c>
      <c r="H564" s="1">
        <v>1600000</v>
      </c>
      <c r="I564" t="s">
        <v>47</v>
      </c>
      <c r="J564" t="s">
        <v>18</v>
      </c>
    </row>
    <row r="565" spans="1:10" ht="14.4" hidden="1" customHeight="1" x14ac:dyDescent="0.3">
      <c r="A565" s="4" t="s">
        <v>85</v>
      </c>
      <c r="B565" t="s">
        <v>51</v>
      </c>
      <c r="C565" t="s">
        <v>53</v>
      </c>
      <c r="D565" s="1">
        <v>7180000</v>
      </c>
      <c r="E565" t="s">
        <v>18</v>
      </c>
      <c r="F565">
        <v>4.4800000000000004</v>
      </c>
      <c r="G565" t="s">
        <v>43</v>
      </c>
      <c r="H565" s="1">
        <v>1600000</v>
      </c>
      <c r="I565">
        <v>0</v>
      </c>
      <c r="J565" t="s">
        <v>18</v>
      </c>
    </row>
    <row r="566" spans="1:10" ht="14.4" hidden="1" customHeight="1" x14ac:dyDescent="0.3">
      <c r="A566" s="4" t="s">
        <v>85</v>
      </c>
      <c r="B566" t="s">
        <v>51</v>
      </c>
      <c r="C566" t="s">
        <v>54</v>
      </c>
      <c r="D566" s="1">
        <v>2330000</v>
      </c>
      <c r="E566" t="s">
        <v>18</v>
      </c>
      <c r="F566">
        <v>1.45</v>
      </c>
      <c r="G566" t="s">
        <v>43</v>
      </c>
      <c r="H566" s="1">
        <v>1600000</v>
      </c>
      <c r="I566">
        <v>0</v>
      </c>
      <c r="J566" t="s">
        <v>18</v>
      </c>
    </row>
    <row r="567" spans="1:10" ht="14.4" hidden="1" customHeight="1" x14ac:dyDescent="0.3">
      <c r="A567" s="4" t="s">
        <v>85</v>
      </c>
      <c r="B567" t="s">
        <v>51</v>
      </c>
      <c r="C567" t="s">
        <v>55</v>
      </c>
      <c r="D567" s="1">
        <v>40600</v>
      </c>
      <c r="E567" t="s">
        <v>18</v>
      </c>
      <c r="F567">
        <v>1.5599999999999999E-2</v>
      </c>
      <c r="G567" t="s">
        <v>39</v>
      </c>
      <c r="H567" s="1">
        <v>2610000</v>
      </c>
      <c r="I567">
        <v>0</v>
      </c>
      <c r="J567" t="s">
        <v>18</v>
      </c>
    </row>
    <row r="568" spans="1:10" ht="14.4" hidden="1" customHeight="1" x14ac:dyDescent="0.3">
      <c r="A568" s="4" t="s">
        <v>85</v>
      </c>
      <c r="B568" t="s">
        <v>51</v>
      </c>
      <c r="C568" t="s">
        <v>56</v>
      </c>
      <c r="D568" s="1">
        <v>2300</v>
      </c>
      <c r="E568" t="s">
        <v>18</v>
      </c>
      <c r="F568">
        <v>8.3699999999999996E-4</v>
      </c>
      <c r="G568" t="s">
        <v>73</v>
      </c>
      <c r="H568" s="1">
        <v>2740000</v>
      </c>
      <c r="I568">
        <v>0</v>
      </c>
      <c r="J568" t="s">
        <v>18</v>
      </c>
    </row>
    <row r="569" spans="1:10" ht="14.4" hidden="1" customHeight="1" x14ac:dyDescent="0.3">
      <c r="A569" s="4" t="s">
        <v>85</v>
      </c>
      <c r="B569" t="s">
        <v>51</v>
      </c>
      <c r="C569" t="s">
        <v>57</v>
      </c>
      <c r="D569" s="1">
        <v>186000000</v>
      </c>
      <c r="E569" t="s">
        <v>18</v>
      </c>
      <c r="F569">
        <v>116</v>
      </c>
      <c r="G569" t="s">
        <v>43</v>
      </c>
      <c r="H569" s="1">
        <v>1600000</v>
      </c>
      <c r="I569">
        <v>0</v>
      </c>
      <c r="J569" t="s">
        <v>18</v>
      </c>
    </row>
    <row r="570" spans="1:10" ht="14.4" hidden="1" customHeight="1" x14ac:dyDescent="0.3">
      <c r="A570" s="4" t="s">
        <v>85</v>
      </c>
      <c r="B570" t="s">
        <v>51</v>
      </c>
      <c r="C570" t="s">
        <v>58</v>
      </c>
      <c r="D570" s="1">
        <v>104000000</v>
      </c>
      <c r="E570" t="s">
        <v>18</v>
      </c>
      <c r="F570">
        <v>64.900000000000006</v>
      </c>
      <c r="G570" t="s">
        <v>43</v>
      </c>
      <c r="H570" s="1">
        <v>1600000</v>
      </c>
      <c r="I570">
        <v>0</v>
      </c>
      <c r="J570" t="s">
        <v>18</v>
      </c>
    </row>
    <row r="571" spans="1:10" ht="14.4" hidden="1" customHeight="1" x14ac:dyDescent="0.3">
      <c r="A571" s="4" t="s">
        <v>85</v>
      </c>
      <c r="B571" t="s">
        <v>51</v>
      </c>
      <c r="C571" t="s">
        <v>59</v>
      </c>
      <c r="D571" s="1">
        <v>25900000</v>
      </c>
      <c r="E571" t="s">
        <v>18</v>
      </c>
      <c r="F571">
        <v>9.9600000000000009</v>
      </c>
      <c r="G571" t="s">
        <v>39</v>
      </c>
      <c r="H571" s="1">
        <v>2610000</v>
      </c>
      <c r="I571">
        <v>0</v>
      </c>
      <c r="J571" t="s">
        <v>18</v>
      </c>
    </row>
    <row r="572" spans="1:10" ht="14.4" hidden="1" customHeight="1" x14ac:dyDescent="0.3">
      <c r="A572" s="4" t="s">
        <v>85</v>
      </c>
      <c r="B572" t="s">
        <v>51</v>
      </c>
      <c r="C572" t="s">
        <v>2</v>
      </c>
      <c r="D572" s="1">
        <v>10800000</v>
      </c>
      <c r="E572" t="s">
        <v>18</v>
      </c>
      <c r="F572">
        <v>4.33</v>
      </c>
      <c r="G572" t="s">
        <v>39</v>
      </c>
      <c r="H572" s="1">
        <v>2500000</v>
      </c>
      <c r="I572">
        <v>903</v>
      </c>
      <c r="J572" t="s">
        <v>18</v>
      </c>
    </row>
    <row r="573" spans="1:10" ht="14.4" customHeight="1" x14ac:dyDescent="0.3">
      <c r="A573" s="4" t="s">
        <v>85</v>
      </c>
      <c r="B573" t="s">
        <v>51</v>
      </c>
      <c r="C573" t="s">
        <v>3</v>
      </c>
      <c r="D573" s="1">
        <v>13700000</v>
      </c>
      <c r="E573" t="s">
        <v>18</v>
      </c>
      <c r="F573">
        <v>4.01</v>
      </c>
      <c r="G573" t="s">
        <v>73</v>
      </c>
      <c r="H573" s="1">
        <v>3420000</v>
      </c>
      <c r="I573">
        <v>736</v>
      </c>
      <c r="J573" t="s">
        <v>18</v>
      </c>
    </row>
    <row r="574" spans="1:10" ht="14.4" hidden="1" customHeight="1" x14ac:dyDescent="0.3">
      <c r="A574" s="4" t="s">
        <v>85</v>
      </c>
      <c r="B574" t="s">
        <v>51</v>
      </c>
      <c r="C574" t="s">
        <v>23</v>
      </c>
      <c r="D574" s="1">
        <v>2300000</v>
      </c>
      <c r="E574" t="s">
        <v>18</v>
      </c>
      <c r="F574">
        <v>1.42</v>
      </c>
      <c r="G574" t="s">
        <v>40</v>
      </c>
      <c r="H574" s="1">
        <v>1630000</v>
      </c>
      <c r="I574">
        <v>722</v>
      </c>
      <c r="J574" t="s">
        <v>18</v>
      </c>
    </row>
    <row r="575" spans="1:10" ht="14.4" hidden="1" customHeight="1" x14ac:dyDescent="0.3">
      <c r="A575" s="4" t="s">
        <v>85</v>
      </c>
      <c r="B575" t="s">
        <v>51</v>
      </c>
      <c r="C575" t="s">
        <v>7</v>
      </c>
      <c r="D575" s="1">
        <v>2640000</v>
      </c>
      <c r="E575" t="s">
        <v>18</v>
      </c>
      <c r="F575">
        <v>1.62</v>
      </c>
      <c r="G575" t="s">
        <v>40</v>
      </c>
      <c r="H575" s="1">
        <v>1630000</v>
      </c>
      <c r="I575">
        <v>618</v>
      </c>
      <c r="J575" t="s">
        <v>18</v>
      </c>
    </row>
    <row r="576" spans="1:10" ht="14.4" hidden="1" customHeight="1" x14ac:dyDescent="0.3">
      <c r="A576" s="4" t="s">
        <v>85</v>
      </c>
      <c r="B576" t="s">
        <v>51</v>
      </c>
      <c r="C576" t="s">
        <v>4</v>
      </c>
      <c r="D576" s="1">
        <v>11300000</v>
      </c>
      <c r="E576" t="s">
        <v>18</v>
      </c>
      <c r="F576">
        <v>3.29</v>
      </c>
      <c r="G576" t="s">
        <v>73</v>
      </c>
      <c r="H576" s="1">
        <v>3420000</v>
      </c>
      <c r="I576">
        <v>626</v>
      </c>
      <c r="J576" t="s">
        <v>18</v>
      </c>
    </row>
    <row r="577" spans="1:10" ht="14.4" hidden="1" customHeight="1" x14ac:dyDescent="0.3">
      <c r="A577" s="4" t="s">
        <v>85</v>
      </c>
      <c r="B577" t="s">
        <v>51</v>
      </c>
      <c r="C577" t="s">
        <v>5</v>
      </c>
      <c r="D577" s="1">
        <v>8480000</v>
      </c>
      <c r="E577" t="s">
        <v>18</v>
      </c>
      <c r="F577">
        <v>2.48</v>
      </c>
      <c r="G577" t="s">
        <v>73</v>
      </c>
      <c r="H577" s="1">
        <v>3420000</v>
      </c>
      <c r="I577">
        <v>1020</v>
      </c>
      <c r="J577" t="s">
        <v>18</v>
      </c>
    </row>
    <row r="578" spans="1:10" ht="14.4" hidden="1" customHeight="1" x14ac:dyDescent="0.3">
      <c r="A578" s="4" t="s">
        <v>85</v>
      </c>
      <c r="B578" t="s">
        <v>51</v>
      </c>
      <c r="C578" t="s">
        <v>8</v>
      </c>
      <c r="D578" s="1">
        <v>672000</v>
      </c>
      <c r="E578" t="s">
        <v>18</v>
      </c>
      <c r="F578">
        <v>0.498</v>
      </c>
      <c r="G578" t="s">
        <v>41</v>
      </c>
      <c r="H578" s="1">
        <v>1350000</v>
      </c>
      <c r="I578">
        <v>412</v>
      </c>
      <c r="J578" t="s">
        <v>18</v>
      </c>
    </row>
    <row r="579" spans="1:10" ht="14.4" hidden="1" customHeight="1" x14ac:dyDescent="0.3">
      <c r="A579" s="4" t="s">
        <v>85</v>
      </c>
      <c r="B579" t="s">
        <v>51</v>
      </c>
      <c r="C579" t="s">
        <v>6</v>
      </c>
      <c r="D579" s="1">
        <v>3720000</v>
      </c>
      <c r="E579" t="s">
        <v>18</v>
      </c>
      <c r="F579">
        <v>2.1</v>
      </c>
      <c r="G579" t="s">
        <v>42</v>
      </c>
      <c r="H579" s="1">
        <v>1770000</v>
      </c>
      <c r="I579">
        <v>523</v>
      </c>
      <c r="J579" t="s">
        <v>18</v>
      </c>
    </row>
    <row r="580" spans="1:10" ht="14.4" hidden="1" customHeight="1" x14ac:dyDescent="0.3">
      <c r="A580" s="4" t="s">
        <v>85</v>
      </c>
      <c r="B580" t="s">
        <v>51</v>
      </c>
      <c r="C580" t="s">
        <v>1</v>
      </c>
      <c r="D580" s="1">
        <v>8510000</v>
      </c>
      <c r="E580" t="s">
        <v>18</v>
      </c>
      <c r="F580">
        <v>3.4</v>
      </c>
      <c r="G580" t="s">
        <v>39</v>
      </c>
      <c r="H580" s="1">
        <v>2500000</v>
      </c>
      <c r="I580">
        <v>1070</v>
      </c>
      <c r="J580" t="s">
        <v>18</v>
      </c>
    </row>
    <row r="581" spans="1:10" hidden="1" x14ac:dyDescent="0.3">
      <c r="A581" s="4" t="s">
        <v>85</v>
      </c>
      <c r="B581" t="s">
        <v>51</v>
      </c>
      <c r="C581" t="s">
        <v>0</v>
      </c>
      <c r="D581" s="1">
        <v>8350000</v>
      </c>
      <c r="E581" t="s">
        <v>18</v>
      </c>
      <c r="F581">
        <v>5.19</v>
      </c>
      <c r="G581" t="s">
        <v>43</v>
      </c>
      <c r="H581" s="1">
        <v>1610000</v>
      </c>
      <c r="I581">
        <v>1190</v>
      </c>
      <c r="J581" t="s">
        <v>18</v>
      </c>
    </row>
    <row r="582" spans="1:10" ht="14.4" hidden="1" customHeight="1" x14ac:dyDescent="0.3">
      <c r="A582" s="4" t="s">
        <v>85</v>
      </c>
      <c r="B582" t="s">
        <v>51</v>
      </c>
      <c r="C582" t="s">
        <v>44</v>
      </c>
      <c r="D582" s="1">
        <v>23400000</v>
      </c>
      <c r="E582" t="s">
        <v>18</v>
      </c>
      <c r="F582">
        <v>9.33</v>
      </c>
      <c r="G582" t="s">
        <v>39</v>
      </c>
      <c r="H582" s="1">
        <v>2500000</v>
      </c>
      <c r="I582">
        <v>1150</v>
      </c>
      <c r="J582" t="s">
        <v>18</v>
      </c>
    </row>
    <row r="583" spans="1:10" ht="14.4" hidden="1" customHeight="1" x14ac:dyDescent="0.3">
      <c r="A583" s="4" t="s">
        <v>85</v>
      </c>
      <c r="B583" t="s">
        <v>51</v>
      </c>
      <c r="C583" t="s">
        <v>52</v>
      </c>
      <c r="D583" s="1">
        <v>0</v>
      </c>
      <c r="E583" t="s">
        <v>18</v>
      </c>
      <c r="F583">
        <v>0</v>
      </c>
      <c r="G583" t="s">
        <v>43</v>
      </c>
      <c r="H583" s="1">
        <v>1610000</v>
      </c>
      <c r="I583" t="s">
        <v>47</v>
      </c>
      <c r="J583" t="s">
        <v>18</v>
      </c>
    </row>
    <row r="584" spans="1:10" ht="14.4" hidden="1" customHeight="1" x14ac:dyDescent="0.3">
      <c r="A584" s="4" t="s">
        <v>85</v>
      </c>
      <c r="B584" t="s">
        <v>51</v>
      </c>
      <c r="C584" t="s">
        <v>53</v>
      </c>
      <c r="D584" s="1">
        <v>7320000</v>
      </c>
      <c r="E584" t="s">
        <v>18</v>
      </c>
      <c r="F584">
        <v>4.55</v>
      </c>
      <c r="G584" t="s">
        <v>43</v>
      </c>
      <c r="H584" s="1">
        <v>1610000</v>
      </c>
      <c r="I584">
        <v>0</v>
      </c>
      <c r="J584" t="s">
        <v>18</v>
      </c>
    </row>
    <row r="585" spans="1:10" ht="14.4" hidden="1" customHeight="1" x14ac:dyDescent="0.3">
      <c r="A585" s="4" t="s">
        <v>85</v>
      </c>
      <c r="B585" t="s">
        <v>51</v>
      </c>
      <c r="C585" t="s">
        <v>54</v>
      </c>
      <c r="D585" s="1">
        <v>2300000</v>
      </c>
      <c r="E585" t="s">
        <v>18</v>
      </c>
      <c r="F585">
        <v>1.43</v>
      </c>
      <c r="G585" t="s">
        <v>43</v>
      </c>
      <c r="H585" s="1">
        <v>1610000</v>
      </c>
      <c r="I585">
        <v>0</v>
      </c>
      <c r="J585" t="s">
        <v>18</v>
      </c>
    </row>
    <row r="586" spans="1:10" ht="14.4" hidden="1" customHeight="1" x14ac:dyDescent="0.3">
      <c r="A586" s="4" t="s">
        <v>85</v>
      </c>
      <c r="B586" t="s">
        <v>51</v>
      </c>
      <c r="C586" t="s">
        <v>55</v>
      </c>
      <c r="D586" s="1">
        <v>12300</v>
      </c>
      <c r="E586" t="s">
        <v>18</v>
      </c>
      <c r="F586">
        <v>4.9300000000000004E-3</v>
      </c>
      <c r="G586" t="s">
        <v>39</v>
      </c>
      <c r="H586" s="1">
        <v>2500000</v>
      </c>
      <c r="I586">
        <v>0</v>
      </c>
      <c r="J586" t="s">
        <v>18</v>
      </c>
    </row>
    <row r="587" spans="1:10" ht="14.4" hidden="1" customHeight="1" x14ac:dyDescent="0.3">
      <c r="A587" s="4" t="s">
        <v>85</v>
      </c>
      <c r="B587" t="s">
        <v>51</v>
      </c>
      <c r="C587" t="s">
        <v>56</v>
      </c>
      <c r="D587" s="1">
        <v>1870</v>
      </c>
      <c r="E587" t="s">
        <v>18</v>
      </c>
      <c r="F587">
        <v>5.4500000000000002E-4</v>
      </c>
      <c r="G587" t="s">
        <v>73</v>
      </c>
      <c r="H587" s="1">
        <v>3420000</v>
      </c>
      <c r="I587">
        <v>0</v>
      </c>
      <c r="J587" t="s">
        <v>18</v>
      </c>
    </row>
    <row r="588" spans="1:10" ht="14.4" hidden="1" customHeight="1" x14ac:dyDescent="0.3">
      <c r="A588" s="4" t="s">
        <v>85</v>
      </c>
      <c r="B588" t="s">
        <v>51</v>
      </c>
      <c r="C588" t="s">
        <v>57</v>
      </c>
      <c r="D588" s="1">
        <v>178000000</v>
      </c>
      <c r="E588" t="s">
        <v>18</v>
      </c>
      <c r="F588">
        <v>111</v>
      </c>
      <c r="G588" t="s">
        <v>43</v>
      </c>
      <c r="H588" s="1">
        <v>1610000</v>
      </c>
      <c r="I588">
        <v>0</v>
      </c>
      <c r="J588" t="s">
        <v>18</v>
      </c>
    </row>
    <row r="589" spans="1:10" ht="14.4" hidden="1" customHeight="1" x14ac:dyDescent="0.3">
      <c r="A589" s="4" t="s">
        <v>85</v>
      </c>
      <c r="B589" t="s">
        <v>51</v>
      </c>
      <c r="C589" t="s">
        <v>58</v>
      </c>
      <c r="D589" s="1">
        <v>106000000</v>
      </c>
      <c r="E589" t="s">
        <v>18</v>
      </c>
      <c r="F589">
        <v>66</v>
      </c>
      <c r="G589" t="s">
        <v>43</v>
      </c>
      <c r="H589" s="1">
        <v>1610000</v>
      </c>
      <c r="I589">
        <v>0</v>
      </c>
      <c r="J589" t="s">
        <v>18</v>
      </c>
    </row>
    <row r="590" spans="1:10" ht="14.4" hidden="1" customHeight="1" x14ac:dyDescent="0.3">
      <c r="A590" s="4" t="s">
        <v>85</v>
      </c>
      <c r="B590" t="s">
        <v>51</v>
      </c>
      <c r="C590" t="s">
        <v>59</v>
      </c>
      <c r="D590" s="1">
        <v>25900000</v>
      </c>
      <c r="E590" t="s">
        <v>18</v>
      </c>
      <c r="F590">
        <v>10.4</v>
      </c>
      <c r="G590" t="s">
        <v>39</v>
      </c>
      <c r="H590" s="1">
        <v>2500000</v>
      </c>
      <c r="I590">
        <v>0</v>
      </c>
      <c r="J590" t="s">
        <v>18</v>
      </c>
    </row>
    <row r="591" spans="1:10" ht="14.4" hidden="1" customHeight="1" x14ac:dyDescent="0.3">
      <c r="A591" s="4" t="s">
        <v>86</v>
      </c>
      <c r="B591" t="s">
        <v>51</v>
      </c>
      <c r="C591" t="s">
        <v>2</v>
      </c>
      <c r="D591" s="1">
        <v>12400000</v>
      </c>
      <c r="E591" t="s">
        <v>18</v>
      </c>
      <c r="F591">
        <v>4.54</v>
      </c>
      <c r="G591" t="s">
        <v>39</v>
      </c>
      <c r="H591" s="1">
        <v>2720000</v>
      </c>
      <c r="I591">
        <v>943</v>
      </c>
      <c r="J591" t="s">
        <v>18</v>
      </c>
    </row>
    <row r="592" spans="1:10" ht="14.4" customHeight="1" x14ac:dyDescent="0.3">
      <c r="A592" s="4" t="s">
        <v>86</v>
      </c>
      <c r="B592" t="s">
        <v>51</v>
      </c>
      <c r="C592" t="s">
        <v>3</v>
      </c>
      <c r="D592" s="1">
        <v>11800000</v>
      </c>
      <c r="E592" t="s">
        <v>18</v>
      </c>
      <c r="F592">
        <v>4.6500000000000004</v>
      </c>
      <c r="G592" t="s">
        <v>73</v>
      </c>
      <c r="H592" s="1">
        <v>2540000</v>
      </c>
      <c r="I592">
        <v>909</v>
      </c>
      <c r="J592" t="s">
        <v>18</v>
      </c>
    </row>
    <row r="593" spans="1:10" ht="14.4" hidden="1" customHeight="1" x14ac:dyDescent="0.3">
      <c r="A593" s="4" t="s">
        <v>86</v>
      </c>
      <c r="B593" t="s">
        <v>51</v>
      </c>
      <c r="C593" t="s">
        <v>23</v>
      </c>
      <c r="D593" s="1">
        <v>2000000</v>
      </c>
      <c r="E593" t="s">
        <v>18</v>
      </c>
      <c r="F593">
        <v>1.48</v>
      </c>
      <c r="G593" t="s">
        <v>40</v>
      </c>
      <c r="H593" s="1">
        <v>1350000</v>
      </c>
      <c r="I593">
        <v>756</v>
      </c>
      <c r="J593" t="s">
        <v>18</v>
      </c>
    </row>
    <row r="594" spans="1:10" ht="14.4" hidden="1" customHeight="1" x14ac:dyDescent="0.3">
      <c r="A594" s="4" t="s">
        <v>86</v>
      </c>
      <c r="B594" t="s">
        <v>51</v>
      </c>
      <c r="C594" t="s">
        <v>7</v>
      </c>
      <c r="D594" s="1">
        <v>2520000</v>
      </c>
      <c r="E594" t="s">
        <v>18</v>
      </c>
      <c r="F594">
        <v>1.87</v>
      </c>
      <c r="G594" t="s">
        <v>40</v>
      </c>
      <c r="H594" s="1">
        <v>1350000</v>
      </c>
      <c r="I594">
        <v>718</v>
      </c>
      <c r="J594" t="s">
        <v>18</v>
      </c>
    </row>
    <row r="595" spans="1:10" ht="14.4" hidden="1" customHeight="1" x14ac:dyDescent="0.3">
      <c r="A595" s="4" t="s">
        <v>86</v>
      </c>
      <c r="B595" t="s">
        <v>51</v>
      </c>
      <c r="C595" t="s">
        <v>4</v>
      </c>
      <c r="D595" s="1">
        <v>9750000</v>
      </c>
      <c r="E595" t="s">
        <v>18</v>
      </c>
      <c r="F595">
        <v>3.84</v>
      </c>
      <c r="G595" t="s">
        <v>73</v>
      </c>
      <c r="H595" s="1">
        <v>2540000</v>
      </c>
      <c r="I595">
        <v>765</v>
      </c>
      <c r="J595" t="s">
        <v>18</v>
      </c>
    </row>
    <row r="596" spans="1:10" ht="14.4" hidden="1" customHeight="1" x14ac:dyDescent="0.3">
      <c r="A596" s="4" t="s">
        <v>86</v>
      </c>
      <c r="B596" t="s">
        <v>51</v>
      </c>
      <c r="C596" t="s">
        <v>5</v>
      </c>
      <c r="D596" s="1">
        <v>7220000</v>
      </c>
      <c r="E596" t="s">
        <v>18</v>
      </c>
      <c r="F596">
        <v>2.85</v>
      </c>
      <c r="G596" t="s">
        <v>73</v>
      </c>
      <c r="H596" s="1">
        <v>2540000</v>
      </c>
      <c r="I596">
        <v>1220</v>
      </c>
      <c r="J596" t="s">
        <v>18</v>
      </c>
    </row>
    <row r="597" spans="1:10" ht="14.4" hidden="1" customHeight="1" x14ac:dyDescent="0.3">
      <c r="A597" s="4" t="s">
        <v>86</v>
      </c>
      <c r="B597" t="s">
        <v>51</v>
      </c>
      <c r="C597" t="s">
        <v>8</v>
      </c>
      <c r="D597" s="1">
        <v>550000</v>
      </c>
      <c r="E597" t="s">
        <v>18</v>
      </c>
      <c r="F597">
        <v>0.42299999999999999</v>
      </c>
      <c r="G597" t="s">
        <v>41</v>
      </c>
      <c r="H597" s="1">
        <v>1300000</v>
      </c>
      <c r="I597">
        <v>344</v>
      </c>
      <c r="J597" t="s">
        <v>18</v>
      </c>
    </row>
    <row r="598" spans="1:10" ht="14.4" hidden="1" customHeight="1" x14ac:dyDescent="0.3">
      <c r="A598" s="4" t="s">
        <v>86</v>
      </c>
      <c r="B598" t="s">
        <v>51</v>
      </c>
      <c r="C598" t="s">
        <v>6</v>
      </c>
      <c r="D598" s="1">
        <v>2960000</v>
      </c>
      <c r="E598" t="s">
        <v>18</v>
      </c>
      <c r="F598">
        <v>1.95</v>
      </c>
      <c r="G598" t="s">
        <v>42</v>
      </c>
      <c r="H598" s="1">
        <v>1520000</v>
      </c>
      <c r="I598">
        <v>481</v>
      </c>
      <c r="J598" t="s">
        <v>18</v>
      </c>
    </row>
    <row r="599" spans="1:10" ht="14.4" hidden="1" customHeight="1" x14ac:dyDescent="0.3">
      <c r="A599" s="4" t="s">
        <v>86</v>
      </c>
      <c r="B599" t="s">
        <v>51</v>
      </c>
      <c r="C599" t="s">
        <v>1</v>
      </c>
      <c r="D599" s="1">
        <v>8690000</v>
      </c>
      <c r="E599" t="s">
        <v>18</v>
      </c>
      <c r="F599">
        <v>3.19</v>
      </c>
      <c r="G599" t="s">
        <v>39</v>
      </c>
      <c r="H599" s="1">
        <v>2720000</v>
      </c>
      <c r="I599">
        <v>1010</v>
      </c>
      <c r="J599" t="s">
        <v>18</v>
      </c>
    </row>
    <row r="600" spans="1:10" hidden="1" x14ac:dyDescent="0.3">
      <c r="A600" s="4" t="s">
        <v>86</v>
      </c>
      <c r="B600" t="s">
        <v>51</v>
      </c>
      <c r="C600" t="s">
        <v>0</v>
      </c>
      <c r="D600" s="1">
        <v>6750000</v>
      </c>
      <c r="E600" t="s">
        <v>18</v>
      </c>
      <c r="F600">
        <v>5.28</v>
      </c>
      <c r="G600" t="s">
        <v>43</v>
      </c>
      <c r="H600" s="1">
        <v>1280000</v>
      </c>
      <c r="I600">
        <v>1210</v>
      </c>
      <c r="J600" t="s">
        <v>18</v>
      </c>
    </row>
    <row r="601" spans="1:10" ht="14.4" hidden="1" customHeight="1" x14ac:dyDescent="0.3">
      <c r="A601" s="4" t="s">
        <v>86</v>
      </c>
      <c r="B601" t="s">
        <v>51</v>
      </c>
      <c r="C601" t="s">
        <v>44</v>
      </c>
      <c r="D601" s="1">
        <v>20000000</v>
      </c>
      <c r="E601" t="s">
        <v>18</v>
      </c>
      <c r="F601">
        <v>7.33</v>
      </c>
      <c r="G601" t="s">
        <v>39</v>
      </c>
      <c r="H601" s="1">
        <v>2720000</v>
      </c>
      <c r="I601">
        <v>902</v>
      </c>
      <c r="J601" t="s">
        <v>18</v>
      </c>
    </row>
    <row r="602" spans="1:10" ht="14.4" hidden="1" customHeight="1" x14ac:dyDescent="0.3">
      <c r="A602" s="4" t="s">
        <v>86</v>
      </c>
      <c r="B602" t="s">
        <v>51</v>
      </c>
      <c r="C602" t="s">
        <v>52</v>
      </c>
      <c r="D602" s="1">
        <v>0</v>
      </c>
      <c r="E602" t="s">
        <v>18</v>
      </c>
      <c r="F602">
        <v>0</v>
      </c>
      <c r="G602" t="s">
        <v>43</v>
      </c>
      <c r="H602" s="1">
        <v>1280000</v>
      </c>
      <c r="I602" t="s">
        <v>47</v>
      </c>
      <c r="J602" t="s">
        <v>18</v>
      </c>
    </row>
    <row r="603" spans="1:10" ht="14.4" hidden="1" customHeight="1" x14ac:dyDescent="0.3">
      <c r="A603" s="4" t="s">
        <v>86</v>
      </c>
      <c r="B603" t="s">
        <v>51</v>
      </c>
      <c r="C603" t="s">
        <v>53</v>
      </c>
      <c r="D603" s="1">
        <v>6610000</v>
      </c>
      <c r="E603" t="s">
        <v>18</v>
      </c>
      <c r="F603">
        <v>5.17</v>
      </c>
      <c r="G603" t="s">
        <v>43</v>
      </c>
      <c r="H603" s="1">
        <v>1280000</v>
      </c>
      <c r="I603">
        <v>0</v>
      </c>
      <c r="J603" t="s">
        <v>18</v>
      </c>
    </row>
    <row r="604" spans="1:10" ht="14.4" hidden="1" customHeight="1" x14ac:dyDescent="0.3">
      <c r="A604" s="4" t="s">
        <v>86</v>
      </c>
      <c r="B604" t="s">
        <v>51</v>
      </c>
      <c r="C604" t="s">
        <v>54</v>
      </c>
      <c r="D604" s="1">
        <v>2310000</v>
      </c>
      <c r="E604" t="s">
        <v>18</v>
      </c>
      <c r="F604">
        <v>1.81</v>
      </c>
      <c r="G604" t="s">
        <v>43</v>
      </c>
      <c r="H604" s="1">
        <v>1280000</v>
      </c>
      <c r="I604">
        <v>0</v>
      </c>
      <c r="J604" t="s">
        <v>18</v>
      </c>
    </row>
    <row r="605" spans="1:10" ht="14.4" hidden="1" customHeight="1" x14ac:dyDescent="0.3">
      <c r="A605" s="4" t="s">
        <v>86</v>
      </c>
      <c r="B605" t="s">
        <v>51</v>
      </c>
      <c r="C605" t="s">
        <v>55</v>
      </c>
      <c r="D605" s="1">
        <v>6630</v>
      </c>
      <c r="E605" t="s">
        <v>18</v>
      </c>
      <c r="F605">
        <v>2.4299999999999999E-3</v>
      </c>
      <c r="G605" t="s">
        <v>39</v>
      </c>
      <c r="H605" s="1">
        <v>2720000</v>
      </c>
      <c r="I605">
        <v>0</v>
      </c>
      <c r="J605" t="s">
        <v>18</v>
      </c>
    </row>
    <row r="606" spans="1:10" ht="14.4" hidden="1" customHeight="1" x14ac:dyDescent="0.3">
      <c r="A606" s="4" t="s">
        <v>86</v>
      </c>
      <c r="B606" t="s">
        <v>51</v>
      </c>
      <c r="C606" t="s">
        <v>56</v>
      </c>
      <c r="D606" s="1">
        <v>1430</v>
      </c>
      <c r="E606" t="s">
        <v>18</v>
      </c>
      <c r="F606">
        <v>5.6599999999999999E-4</v>
      </c>
      <c r="G606" t="s">
        <v>73</v>
      </c>
      <c r="H606" s="1">
        <v>2540000</v>
      </c>
      <c r="I606">
        <v>0</v>
      </c>
      <c r="J606" t="s">
        <v>18</v>
      </c>
    </row>
    <row r="607" spans="1:10" ht="14.4" hidden="1" customHeight="1" x14ac:dyDescent="0.3">
      <c r="A607" s="4" t="s">
        <v>86</v>
      </c>
      <c r="B607" t="s">
        <v>51</v>
      </c>
      <c r="C607" t="s">
        <v>57</v>
      </c>
      <c r="D607" s="1">
        <v>183000000</v>
      </c>
      <c r="E607" t="s">
        <v>18</v>
      </c>
      <c r="F607">
        <v>143</v>
      </c>
      <c r="G607" t="s">
        <v>43</v>
      </c>
      <c r="H607" s="1">
        <v>1280000</v>
      </c>
      <c r="I607">
        <v>0</v>
      </c>
      <c r="J607" t="s">
        <v>18</v>
      </c>
    </row>
    <row r="608" spans="1:10" ht="14.4" hidden="1" customHeight="1" x14ac:dyDescent="0.3">
      <c r="A608" s="4" t="s">
        <v>86</v>
      </c>
      <c r="B608" t="s">
        <v>51</v>
      </c>
      <c r="C608" t="s">
        <v>58</v>
      </c>
      <c r="D608" s="1">
        <v>102000000</v>
      </c>
      <c r="E608" t="s">
        <v>18</v>
      </c>
      <c r="F608">
        <v>79.599999999999994</v>
      </c>
      <c r="G608" t="s">
        <v>43</v>
      </c>
      <c r="H608" s="1">
        <v>1280000</v>
      </c>
      <c r="I608">
        <v>0</v>
      </c>
      <c r="J608" t="s">
        <v>18</v>
      </c>
    </row>
    <row r="609" spans="1:10" ht="14.4" hidden="1" customHeight="1" x14ac:dyDescent="0.3">
      <c r="A609" s="4" t="s">
        <v>86</v>
      </c>
      <c r="B609" t="s">
        <v>51</v>
      </c>
      <c r="C609" t="s">
        <v>59</v>
      </c>
      <c r="D609" s="1">
        <v>25300000</v>
      </c>
      <c r="E609" t="s">
        <v>18</v>
      </c>
      <c r="F609">
        <v>9.2899999999999991</v>
      </c>
      <c r="G609" t="s">
        <v>39</v>
      </c>
      <c r="H609" s="1">
        <v>2720000</v>
      </c>
      <c r="I609">
        <v>0</v>
      </c>
      <c r="J609" t="s">
        <v>18</v>
      </c>
    </row>
    <row r="610" spans="1:10" ht="14.4" hidden="1" customHeight="1" x14ac:dyDescent="0.3">
      <c r="A610" s="4" t="s">
        <v>86</v>
      </c>
      <c r="B610" t="s">
        <v>51</v>
      </c>
      <c r="C610" t="s">
        <v>2</v>
      </c>
      <c r="D610" s="1">
        <v>12800000</v>
      </c>
      <c r="E610" t="s">
        <v>18</v>
      </c>
      <c r="F610">
        <v>4.46</v>
      </c>
      <c r="G610" t="s">
        <v>39</v>
      </c>
      <c r="H610" s="1">
        <v>2880000</v>
      </c>
      <c r="I610">
        <v>929</v>
      </c>
      <c r="J610" t="s">
        <v>18</v>
      </c>
    </row>
    <row r="611" spans="1:10" ht="14.4" customHeight="1" x14ac:dyDescent="0.3">
      <c r="A611" s="4" t="s">
        <v>86</v>
      </c>
      <c r="B611" t="s">
        <v>51</v>
      </c>
      <c r="C611" t="s">
        <v>3</v>
      </c>
      <c r="D611" s="1">
        <v>12200000</v>
      </c>
      <c r="E611" t="s">
        <v>18</v>
      </c>
      <c r="F611">
        <v>4.24</v>
      </c>
      <c r="G611" t="s">
        <v>73</v>
      </c>
      <c r="H611" s="1">
        <v>2860000</v>
      </c>
      <c r="I611">
        <v>797</v>
      </c>
      <c r="J611" t="s">
        <v>18</v>
      </c>
    </row>
    <row r="612" spans="1:10" ht="14.4" hidden="1" customHeight="1" x14ac:dyDescent="0.3">
      <c r="A612" s="4" t="s">
        <v>86</v>
      </c>
      <c r="B612" t="s">
        <v>51</v>
      </c>
      <c r="C612" t="s">
        <v>23</v>
      </c>
      <c r="D612" s="1">
        <v>2000000</v>
      </c>
      <c r="E612" t="s">
        <v>18</v>
      </c>
      <c r="F612">
        <v>1.44</v>
      </c>
      <c r="G612" t="s">
        <v>40</v>
      </c>
      <c r="H612" s="1">
        <v>1380000</v>
      </c>
      <c r="I612">
        <v>737</v>
      </c>
      <c r="J612" t="s">
        <v>18</v>
      </c>
    </row>
    <row r="613" spans="1:10" ht="14.4" hidden="1" customHeight="1" x14ac:dyDescent="0.3">
      <c r="A613" s="4" t="s">
        <v>86</v>
      </c>
      <c r="B613" t="s">
        <v>51</v>
      </c>
      <c r="C613" t="s">
        <v>7</v>
      </c>
      <c r="D613" s="1">
        <v>2540000</v>
      </c>
      <c r="E613" t="s">
        <v>18</v>
      </c>
      <c r="F613">
        <v>1.84</v>
      </c>
      <c r="G613" t="s">
        <v>40</v>
      </c>
      <c r="H613" s="1">
        <v>1380000</v>
      </c>
      <c r="I613">
        <v>706</v>
      </c>
      <c r="J613" t="s">
        <v>18</v>
      </c>
    </row>
    <row r="614" spans="1:10" ht="14.4" hidden="1" customHeight="1" x14ac:dyDescent="0.3">
      <c r="A614" s="4" t="s">
        <v>86</v>
      </c>
      <c r="B614" t="s">
        <v>51</v>
      </c>
      <c r="C614" t="s">
        <v>4</v>
      </c>
      <c r="D614" s="1">
        <v>10000000</v>
      </c>
      <c r="E614" t="s">
        <v>18</v>
      </c>
      <c r="F614">
        <v>3.5</v>
      </c>
      <c r="G614" t="s">
        <v>73</v>
      </c>
      <c r="H614" s="1">
        <v>2860000</v>
      </c>
      <c r="I614">
        <v>677</v>
      </c>
      <c r="J614" t="s">
        <v>18</v>
      </c>
    </row>
    <row r="615" spans="1:10" ht="14.4" hidden="1" customHeight="1" x14ac:dyDescent="0.3">
      <c r="A615" s="4" t="s">
        <v>86</v>
      </c>
      <c r="B615" t="s">
        <v>51</v>
      </c>
      <c r="C615" t="s">
        <v>5</v>
      </c>
      <c r="D615" s="1">
        <v>7410000</v>
      </c>
      <c r="E615" t="s">
        <v>18</v>
      </c>
      <c r="F615">
        <v>2.59</v>
      </c>
      <c r="G615" t="s">
        <v>73</v>
      </c>
      <c r="H615" s="1">
        <v>2860000</v>
      </c>
      <c r="I615">
        <v>1080</v>
      </c>
      <c r="J615" t="s">
        <v>18</v>
      </c>
    </row>
    <row r="616" spans="1:10" ht="14.4" hidden="1" customHeight="1" x14ac:dyDescent="0.3">
      <c r="A616" s="4" t="s">
        <v>86</v>
      </c>
      <c r="B616" t="s">
        <v>51</v>
      </c>
      <c r="C616" t="s">
        <v>8</v>
      </c>
      <c r="D616" s="1">
        <v>567000</v>
      </c>
      <c r="E616" t="s">
        <v>18</v>
      </c>
      <c r="F616">
        <v>0.437</v>
      </c>
      <c r="G616" t="s">
        <v>41</v>
      </c>
      <c r="H616" s="1">
        <v>1300000</v>
      </c>
      <c r="I616">
        <v>357</v>
      </c>
      <c r="J616" t="s">
        <v>18</v>
      </c>
    </row>
    <row r="617" spans="1:10" ht="14.4" hidden="1" customHeight="1" x14ac:dyDescent="0.3">
      <c r="A617" s="4" t="s">
        <v>86</v>
      </c>
      <c r="B617" t="s">
        <v>51</v>
      </c>
      <c r="C617" t="s">
        <v>6</v>
      </c>
      <c r="D617" s="1">
        <v>2800000</v>
      </c>
      <c r="E617" t="s">
        <v>18</v>
      </c>
      <c r="F617">
        <v>1.85</v>
      </c>
      <c r="G617" t="s">
        <v>42</v>
      </c>
      <c r="H617" s="1">
        <v>1510000</v>
      </c>
      <c r="I617">
        <v>454</v>
      </c>
      <c r="J617" t="s">
        <v>18</v>
      </c>
    </row>
    <row r="618" spans="1:10" ht="14.4" hidden="1" customHeight="1" x14ac:dyDescent="0.3">
      <c r="A618" s="4" t="s">
        <v>86</v>
      </c>
      <c r="B618" t="s">
        <v>51</v>
      </c>
      <c r="C618" t="s">
        <v>1</v>
      </c>
      <c r="D618" s="1">
        <v>8360000</v>
      </c>
      <c r="E618" t="s">
        <v>18</v>
      </c>
      <c r="F618">
        <v>2.91</v>
      </c>
      <c r="G618" t="s">
        <v>39</v>
      </c>
      <c r="H618" s="1">
        <v>2880000</v>
      </c>
      <c r="I618">
        <v>941</v>
      </c>
      <c r="J618" t="s">
        <v>18</v>
      </c>
    </row>
    <row r="619" spans="1:10" hidden="1" x14ac:dyDescent="0.3">
      <c r="A619" s="4" t="s">
        <v>86</v>
      </c>
      <c r="B619" t="s">
        <v>51</v>
      </c>
      <c r="C619" t="s">
        <v>0</v>
      </c>
      <c r="D619" s="1">
        <v>8250000</v>
      </c>
      <c r="E619" t="s">
        <v>18</v>
      </c>
      <c r="F619">
        <v>5.16</v>
      </c>
      <c r="G619" t="s">
        <v>43</v>
      </c>
      <c r="H619" s="1">
        <v>1600000</v>
      </c>
      <c r="I619">
        <v>1180</v>
      </c>
      <c r="J619" t="s">
        <v>18</v>
      </c>
    </row>
    <row r="620" spans="1:10" ht="14.4" hidden="1" customHeight="1" x14ac:dyDescent="0.3">
      <c r="A620" s="4" t="s">
        <v>86</v>
      </c>
      <c r="B620" t="s">
        <v>51</v>
      </c>
      <c r="C620" t="s">
        <v>44</v>
      </c>
      <c r="D620" s="1">
        <v>19800000</v>
      </c>
      <c r="E620" t="s">
        <v>18</v>
      </c>
      <c r="F620">
        <v>6.89</v>
      </c>
      <c r="G620" t="s">
        <v>39</v>
      </c>
      <c r="H620" s="1">
        <v>2880000</v>
      </c>
      <c r="I620">
        <v>847</v>
      </c>
      <c r="J620" t="s">
        <v>18</v>
      </c>
    </row>
    <row r="621" spans="1:10" ht="14.4" hidden="1" customHeight="1" x14ac:dyDescent="0.3">
      <c r="A621" s="4" t="s">
        <v>86</v>
      </c>
      <c r="B621" t="s">
        <v>51</v>
      </c>
      <c r="C621" t="s">
        <v>52</v>
      </c>
      <c r="D621" s="1">
        <v>0</v>
      </c>
      <c r="E621" t="s">
        <v>18</v>
      </c>
      <c r="F621">
        <v>0</v>
      </c>
      <c r="G621" t="s">
        <v>43</v>
      </c>
      <c r="H621" s="1">
        <v>1600000</v>
      </c>
      <c r="I621" t="s">
        <v>47</v>
      </c>
      <c r="J621" t="s">
        <v>18</v>
      </c>
    </row>
    <row r="622" spans="1:10" ht="14.4" hidden="1" customHeight="1" x14ac:dyDescent="0.3">
      <c r="A622" s="4" t="s">
        <v>86</v>
      </c>
      <c r="B622" t="s">
        <v>51</v>
      </c>
      <c r="C622" t="s">
        <v>53</v>
      </c>
      <c r="D622" s="1">
        <v>7190000</v>
      </c>
      <c r="E622" t="s">
        <v>18</v>
      </c>
      <c r="F622">
        <v>4.49</v>
      </c>
      <c r="G622" t="s">
        <v>43</v>
      </c>
      <c r="H622" s="1">
        <v>1600000</v>
      </c>
      <c r="I622">
        <v>0</v>
      </c>
      <c r="J622" t="s">
        <v>18</v>
      </c>
    </row>
    <row r="623" spans="1:10" ht="14.4" hidden="1" customHeight="1" x14ac:dyDescent="0.3">
      <c r="A623" s="4" t="s">
        <v>86</v>
      </c>
      <c r="B623" t="s">
        <v>51</v>
      </c>
      <c r="C623" t="s">
        <v>54</v>
      </c>
      <c r="D623" s="1">
        <v>2190000</v>
      </c>
      <c r="E623" t="s">
        <v>18</v>
      </c>
      <c r="F623">
        <v>1.37</v>
      </c>
      <c r="G623" t="s">
        <v>43</v>
      </c>
      <c r="H623" s="1">
        <v>1600000</v>
      </c>
      <c r="I623">
        <v>0</v>
      </c>
      <c r="J623" t="s">
        <v>18</v>
      </c>
    </row>
    <row r="624" spans="1:10" ht="14.4" hidden="1" customHeight="1" x14ac:dyDescent="0.3">
      <c r="A624" s="4" t="s">
        <v>86</v>
      </c>
      <c r="B624" t="s">
        <v>51</v>
      </c>
      <c r="C624" t="s">
        <v>55</v>
      </c>
      <c r="D624" s="1">
        <v>0</v>
      </c>
      <c r="E624" t="s">
        <v>18</v>
      </c>
      <c r="F624">
        <v>0</v>
      </c>
      <c r="G624" t="s">
        <v>39</v>
      </c>
      <c r="H624" s="1">
        <v>2880000</v>
      </c>
      <c r="I624" t="s">
        <v>47</v>
      </c>
      <c r="J624" t="s">
        <v>18</v>
      </c>
    </row>
    <row r="625" spans="1:10" ht="14.4" hidden="1" customHeight="1" x14ac:dyDescent="0.3">
      <c r="A625" s="4" t="s">
        <v>86</v>
      </c>
      <c r="B625" t="s">
        <v>51</v>
      </c>
      <c r="C625" t="s">
        <v>56</v>
      </c>
      <c r="D625" s="1">
        <v>2010</v>
      </c>
      <c r="E625" t="s">
        <v>18</v>
      </c>
      <c r="F625">
        <v>7.0100000000000002E-4</v>
      </c>
      <c r="G625" t="s">
        <v>73</v>
      </c>
      <c r="H625" s="1">
        <v>2860000</v>
      </c>
      <c r="I625">
        <v>0</v>
      </c>
      <c r="J625" t="s">
        <v>18</v>
      </c>
    </row>
    <row r="626" spans="1:10" ht="14.4" hidden="1" customHeight="1" x14ac:dyDescent="0.3">
      <c r="A626" s="4" t="s">
        <v>86</v>
      </c>
      <c r="B626" t="s">
        <v>51</v>
      </c>
      <c r="C626" t="s">
        <v>57</v>
      </c>
      <c r="D626" s="1">
        <v>184000000</v>
      </c>
      <c r="E626" t="s">
        <v>18</v>
      </c>
      <c r="F626">
        <v>115</v>
      </c>
      <c r="G626" t="s">
        <v>43</v>
      </c>
      <c r="H626" s="1">
        <v>1600000</v>
      </c>
      <c r="I626">
        <v>0</v>
      </c>
      <c r="J626" t="s">
        <v>18</v>
      </c>
    </row>
    <row r="627" spans="1:10" ht="14.4" hidden="1" customHeight="1" x14ac:dyDescent="0.3">
      <c r="A627" s="4" t="s">
        <v>86</v>
      </c>
      <c r="B627" t="s">
        <v>51</v>
      </c>
      <c r="C627" t="s">
        <v>58</v>
      </c>
      <c r="D627" s="1">
        <v>97800000</v>
      </c>
      <c r="E627" t="s">
        <v>18</v>
      </c>
      <c r="F627">
        <v>61.1</v>
      </c>
      <c r="G627" t="s">
        <v>43</v>
      </c>
      <c r="H627" s="1">
        <v>1600000</v>
      </c>
      <c r="I627">
        <v>0</v>
      </c>
      <c r="J627" t="s">
        <v>18</v>
      </c>
    </row>
    <row r="628" spans="1:10" ht="14.4" hidden="1" customHeight="1" x14ac:dyDescent="0.3">
      <c r="A628" s="4" t="s">
        <v>86</v>
      </c>
      <c r="B628" t="s">
        <v>51</v>
      </c>
      <c r="C628" t="s">
        <v>59</v>
      </c>
      <c r="D628" s="1">
        <v>26400000</v>
      </c>
      <c r="E628" t="s">
        <v>18</v>
      </c>
      <c r="F628">
        <v>9.16</v>
      </c>
      <c r="G628" t="s">
        <v>39</v>
      </c>
      <c r="H628" s="1">
        <v>2880000</v>
      </c>
      <c r="I628">
        <v>0</v>
      </c>
      <c r="J628" t="s">
        <v>18</v>
      </c>
    </row>
    <row r="629" spans="1:10" ht="14.4" hidden="1" customHeight="1" x14ac:dyDescent="0.3">
      <c r="A629" s="4" t="s">
        <v>87</v>
      </c>
      <c r="B629" t="s">
        <v>51</v>
      </c>
      <c r="C629" t="s">
        <v>2</v>
      </c>
      <c r="D629" s="1">
        <v>12200000</v>
      </c>
      <c r="E629" t="s">
        <v>18</v>
      </c>
      <c r="F629">
        <v>4.13</v>
      </c>
      <c r="G629" t="s">
        <v>39</v>
      </c>
      <c r="H629" s="1">
        <v>2970000</v>
      </c>
      <c r="I629">
        <v>863</v>
      </c>
      <c r="J629" t="s">
        <v>18</v>
      </c>
    </row>
    <row r="630" spans="1:10" ht="14.4" customHeight="1" x14ac:dyDescent="0.3">
      <c r="A630" s="4" t="s">
        <v>87</v>
      </c>
      <c r="B630" t="s">
        <v>51</v>
      </c>
      <c r="C630" t="s">
        <v>3</v>
      </c>
      <c r="D630" s="1">
        <v>15000000</v>
      </c>
      <c r="E630" t="s">
        <v>18</v>
      </c>
      <c r="F630">
        <v>3.68</v>
      </c>
      <c r="G630" t="s">
        <v>73</v>
      </c>
      <c r="H630" s="1">
        <v>4070000</v>
      </c>
      <c r="I630">
        <v>658</v>
      </c>
      <c r="J630" t="s">
        <v>18</v>
      </c>
    </row>
    <row r="631" spans="1:10" ht="14.4" hidden="1" customHeight="1" x14ac:dyDescent="0.3">
      <c r="A631" s="4" t="s">
        <v>87</v>
      </c>
      <c r="B631" t="s">
        <v>51</v>
      </c>
      <c r="C631" t="s">
        <v>23</v>
      </c>
      <c r="D631" s="1">
        <v>2210000</v>
      </c>
      <c r="E631" t="s">
        <v>18</v>
      </c>
      <c r="F631">
        <v>1.36</v>
      </c>
      <c r="G631" t="s">
        <v>40</v>
      </c>
      <c r="H631" s="1">
        <v>1620000</v>
      </c>
      <c r="I631">
        <v>692</v>
      </c>
      <c r="J631" t="s">
        <v>18</v>
      </c>
    </row>
    <row r="632" spans="1:10" ht="14.4" hidden="1" customHeight="1" x14ac:dyDescent="0.3">
      <c r="A632" s="4" t="s">
        <v>87</v>
      </c>
      <c r="B632" t="s">
        <v>51</v>
      </c>
      <c r="C632" t="s">
        <v>7</v>
      </c>
      <c r="D632" s="1">
        <v>2720000</v>
      </c>
      <c r="E632" t="s">
        <v>18</v>
      </c>
      <c r="F632">
        <v>1.68</v>
      </c>
      <c r="G632" t="s">
        <v>40</v>
      </c>
      <c r="H632" s="1">
        <v>1620000</v>
      </c>
      <c r="I632">
        <v>641</v>
      </c>
      <c r="J632" t="s">
        <v>18</v>
      </c>
    </row>
    <row r="633" spans="1:10" ht="14.4" hidden="1" customHeight="1" x14ac:dyDescent="0.3">
      <c r="A633" s="4" t="s">
        <v>87</v>
      </c>
      <c r="B633" t="s">
        <v>51</v>
      </c>
      <c r="C633" t="s">
        <v>4</v>
      </c>
      <c r="D633" s="1">
        <v>11500000</v>
      </c>
      <c r="E633" t="s">
        <v>18</v>
      </c>
      <c r="F633">
        <v>2.82</v>
      </c>
      <c r="G633" t="s">
        <v>73</v>
      </c>
      <c r="H633" s="1">
        <v>4070000</v>
      </c>
      <c r="I633">
        <v>519</v>
      </c>
      <c r="J633" t="s">
        <v>18</v>
      </c>
    </row>
    <row r="634" spans="1:10" ht="14.4" hidden="1" customHeight="1" x14ac:dyDescent="0.3">
      <c r="A634" s="4" t="s">
        <v>87</v>
      </c>
      <c r="B634" t="s">
        <v>51</v>
      </c>
      <c r="C634" t="s">
        <v>5</v>
      </c>
      <c r="D634" s="1">
        <v>7450000</v>
      </c>
      <c r="E634" t="s">
        <v>18</v>
      </c>
      <c r="F634">
        <v>1.83</v>
      </c>
      <c r="G634" t="s">
        <v>73</v>
      </c>
      <c r="H634" s="1">
        <v>4070000</v>
      </c>
      <c r="I634">
        <v>705</v>
      </c>
      <c r="J634" t="s">
        <v>18</v>
      </c>
    </row>
    <row r="635" spans="1:10" ht="14.4" hidden="1" customHeight="1" x14ac:dyDescent="0.3">
      <c r="A635" s="4" t="s">
        <v>87</v>
      </c>
      <c r="B635" t="s">
        <v>51</v>
      </c>
      <c r="C635" t="s">
        <v>8</v>
      </c>
      <c r="D635" s="1">
        <v>413000</v>
      </c>
      <c r="E635" t="s">
        <v>18</v>
      </c>
      <c r="F635">
        <v>0.48499999999999999</v>
      </c>
      <c r="G635" t="s">
        <v>41</v>
      </c>
      <c r="H635" s="1">
        <v>852000</v>
      </c>
      <c r="I635">
        <v>400</v>
      </c>
      <c r="J635" t="s">
        <v>18</v>
      </c>
    </row>
    <row r="636" spans="1:10" ht="14.4" hidden="1" customHeight="1" x14ac:dyDescent="0.3">
      <c r="A636" s="4" t="s">
        <v>87</v>
      </c>
      <c r="B636" t="s">
        <v>51</v>
      </c>
      <c r="C636" t="s">
        <v>6</v>
      </c>
      <c r="D636" s="1">
        <v>2550000</v>
      </c>
      <c r="E636" t="s">
        <v>18</v>
      </c>
      <c r="F636">
        <v>1.63</v>
      </c>
      <c r="G636" t="s">
        <v>42</v>
      </c>
      <c r="H636" s="1">
        <v>1560000</v>
      </c>
      <c r="I636">
        <v>396</v>
      </c>
      <c r="J636" t="s">
        <v>18</v>
      </c>
    </row>
    <row r="637" spans="1:10" ht="14.4" hidden="1" customHeight="1" x14ac:dyDescent="0.3">
      <c r="A637" s="4" t="s">
        <v>87</v>
      </c>
      <c r="B637" t="s">
        <v>51</v>
      </c>
      <c r="C637" t="s">
        <v>1</v>
      </c>
      <c r="D637" s="1">
        <v>9240000</v>
      </c>
      <c r="E637" t="s">
        <v>18</v>
      </c>
      <c r="F637">
        <v>3.11</v>
      </c>
      <c r="G637" t="s">
        <v>39</v>
      </c>
      <c r="H637" s="1">
        <v>2970000</v>
      </c>
      <c r="I637">
        <v>995</v>
      </c>
      <c r="J637" t="s">
        <v>18</v>
      </c>
    </row>
    <row r="638" spans="1:10" hidden="1" x14ac:dyDescent="0.3">
      <c r="A638" s="4" t="s">
        <v>87</v>
      </c>
      <c r="B638" t="s">
        <v>51</v>
      </c>
      <c r="C638" t="s">
        <v>0</v>
      </c>
      <c r="D638" s="1">
        <v>8380000</v>
      </c>
      <c r="E638" t="s">
        <v>18</v>
      </c>
      <c r="F638">
        <v>5.03</v>
      </c>
      <c r="G638" t="s">
        <v>43</v>
      </c>
      <c r="H638" s="1">
        <v>1670000</v>
      </c>
      <c r="I638">
        <v>1160</v>
      </c>
      <c r="J638" t="s">
        <v>18</v>
      </c>
    </row>
    <row r="639" spans="1:10" ht="14.4" hidden="1" customHeight="1" x14ac:dyDescent="0.3">
      <c r="A639" s="4" t="s">
        <v>87</v>
      </c>
      <c r="B639" t="s">
        <v>51</v>
      </c>
      <c r="C639" t="s">
        <v>44</v>
      </c>
      <c r="D639" s="1">
        <v>21300000</v>
      </c>
      <c r="E639" t="s">
        <v>18</v>
      </c>
      <c r="F639">
        <v>7.18</v>
      </c>
      <c r="G639" t="s">
        <v>39</v>
      </c>
      <c r="H639" s="1">
        <v>2970000</v>
      </c>
      <c r="I639">
        <v>883</v>
      </c>
      <c r="J639" t="s">
        <v>18</v>
      </c>
    </row>
    <row r="640" spans="1:10" ht="14.4" hidden="1" customHeight="1" x14ac:dyDescent="0.3">
      <c r="A640" s="4" t="s">
        <v>87</v>
      </c>
      <c r="B640" t="s">
        <v>51</v>
      </c>
      <c r="C640" t="s">
        <v>52</v>
      </c>
      <c r="D640" s="1">
        <v>0</v>
      </c>
      <c r="E640" t="s">
        <v>18</v>
      </c>
      <c r="F640">
        <v>0</v>
      </c>
      <c r="G640" t="s">
        <v>43</v>
      </c>
      <c r="H640" s="1">
        <v>1670000</v>
      </c>
      <c r="I640" t="s">
        <v>47</v>
      </c>
      <c r="J640" t="s">
        <v>18</v>
      </c>
    </row>
    <row r="641" spans="1:10" ht="14.4" hidden="1" customHeight="1" x14ac:dyDescent="0.3">
      <c r="A641" s="4" t="s">
        <v>87</v>
      </c>
      <c r="B641" t="s">
        <v>51</v>
      </c>
      <c r="C641" t="s">
        <v>53</v>
      </c>
      <c r="D641" s="1">
        <v>7600000</v>
      </c>
      <c r="E641" t="s">
        <v>18</v>
      </c>
      <c r="F641">
        <v>4.5599999999999996</v>
      </c>
      <c r="G641" t="s">
        <v>43</v>
      </c>
      <c r="H641" s="1">
        <v>1670000</v>
      </c>
      <c r="I641">
        <v>0</v>
      </c>
      <c r="J641" t="s">
        <v>18</v>
      </c>
    </row>
    <row r="642" spans="1:10" ht="14.4" hidden="1" customHeight="1" x14ac:dyDescent="0.3">
      <c r="A642" s="4" t="s">
        <v>87</v>
      </c>
      <c r="B642" t="s">
        <v>51</v>
      </c>
      <c r="C642" t="s">
        <v>54</v>
      </c>
      <c r="D642" s="1">
        <v>2330000</v>
      </c>
      <c r="E642" t="s">
        <v>18</v>
      </c>
      <c r="F642">
        <v>1.4</v>
      </c>
      <c r="G642" t="s">
        <v>43</v>
      </c>
      <c r="H642" s="1">
        <v>1670000</v>
      </c>
      <c r="I642">
        <v>0</v>
      </c>
      <c r="J642" t="s">
        <v>18</v>
      </c>
    </row>
    <row r="643" spans="1:10" ht="14.4" hidden="1" customHeight="1" x14ac:dyDescent="0.3">
      <c r="A643" s="4" t="s">
        <v>87</v>
      </c>
      <c r="B643" t="s">
        <v>51</v>
      </c>
      <c r="C643" t="s">
        <v>55</v>
      </c>
      <c r="D643" s="1">
        <v>36100</v>
      </c>
      <c r="E643" t="s">
        <v>18</v>
      </c>
      <c r="F643">
        <v>1.2200000000000001E-2</v>
      </c>
      <c r="G643" t="s">
        <v>39</v>
      </c>
      <c r="H643" s="1">
        <v>2970000</v>
      </c>
      <c r="I643">
        <v>0</v>
      </c>
      <c r="J643" t="s">
        <v>18</v>
      </c>
    </row>
    <row r="644" spans="1:10" ht="14.4" hidden="1" customHeight="1" x14ac:dyDescent="0.3">
      <c r="A644" s="4" t="s">
        <v>87</v>
      </c>
      <c r="B644" t="s">
        <v>51</v>
      </c>
      <c r="C644" t="s">
        <v>56</v>
      </c>
      <c r="D644" s="1">
        <v>5460</v>
      </c>
      <c r="E644" t="s">
        <v>18</v>
      </c>
      <c r="F644">
        <v>1.34E-3</v>
      </c>
      <c r="G644" t="s">
        <v>73</v>
      </c>
      <c r="H644" s="1">
        <v>4070000</v>
      </c>
      <c r="I644">
        <v>0</v>
      </c>
      <c r="J644" t="s">
        <v>18</v>
      </c>
    </row>
    <row r="645" spans="1:10" ht="14.4" hidden="1" customHeight="1" x14ac:dyDescent="0.3">
      <c r="A645" s="4" t="s">
        <v>87</v>
      </c>
      <c r="B645" t="s">
        <v>51</v>
      </c>
      <c r="C645" t="s">
        <v>57</v>
      </c>
      <c r="D645" s="1">
        <v>181000000</v>
      </c>
      <c r="E645" t="s">
        <v>18</v>
      </c>
      <c r="F645">
        <v>109</v>
      </c>
      <c r="G645" t="s">
        <v>43</v>
      </c>
      <c r="H645" s="1">
        <v>1670000</v>
      </c>
      <c r="I645">
        <v>0</v>
      </c>
      <c r="J645" t="s">
        <v>18</v>
      </c>
    </row>
    <row r="646" spans="1:10" ht="14.4" hidden="1" customHeight="1" x14ac:dyDescent="0.3">
      <c r="A646" s="4" t="s">
        <v>87</v>
      </c>
      <c r="B646" t="s">
        <v>51</v>
      </c>
      <c r="C646" t="s">
        <v>58</v>
      </c>
      <c r="D646" s="1">
        <v>112000000</v>
      </c>
      <c r="E646" t="s">
        <v>18</v>
      </c>
      <c r="F646">
        <v>66.900000000000006</v>
      </c>
      <c r="G646" t="s">
        <v>43</v>
      </c>
      <c r="H646" s="1">
        <v>1670000</v>
      </c>
      <c r="I646">
        <v>0</v>
      </c>
      <c r="J646" t="s">
        <v>18</v>
      </c>
    </row>
    <row r="647" spans="1:10" ht="14.4" hidden="1" customHeight="1" x14ac:dyDescent="0.3">
      <c r="A647" s="4" t="s">
        <v>87</v>
      </c>
      <c r="B647" t="s">
        <v>51</v>
      </c>
      <c r="C647" t="s">
        <v>59</v>
      </c>
      <c r="D647" s="1">
        <v>25200000</v>
      </c>
      <c r="E647" t="s">
        <v>18</v>
      </c>
      <c r="F647">
        <v>8.5</v>
      </c>
      <c r="G647" t="s">
        <v>39</v>
      </c>
      <c r="H647" s="1">
        <v>2970000</v>
      </c>
      <c r="I647">
        <v>0</v>
      </c>
      <c r="J647" t="s">
        <v>18</v>
      </c>
    </row>
    <row r="648" spans="1:10" ht="14.4" hidden="1" customHeight="1" x14ac:dyDescent="0.3">
      <c r="A648" s="4" t="s">
        <v>87</v>
      </c>
      <c r="B648" t="s">
        <v>51</v>
      </c>
      <c r="C648" t="s">
        <v>2</v>
      </c>
      <c r="D648" s="1">
        <v>13300000</v>
      </c>
      <c r="E648" t="s">
        <v>18</v>
      </c>
      <c r="F648">
        <v>4.32</v>
      </c>
      <c r="G648" t="s">
        <v>39</v>
      </c>
      <c r="H648" s="1">
        <v>3080000</v>
      </c>
      <c r="I648">
        <v>901</v>
      </c>
      <c r="J648" t="s">
        <v>18</v>
      </c>
    </row>
    <row r="649" spans="1:10" ht="14.4" customHeight="1" x14ac:dyDescent="0.3">
      <c r="A649" s="4" t="s">
        <v>87</v>
      </c>
      <c r="B649" t="s">
        <v>51</v>
      </c>
      <c r="C649" t="s">
        <v>3</v>
      </c>
      <c r="D649" s="1">
        <v>14900000</v>
      </c>
      <c r="E649" t="s">
        <v>18</v>
      </c>
      <c r="F649">
        <v>3.64</v>
      </c>
      <c r="G649" t="s">
        <v>73</v>
      </c>
      <c r="H649" s="1">
        <v>4100000</v>
      </c>
      <c r="I649">
        <v>647</v>
      </c>
      <c r="J649" t="s">
        <v>18</v>
      </c>
    </row>
    <row r="650" spans="1:10" ht="14.4" hidden="1" customHeight="1" x14ac:dyDescent="0.3">
      <c r="A650" s="4" t="s">
        <v>87</v>
      </c>
      <c r="B650" t="s">
        <v>51</v>
      </c>
      <c r="C650" t="s">
        <v>23</v>
      </c>
      <c r="D650" s="1">
        <v>2100000</v>
      </c>
      <c r="E650" t="s">
        <v>18</v>
      </c>
      <c r="F650">
        <v>1.36</v>
      </c>
      <c r="G650" t="s">
        <v>40</v>
      </c>
      <c r="H650" s="1">
        <v>1550000</v>
      </c>
      <c r="I650">
        <v>693</v>
      </c>
      <c r="J650" t="s">
        <v>18</v>
      </c>
    </row>
    <row r="651" spans="1:10" ht="14.4" hidden="1" customHeight="1" x14ac:dyDescent="0.3">
      <c r="A651" s="4" t="s">
        <v>87</v>
      </c>
      <c r="B651" t="s">
        <v>51</v>
      </c>
      <c r="C651" t="s">
        <v>7</v>
      </c>
      <c r="D651" s="1">
        <v>2680000</v>
      </c>
      <c r="E651" t="s">
        <v>18</v>
      </c>
      <c r="F651">
        <v>1.74</v>
      </c>
      <c r="G651" t="s">
        <v>40</v>
      </c>
      <c r="H651" s="1">
        <v>1550000</v>
      </c>
      <c r="I651">
        <v>664</v>
      </c>
      <c r="J651" t="s">
        <v>18</v>
      </c>
    </row>
    <row r="652" spans="1:10" ht="14.4" hidden="1" customHeight="1" x14ac:dyDescent="0.3">
      <c r="A652" s="4" t="s">
        <v>87</v>
      </c>
      <c r="B652" t="s">
        <v>51</v>
      </c>
      <c r="C652" t="s">
        <v>4</v>
      </c>
      <c r="D652" s="1">
        <v>11700000</v>
      </c>
      <c r="E652" t="s">
        <v>18</v>
      </c>
      <c r="F652">
        <v>2.84</v>
      </c>
      <c r="G652" t="s">
        <v>73</v>
      </c>
      <c r="H652" s="1">
        <v>4100000</v>
      </c>
      <c r="I652">
        <v>523</v>
      </c>
      <c r="J652" t="s">
        <v>18</v>
      </c>
    </row>
    <row r="653" spans="1:10" ht="14.4" hidden="1" customHeight="1" x14ac:dyDescent="0.3">
      <c r="A653" s="4" t="s">
        <v>87</v>
      </c>
      <c r="B653" t="s">
        <v>51</v>
      </c>
      <c r="C653" t="s">
        <v>5</v>
      </c>
      <c r="D653" s="1">
        <v>7340000</v>
      </c>
      <c r="E653" t="s">
        <v>18</v>
      </c>
      <c r="F653">
        <v>1.79</v>
      </c>
      <c r="G653" t="s">
        <v>73</v>
      </c>
      <c r="H653" s="1">
        <v>4100000</v>
      </c>
      <c r="I653">
        <v>685</v>
      </c>
      <c r="J653" t="s">
        <v>18</v>
      </c>
    </row>
    <row r="654" spans="1:10" ht="14.4" hidden="1" customHeight="1" x14ac:dyDescent="0.3">
      <c r="A654" s="4" t="s">
        <v>87</v>
      </c>
      <c r="B654" t="s">
        <v>51</v>
      </c>
      <c r="C654" t="s">
        <v>8</v>
      </c>
      <c r="D654" s="1">
        <v>410000</v>
      </c>
      <c r="E654" t="s">
        <v>18</v>
      </c>
      <c r="F654">
        <v>0.48299999999999998</v>
      </c>
      <c r="G654" t="s">
        <v>41</v>
      </c>
      <c r="H654" s="1">
        <v>847000</v>
      </c>
      <c r="I654">
        <v>398</v>
      </c>
      <c r="J654" t="s">
        <v>18</v>
      </c>
    </row>
    <row r="655" spans="1:10" ht="14.4" hidden="1" customHeight="1" x14ac:dyDescent="0.3">
      <c r="A655" s="4" t="s">
        <v>87</v>
      </c>
      <c r="B655" t="s">
        <v>51</v>
      </c>
      <c r="C655" t="s">
        <v>6</v>
      </c>
      <c r="D655" s="1">
        <v>2330000</v>
      </c>
      <c r="E655" t="s">
        <v>18</v>
      </c>
      <c r="F655">
        <v>1.59</v>
      </c>
      <c r="G655" t="s">
        <v>42</v>
      </c>
      <c r="H655" s="1">
        <v>1470000</v>
      </c>
      <c r="I655">
        <v>384</v>
      </c>
      <c r="J655" t="s">
        <v>18</v>
      </c>
    </row>
    <row r="656" spans="1:10" ht="14.4" hidden="1" customHeight="1" x14ac:dyDescent="0.3">
      <c r="A656" s="4" t="s">
        <v>87</v>
      </c>
      <c r="B656" t="s">
        <v>51</v>
      </c>
      <c r="C656" t="s">
        <v>1</v>
      </c>
      <c r="D656" s="1">
        <v>9260000</v>
      </c>
      <c r="E656" t="s">
        <v>18</v>
      </c>
      <c r="F656">
        <v>3.01</v>
      </c>
      <c r="G656" t="s">
        <v>39</v>
      </c>
      <c r="H656" s="1">
        <v>3080000</v>
      </c>
      <c r="I656">
        <v>967</v>
      </c>
      <c r="J656" t="s">
        <v>18</v>
      </c>
    </row>
    <row r="657" spans="1:10" hidden="1" x14ac:dyDescent="0.3">
      <c r="A657" s="4" t="s">
        <v>87</v>
      </c>
      <c r="B657" t="s">
        <v>51</v>
      </c>
      <c r="C657" t="s">
        <v>0</v>
      </c>
      <c r="D657" s="1">
        <v>8330000</v>
      </c>
      <c r="E657" t="s">
        <v>18</v>
      </c>
      <c r="F657">
        <v>4.96</v>
      </c>
      <c r="G657" t="s">
        <v>43</v>
      </c>
      <c r="H657" s="1">
        <v>1680000</v>
      </c>
      <c r="I657">
        <v>1140</v>
      </c>
      <c r="J657" t="s">
        <v>18</v>
      </c>
    </row>
    <row r="658" spans="1:10" ht="14.4" hidden="1" customHeight="1" x14ac:dyDescent="0.3">
      <c r="A658" s="4" t="s">
        <v>87</v>
      </c>
      <c r="B658" t="s">
        <v>51</v>
      </c>
      <c r="C658" t="s">
        <v>44</v>
      </c>
      <c r="D658" s="1">
        <v>22400000</v>
      </c>
      <c r="E658" t="s">
        <v>18</v>
      </c>
      <c r="F658">
        <v>7.26</v>
      </c>
      <c r="G658" t="s">
        <v>39</v>
      </c>
      <c r="H658" s="1">
        <v>3080000</v>
      </c>
      <c r="I658">
        <v>893</v>
      </c>
      <c r="J658" t="s">
        <v>18</v>
      </c>
    </row>
    <row r="659" spans="1:10" ht="14.4" hidden="1" customHeight="1" x14ac:dyDescent="0.3">
      <c r="A659" s="4" t="s">
        <v>87</v>
      </c>
      <c r="B659" t="s">
        <v>51</v>
      </c>
      <c r="C659" t="s">
        <v>52</v>
      </c>
      <c r="D659" s="1">
        <v>0</v>
      </c>
      <c r="E659" t="s">
        <v>18</v>
      </c>
      <c r="F659">
        <v>0</v>
      </c>
      <c r="G659" t="s">
        <v>43</v>
      </c>
      <c r="H659" s="1">
        <v>1680000</v>
      </c>
      <c r="I659" t="s">
        <v>47</v>
      </c>
      <c r="J659" t="s">
        <v>18</v>
      </c>
    </row>
    <row r="660" spans="1:10" ht="14.4" hidden="1" customHeight="1" x14ac:dyDescent="0.3">
      <c r="A660" s="4" t="s">
        <v>87</v>
      </c>
      <c r="B660" t="s">
        <v>51</v>
      </c>
      <c r="C660" t="s">
        <v>53</v>
      </c>
      <c r="D660" s="1">
        <v>7530000</v>
      </c>
      <c r="E660" t="s">
        <v>18</v>
      </c>
      <c r="F660">
        <v>4.4800000000000004</v>
      </c>
      <c r="G660" t="s">
        <v>43</v>
      </c>
      <c r="H660" s="1">
        <v>1680000</v>
      </c>
      <c r="I660">
        <v>0</v>
      </c>
      <c r="J660" t="s">
        <v>18</v>
      </c>
    </row>
    <row r="661" spans="1:10" ht="14.4" hidden="1" customHeight="1" x14ac:dyDescent="0.3">
      <c r="A661" s="4" t="s">
        <v>87</v>
      </c>
      <c r="B661" t="s">
        <v>51</v>
      </c>
      <c r="C661" t="s">
        <v>54</v>
      </c>
      <c r="D661" s="1">
        <v>2490000</v>
      </c>
      <c r="E661" t="s">
        <v>18</v>
      </c>
      <c r="F661">
        <v>1.48</v>
      </c>
      <c r="G661" t="s">
        <v>43</v>
      </c>
      <c r="H661" s="1">
        <v>1680000</v>
      </c>
      <c r="I661">
        <v>0</v>
      </c>
      <c r="J661" t="s">
        <v>18</v>
      </c>
    </row>
    <row r="662" spans="1:10" ht="14.4" hidden="1" customHeight="1" x14ac:dyDescent="0.3">
      <c r="A662" s="4" t="s">
        <v>87</v>
      </c>
      <c r="B662" t="s">
        <v>51</v>
      </c>
      <c r="C662" t="s">
        <v>55</v>
      </c>
      <c r="D662" s="1">
        <v>0</v>
      </c>
      <c r="E662" t="s">
        <v>18</v>
      </c>
      <c r="F662">
        <v>0</v>
      </c>
      <c r="G662" t="s">
        <v>39</v>
      </c>
      <c r="H662" s="1">
        <v>3080000</v>
      </c>
      <c r="I662" t="s">
        <v>47</v>
      </c>
      <c r="J662" t="s">
        <v>18</v>
      </c>
    </row>
    <row r="663" spans="1:10" ht="14.4" hidden="1" customHeight="1" x14ac:dyDescent="0.3">
      <c r="A663" s="4" t="s">
        <v>87</v>
      </c>
      <c r="B663" t="s">
        <v>51</v>
      </c>
      <c r="C663" t="s">
        <v>56</v>
      </c>
      <c r="D663" s="1">
        <v>2300</v>
      </c>
      <c r="E663" t="s">
        <v>18</v>
      </c>
      <c r="F663">
        <v>5.5900000000000004E-4</v>
      </c>
      <c r="G663" t="s">
        <v>73</v>
      </c>
      <c r="H663" s="1">
        <v>4100000</v>
      </c>
      <c r="I663">
        <v>0</v>
      </c>
      <c r="J663" t="s">
        <v>18</v>
      </c>
    </row>
    <row r="664" spans="1:10" ht="14.4" hidden="1" customHeight="1" x14ac:dyDescent="0.3">
      <c r="A664" s="4" t="s">
        <v>87</v>
      </c>
      <c r="B664" t="s">
        <v>51</v>
      </c>
      <c r="C664" t="s">
        <v>57</v>
      </c>
      <c r="D664" s="1">
        <v>173000000</v>
      </c>
      <c r="E664" t="s">
        <v>18</v>
      </c>
      <c r="F664">
        <v>103</v>
      </c>
      <c r="G664" t="s">
        <v>43</v>
      </c>
      <c r="H664" s="1">
        <v>1680000</v>
      </c>
      <c r="I664">
        <v>0</v>
      </c>
      <c r="J664" t="s">
        <v>18</v>
      </c>
    </row>
    <row r="665" spans="1:10" ht="14.4" hidden="1" customHeight="1" x14ac:dyDescent="0.3">
      <c r="A665" s="4" t="s">
        <v>87</v>
      </c>
      <c r="B665" t="s">
        <v>51</v>
      </c>
      <c r="C665" t="s">
        <v>58</v>
      </c>
      <c r="D665" s="1">
        <v>107000000</v>
      </c>
      <c r="E665" t="s">
        <v>18</v>
      </c>
      <c r="F665">
        <v>63.9</v>
      </c>
      <c r="G665" t="s">
        <v>43</v>
      </c>
      <c r="H665" s="1">
        <v>1680000</v>
      </c>
      <c r="I665">
        <v>0</v>
      </c>
      <c r="J665" t="s">
        <v>18</v>
      </c>
    </row>
    <row r="666" spans="1:10" ht="14.4" hidden="1" customHeight="1" x14ac:dyDescent="0.3">
      <c r="A666" s="4" t="s">
        <v>87</v>
      </c>
      <c r="B666" t="s">
        <v>51</v>
      </c>
      <c r="C666" t="s">
        <v>59</v>
      </c>
      <c r="D666" s="1">
        <v>26100000</v>
      </c>
      <c r="E666" t="s">
        <v>18</v>
      </c>
      <c r="F666">
        <v>8.48</v>
      </c>
      <c r="G666" t="s">
        <v>39</v>
      </c>
      <c r="H666" s="1">
        <v>3080000</v>
      </c>
      <c r="I666">
        <v>0</v>
      </c>
      <c r="J666" t="s">
        <v>18</v>
      </c>
    </row>
    <row r="667" spans="1:10" ht="14.4" hidden="1" customHeight="1" x14ac:dyDescent="0.3">
      <c r="A667" s="4" t="s">
        <v>88</v>
      </c>
      <c r="B667" t="s">
        <v>51</v>
      </c>
      <c r="C667" t="s">
        <v>2</v>
      </c>
      <c r="D667" s="1">
        <v>13400000</v>
      </c>
      <c r="E667" t="s">
        <v>18</v>
      </c>
      <c r="F667">
        <v>3.98</v>
      </c>
      <c r="G667" t="s">
        <v>39</v>
      </c>
      <c r="H667" s="1">
        <v>3360000</v>
      </c>
      <c r="I667">
        <v>833</v>
      </c>
      <c r="J667" t="s">
        <v>18</v>
      </c>
    </row>
    <row r="668" spans="1:10" ht="14.4" customHeight="1" x14ac:dyDescent="0.3">
      <c r="A668" s="4" t="s">
        <v>88</v>
      </c>
      <c r="B668" t="s">
        <v>51</v>
      </c>
      <c r="C668" t="s">
        <v>3</v>
      </c>
      <c r="D668" s="1">
        <v>13200000</v>
      </c>
      <c r="E668" t="s">
        <v>18</v>
      </c>
      <c r="F668">
        <v>4.13</v>
      </c>
      <c r="G668" t="s">
        <v>73</v>
      </c>
      <c r="H668" s="1">
        <v>3190000</v>
      </c>
      <c r="I668">
        <v>766</v>
      </c>
      <c r="J668" t="s">
        <v>18</v>
      </c>
    </row>
    <row r="669" spans="1:10" ht="14.4" hidden="1" customHeight="1" x14ac:dyDescent="0.3">
      <c r="A669" s="4" t="s">
        <v>88</v>
      </c>
      <c r="B669" t="s">
        <v>51</v>
      </c>
      <c r="C669" t="s">
        <v>23</v>
      </c>
      <c r="D669" s="1">
        <v>1800000</v>
      </c>
      <c r="E669" t="s">
        <v>18</v>
      </c>
      <c r="F669">
        <v>1.0900000000000001</v>
      </c>
      <c r="G669" t="s">
        <v>40</v>
      </c>
      <c r="H669" s="1">
        <v>1660000</v>
      </c>
      <c r="I669">
        <v>551</v>
      </c>
      <c r="J669" t="s">
        <v>18</v>
      </c>
    </row>
    <row r="670" spans="1:10" ht="14.4" hidden="1" customHeight="1" x14ac:dyDescent="0.3">
      <c r="A670" s="4" t="s">
        <v>88</v>
      </c>
      <c r="B670" t="s">
        <v>51</v>
      </c>
      <c r="C670" t="s">
        <v>7</v>
      </c>
      <c r="D670" s="1">
        <v>3010000</v>
      </c>
      <c r="E670" t="s">
        <v>18</v>
      </c>
      <c r="F670">
        <v>1.82</v>
      </c>
      <c r="G670" t="s">
        <v>40</v>
      </c>
      <c r="H670" s="1">
        <v>1660000</v>
      </c>
      <c r="I670">
        <v>697</v>
      </c>
      <c r="J670" t="s">
        <v>18</v>
      </c>
    </row>
    <row r="671" spans="1:10" ht="14.4" hidden="1" customHeight="1" x14ac:dyDescent="0.3">
      <c r="A671" s="4" t="s">
        <v>88</v>
      </c>
      <c r="B671" t="s">
        <v>51</v>
      </c>
      <c r="C671" t="s">
        <v>4</v>
      </c>
      <c r="D671" s="1">
        <v>9300000</v>
      </c>
      <c r="E671" t="s">
        <v>18</v>
      </c>
      <c r="F671">
        <v>2.91</v>
      </c>
      <c r="G671" t="s">
        <v>73</v>
      </c>
      <c r="H671" s="1">
        <v>3190000</v>
      </c>
      <c r="I671">
        <v>539</v>
      </c>
      <c r="J671" t="s">
        <v>18</v>
      </c>
    </row>
    <row r="672" spans="1:10" ht="14.4" hidden="1" customHeight="1" x14ac:dyDescent="0.3">
      <c r="A672" s="4" t="s">
        <v>88</v>
      </c>
      <c r="B672" t="s">
        <v>51</v>
      </c>
      <c r="C672" t="s">
        <v>5</v>
      </c>
      <c r="D672" s="1">
        <v>6110000</v>
      </c>
      <c r="E672" t="s">
        <v>18</v>
      </c>
      <c r="F672">
        <v>1.91</v>
      </c>
      <c r="G672" t="s">
        <v>73</v>
      </c>
      <c r="H672" s="1">
        <v>3190000</v>
      </c>
      <c r="I672">
        <v>742</v>
      </c>
      <c r="J672" t="s">
        <v>18</v>
      </c>
    </row>
    <row r="673" spans="1:10" ht="14.4" hidden="1" customHeight="1" x14ac:dyDescent="0.3">
      <c r="A673" s="4" t="s">
        <v>88</v>
      </c>
      <c r="B673" t="s">
        <v>51</v>
      </c>
      <c r="C673" t="s">
        <v>8</v>
      </c>
      <c r="D673" s="1">
        <v>329000</v>
      </c>
      <c r="E673" t="s">
        <v>18</v>
      </c>
      <c r="F673">
        <v>0.25900000000000001</v>
      </c>
      <c r="G673" t="s">
        <v>41</v>
      </c>
      <c r="H673" s="1">
        <v>1270000</v>
      </c>
      <c r="I673">
        <v>202</v>
      </c>
      <c r="J673" t="s">
        <v>18</v>
      </c>
    </row>
    <row r="674" spans="1:10" ht="14.4" hidden="1" customHeight="1" x14ac:dyDescent="0.3">
      <c r="A674" s="4" t="s">
        <v>88</v>
      </c>
      <c r="B674" t="s">
        <v>51</v>
      </c>
      <c r="C674" t="s">
        <v>6</v>
      </c>
      <c r="D674" s="1">
        <v>1810000</v>
      </c>
      <c r="E674" t="s">
        <v>18</v>
      </c>
      <c r="F674">
        <v>0.99299999999999999</v>
      </c>
      <c r="G674" t="s">
        <v>42</v>
      </c>
      <c r="H674" s="1">
        <v>1820000</v>
      </c>
      <c r="I674">
        <v>227</v>
      </c>
      <c r="J674" t="s">
        <v>18</v>
      </c>
    </row>
    <row r="675" spans="1:10" ht="14.4" hidden="1" customHeight="1" x14ac:dyDescent="0.3">
      <c r="A675" s="4" t="s">
        <v>88</v>
      </c>
      <c r="B675" t="s">
        <v>51</v>
      </c>
      <c r="C675" t="s">
        <v>1</v>
      </c>
      <c r="D675" s="1">
        <v>8720000</v>
      </c>
      <c r="E675" t="s">
        <v>18</v>
      </c>
      <c r="F675">
        <v>2.6</v>
      </c>
      <c r="G675" t="s">
        <v>39</v>
      </c>
      <c r="H675" s="1">
        <v>3360000</v>
      </c>
      <c r="I675">
        <v>858</v>
      </c>
      <c r="J675" t="s">
        <v>18</v>
      </c>
    </row>
    <row r="676" spans="1:10" hidden="1" x14ac:dyDescent="0.3">
      <c r="A676" s="4" t="s">
        <v>88</v>
      </c>
      <c r="B676" t="s">
        <v>51</v>
      </c>
      <c r="C676" t="s">
        <v>0</v>
      </c>
      <c r="D676" s="1">
        <v>7990000</v>
      </c>
      <c r="E676" t="s">
        <v>18</v>
      </c>
      <c r="F676">
        <v>4.79</v>
      </c>
      <c r="G676" t="s">
        <v>43</v>
      </c>
      <c r="H676" s="1">
        <v>1670000</v>
      </c>
      <c r="I676">
        <v>1100</v>
      </c>
      <c r="J676" t="s">
        <v>18</v>
      </c>
    </row>
    <row r="677" spans="1:10" ht="14.4" hidden="1" customHeight="1" x14ac:dyDescent="0.3">
      <c r="A677" s="4" t="s">
        <v>88</v>
      </c>
      <c r="B677" t="s">
        <v>51</v>
      </c>
      <c r="C677" t="s">
        <v>44</v>
      </c>
      <c r="D677" s="1">
        <v>20600000</v>
      </c>
      <c r="E677" t="s">
        <v>18</v>
      </c>
      <c r="F677">
        <v>6.15</v>
      </c>
      <c r="G677" t="s">
        <v>39</v>
      </c>
      <c r="H677" s="1">
        <v>3360000</v>
      </c>
      <c r="I677">
        <v>754</v>
      </c>
      <c r="J677" t="s">
        <v>18</v>
      </c>
    </row>
    <row r="678" spans="1:10" ht="14.4" hidden="1" customHeight="1" x14ac:dyDescent="0.3">
      <c r="A678" s="4" t="s">
        <v>88</v>
      </c>
      <c r="B678" t="s">
        <v>51</v>
      </c>
      <c r="C678" t="s">
        <v>52</v>
      </c>
      <c r="D678" s="1">
        <v>0</v>
      </c>
      <c r="E678" t="s">
        <v>18</v>
      </c>
      <c r="F678">
        <v>0</v>
      </c>
      <c r="G678" t="s">
        <v>43</v>
      </c>
      <c r="H678" s="1">
        <v>1670000</v>
      </c>
      <c r="I678" t="s">
        <v>47</v>
      </c>
      <c r="J678" t="s">
        <v>18</v>
      </c>
    </row>
    <row r="679" spans="1:10" ht="14.4" hidden="1" customHeight="1" x14ac:dyDescent="0.3">
      <c r="A679" s="4" t="s">
        <v>88</v>
      </c>
      <c r="B679" t="s">
        <v>51</v>
      </c>
      <c r="C679" t="s">
        <v>53</v>
      </c>
      <c r="D679" s="1">
        <v>7570000</v>
      </c>
      <c r="E679" t="s">
        <v>18</v>
      </c>
      <c r="F679">
        <v>4.54</v>
      </c>
      <c r="G679" t="s">
        <v>43</v>
      </c>
      <c r="H679" s="1">
        <v>1670000</v>
      </c>
      <c r="I679">
        <v>0</v>
      </c>
      <c r="J679" t="s">
        <v>18</v>
      </c>
    </row>
    <row r="680" spans="1:10" ht="14.4" hidden="1" customHeight="1" x14ac:dyDescent="0.3">
      <c r="A680" s="4" t="s">
        <v>88</v>
      </c>
      <c r="B680" t="s">
        <v>51</v>
      </c>
      <c r="C680" t="s">
        <v>54</v>
      </c>
      <c r="D680" s="1">
        <v>2550000</v>
      </c>
      <c r="E680" t="s">
        <v>18</v>
      </c>
      <c r="F680">
        <v>1.53</v>
      </c>
      <c r="G680" t="s">
        <v>43</v>
      </c>
      <c r="H680" s="1">
        <v>1670000</v>
      </c>
      <c r="I680">
        <v>0</v>
      </c>
      <c r="J680" t="s">
        <v>18</v>
      </c>
    </row>
    <row r="681" spans="1:10" ht="14.4" hidden="1" customHeight="1" x14ac:dyDescent="0.3">
      <c r="A681" s="4" t="s">
        <v>88</v>
      </c>
      <c r="B681" t="s">
        <v>51</v>
      </c>
      <c r="C681" t="s">
        <v>55</v>
      </c>
      <c r="D681" s="1">
        <v>46400</v>
      </c>
      <c r="E681" t="s">
        <v>18</v>
      </c>
      <c r="F681">
        <v>1.38E-2</v>
      </c>
      <c r="G681" t="s">
        <v>39</v>
      </c>
      <c r="H681" s="1">
        <v>3360000</v>
      </c>
      <c r="I681">
        <v>0</v>
      </c>
      <c r="J681" t="s">
        <v>18</v>
      </c>
    </row>
    <row r="682" spans="1:10" ht="14.4" hidden="1" customHeight="1" x14ac:dyDescent="0.3">
      <c r="A682" s="4" t="s">
        <v>88</v>
      </c>
      <c r="B682" t="s">
        <v>51</v>
      </c>
      <c r="C682" t="s">
        <v>56</v>
      </c>
      <c r="D682" s="1">
        <v>1290</v>
      </c>
      <c r="E682" t="s">
        <v>18</v>
      </c>
      <c r="F682">
        <v>4.0400000000000001E-4</v>
      </c>
      <c r="G682" t="s">
        <v>73</v>
      </c>
      <c r="H682" s="1">
        <v>3190000</v>
      </c>
      <c r="I682">
        <v>0</v>
      </c>
      <c r="J682" t="s">
        <v>18</v>
      </c>
    </row>
    <row r="683" spans="1:10" ht="14.4" hidden="1" customHeight="1" x14ac:dyDescent="0.3">
      <c r="A683" s="4" t="s">
        <v>88</v>
      </c>
      <c r="B683" t="s">
        <v>51</v>
      </c>
      <c r="C683" t="s">
        <v>57</v>
      </c>
      <c r="D683" s="1">
        <v>180000000</v>
      </c>
      <c r="E683" t="s">
        <v>18</v>
      </c>
      <c r="F683">
        <v>108</v>
      </c>
      <c r="G683" t="s">
        <v>43</v>
      </c>
      <c r="H683" s="1">
        <v>1670000</v>
      </c>
      <c r="I683">
        <v>0</v>
      </c>
      <c r="J683" t="s">
        <v>18</v>
      </c>
    </row>
    <row r="684" spans="1:10" ht="14.4" hidden="1" customHeight="1" x14ac:dyDescent="0.3">
      <c r="A684" s="4" t="s">
        <v>88</v>
      </c>
      <c r="B684" t="s">
        <v>51</v>
      </c>
      <c r="C684" t="s">
        <v>58</v>
      </c>
      <c r="D684" s="1">
        <v>82900000</v>
      </c>
      <c r="E684" t="s">
        <v>18</v>
      </c>
      <c r="F684">
        <v>49.7</v>
      </c>
      <c r="G684" t="s">
        <v>43</v>
      </c>
      <c r="H684" s="1">
        <v>1670000</v>
      </c>
      <c r="I684">
        <v>0</v>
      </c>
      <c r="J684" t="s">
        <v>18</v>
      </c>
    </row>
    <row r="685" spans="1:10" ht="14.4" hidden="1" customHeight="1" x14ac:dyDescent="0.3">
      <c r="A685" s="4" t="s">
        <v>88</v>
      </c>
      <c r="B685" t="s">
        <v>51</v>
      </c>
      <c r="C685" t="s">
        <v>59</v>
      </c>
      <c r="D685" s="1">
        <v>18200000</v>
      </c>
      <c r="E685" t="s">
        <v>18</v>
      </c>
      <c r="F685">
        <v>5.41</v>
      </c>
      <c r="G685" t="s">
        <v>39</v>
      </c>
      <c r="H685" s="1">
        <v>3360000</v>
      </c>
      <c r="I685">
        <v>0</v>
      </c>
      <c r="J685" t="s">
        <v>18</v>
      </c>
    </row>
    <row r="686" spans="1:10" ht="14.4" hidden="1" customHeight="1" x14ac:dyDescent="0.3">
      <c r="A686" s="4" t="s">
        <v>88</v>
      </c>
      <c r="B686" t="s">
        <v>51</v>
      </c>
      <c r="C686" t="s">
        <v>2</v>
      </c>
      <c r="D686" s="1">
        <v>13200000</v>
      </c>
      <c r="E686" t="s">
        <v>18</v>
      </c>
      <c r="F686">
        <v>4.0999999999999996</v>
      </c>
      <c r="G686" t="s">
        <v>39</v>
      </c>
      <c r="H686" s="1">
        <v>3220000</v>
      </c>
      <c r="I686">
        <v>858</v>
      </c>
      <c r="J686" t="s">
        <v>18</v>
      </c>
    </row>
    <row r="687" spans="1:10" ht="14.4" customHeight="1" x14ac:dyDescent="0.3">
      <c r="A687" s="4" t="s">
        <v>88</v>
      </c>
      <c r="B687" t="s">
        <v>51</v>
      </c>
      <c r="C687" t="s">
        <v>3</v>
      </c>
      <c r="D687" s="1">
        <v>12200000</v>
      </c>
      <c r="E687" t="s">
        <v>18</v>
      </c>
      <c r="F687">
        <v>3.7</v>
      </c>
      <c r="G687" t="s">
        <v>73</v>
      </c>
      <c r="H687" s="1">
        <v>3300000</v>
      </c>
      <c r="I687">
        <v>662</v>
      </c>
      <c r="J687" t="s">
        <v>18</v>
      </c>
    </row>
    <row r="688" spans="1:10" ht="14.4" hidden="1" customHeight="1" x14ac:dyDescent="0.3">
      <c r="A688" s="4" t="s">
        <v>88</v>
      </c>
      <c r="B688" t="s">
        <v>51</v>
      </c>
      <c r="C688" t="s">
        <v>23</v>
      </c>
      <c r="D688" s="1">
        <v>1720000</v>
      </c>
      <c r="E688" t="s">
        <v>18</v>
      </c>
      <c r="F688">
        <v>1.08</v>
      </c>
      <c r="G688" t="s">
        <v>40</v>
      </c>
      <c r="H688" s="1">
        <v>1580000</v>
      </c>
      <c r="I688">
        <v>549</v>
      </c>
      <c r="J688" t="s">
        <v>18</v>
      </c>
    </row>
    <row r="689" spans="1:10" ht="14.4" hidden="1" customHeight="1" x14ac:dyDescent="0.3">
      <c r="A689" s="4" t="s">
        <v>88</v>
      </c>
      <c r="B689" t="s">
        <v>51</v>
      </c>
      <c r="C689" t="s">
        <v>7</v>
      </c>
      <c r="D689" s="1">
        <v>2590000</v>
      </c>
      <c r="E689" t="s">
        <v>18</v>
      </c>
      <c r="F689">
        <v>1.63</v>
      </c>
      <c r="G689" t="s">
        <v>40</v>
      </c>
      <c r="H689" s="1">
        <v>1580000</v>
      </c>
      <c r="I689">
        <v>623</v>
      </c>
      <c r="J689" t="s">
        <v>18</v>
      </c>
    </row>
    <row r="690" spans="1:10" ht="14.4" hidden="1" customHeight="1" x14ac:dyDescent="0.3">
      <c r="A690" s="4" t="s">
        <v>88</v>
      </c>
      <c r="B690" t="s">
        <v>51</v>
      </c>
      <c r="C690" t="s">
        <v>4</v>
      </c>
      <c r="D690" s="1">
        <v>8850000</v>
      </c>
      <c r="E690" t="s">
        <v>18</v>
      </c>
      <c r="F690">
        <v>2.68</v>
      </c>
      <c r="G690" t="s">
        <v>73</v>
      </c>
      <c r="H690" s="1">
        <v>3300000</v>
      </c>
      <c r="I690">
        <v>489</v>
      </c>
      <c r="J690" t="s">
        <v>18</v>
      </c>
    </row>
    <row r="691" spans="1:10" ht="14.4" hidden="1" customHeight="1" x14ac:dyDescent="0.3">
      <c r="A691" s="4" t="s">
        <v>88</v>
      </c>
      <c r="B691" t="s">
        <v>51</v>
      </c>
      <c r="C691" t="s">
        <v>5</v>
      </c>
      <c r="D691" s="1">
        <v>5530000</v>
      </c>
      <c r="E691" t="s">
        <v>18</v>
      </c>
      <c r="F691">
        <v>1.68</v>
      </c>
      <c r="G691" t="s">
        <v>73</v>
      </c>
      <c r="H691" s="1">
        <v>3300000</v>
      </c>
      <c r="I691">
        <v>636</v>
      </c>
      <c r="J691" t="s">
        <v>18</v>
      </c>
    </row>
    <row r="692" spans="1:10" ht="14.4" hidden="1" customHeight="1" x14ac:dyDescent="0.3">
      <c r="A692" s="4" t="s">
        <v>88</v>
      </c>
      <c r="B692" t="s">
        <v>51</v>
      </c>
      <c r="C692" t="s">
        <v>8</v>
      </c>
      <c r="D692" s="1">
        <v>350000</v>
      </c>
      <c r="E692" t="s">
        <v>18</v>
      </c>
      <c r="F692">
        <v>0.23799999999999999</v>
      </c>
      <c r="G692" t="s">
        <v>41</v>
      </c>
      <c r="H692" s="1">
        <v>1470000</v>
      </c>
      <c r="I692">
        <v>184</v>
      </c>
      <c r="J692" t="s">
        <v>18</v>
      </c>
    </row>
    <row r="693" spans="1:10" ht="14.4" hidden="1" customHeight="1" x14ac:dyDescent="0.3">
      <c r="A693" s="4" t="s">
        <v>88</v>
      </c>
      <c r="B693" t="s">
        <v>51</v>
      </c>
      <c r="C693" t="s">
        <v>6</v>
      </c>
      <c r="D693" s="1">
        <v>1780000</v>
      </c>
      <c r="E693" t="s">
        <v>18</v>
      </c>
      <c r="F693">
        <v>1.04</v>
      </c>
      <c r="G693" t="s">
        <v>42</v>
      </c>
      <c r="H693" s="1">
        <v>1710000</v>
      </c>
      <c r="I693">
        <v>239</v>
      </c>
      <c r="J693" t="s">
        <v>18</v>
      </c>
    </row>
    <row r="694" spans="1:10" ht="14.4" hidden="1" customHeight="1" x14ac:dyDescent="0.3">
      <c r="A694" s="4" t="s">
        <v>88</v>
      </c>
      <c r="B694" t="s">
        <v>51</v>
      </c>
      <c r="C694" t="s">
        <v>1</v>
      </c>
      <c r="D694" s="1">
        <v>9110000</v>
      </c>
      <c r="E694" t="s">
        <v>18</v>
      </c>
      <c r="F694">
        <v>2.83</v>
      </c>
      <c r="G694" t="s">
        <v>39</v>
      </c>
      <c r="H694" s="1">
        <v>3220000</v>
      </c>
      <c r="I694">
        <v>922</v>
      </c>
      <c r="J694" t="s">
        <v>18</v>
      </c>
    </row>
    <row r="695" spans="1:10" hidden="1" x14ac:dyDescent="0.3">
      <c r="A695" s="4" t="s">
        <v>88</v>
      </c>
      <c r="B695" t="s">
        <v>51</v>
      </c>
      <c r="C695" t="s">
        <v>0</v>
      </c>
      <c r="D695" s="1">
        <v>8280000</v>
      </c>
      <c r="E695" t="s">
        <v>18</v>
      </c>
      <c r="F695">
        <v>4.96</v>
      </c>
      <c r="G695" t="s">
        <v>43</v>
      </c>
      <c r="H695" s="1">
        <v>1670000</v>
      </c>
      <c r="I695">
        <v>1140</v>
      </c>
      <c r="J695" t="s">
        <v>18</v>
      </c>
    </row>
    <row r="696" spans="1:10" ht="14.4" hidden="1" customHeight="1" x14ac:dyDescent="0.3">
      <c r="A696" s="4" t="s">
        <v>88</v>
      </c>
      <c r="B696" t="s">
        <v>51</v>
      </c>
      <c r="C696" t="s">
        <v>44</v>
      </c>
      <c r="D696" s="1">
        <v>19900000</v>
      </c>
      <c r="E696" t="s">
        <v>18</v>
      </c>
      <c r="F696">
        <v>6.19</v>
      </c>
      <c r="G696" t="s">
        <v>39</v>
      </c>
      <c r="H696" s="1">
        <v>3220000</v>
      </c>
      <c r="I696">
        <v>760</v>
      </c>
      <c r="J696" t="s">
        <v>18</v>
      </c>
    </row>
    <row r="697" spans="1:10" ht="14.4" hidden="1" customHeight="1" x14ac:dyDescent="0.3">
      <c r="A697" s="4" t="s">
        <v>88</v>
      </c>
      <c r="B697" t="s">
        <v>51</v>
      </c>
      <c r="C697" t="s">
        <v>52</v>
      </c>
      <c r="D697" s="1">
        <v>0</v>
      </c>
      <c r="E697" t="s">
        <v>18</v>
      </c>
      <c r="F697">
        <v>0</v>
      </c>
      <c r="G697" t="s">
        <v>43</v>
      </c>
      <c r="H697" s="1">
        <v>1670000</v>
      </c>
      <c r="I697" t="s">
        <v>47</v>
      </c>
      <c r="J697" t="s">
        <v>18</v>
      </c>
    </row>
    <row r="698" spans="1:10" ht="14.4" hidden="1" customHeight="1" x14ac:dyDescent="0.3">
      <c r="A698" s="4" t="s">
        <v>88</v>
      </c>
      <c r="B698" t="s">
        <v>51</v>
      </c>
      <c r="C698" t="s">
        <v>53</v>
      </c>
      <c r="D698" s="1">
        <v>7230000</v>
      </c>
      <c r="E698" t="s">
        <v>18</v>
      </c>
      <c r="F698">
        <v>4.34</v>
      </c>
      <c r="G698" t="s">
        <v>43</v>
      </c>
      <c r="H698" s="1">
        <v>1670000</v>
      </c>
      <c r="I698">
        <v>0</v>
      </c>
      <c r="J698" t="s">
        <v>18</v>
      </c>
    </row>
    <row r="699" spans="1:10" ht="14.4" hidden="1" customHeight="1" x14ac:dyDescent="0.3">
      <c r="A699" s="4" t="s">
        <v>88</v>
      </c>
      <c r="B699" t="s">
        <v>51</v>
      </c>
      <c r="C699" t="s">
        <v>54</v>
      </c>
      <c r="D699" s="1">
        <v>2350000</v>
      </c>
      <c r="E699" t="s">
        <v>18</v>
      </c>
      <c r="F699">
        <v>1.41</v>
      </c>
      <c r="G699" t="s">
        <v>43</v>
      </c>
      <c r="H699" s="1">
        <v>1670000</v>
      </c>
      <c r="I699">
        <v>0</v>
      </c>
      <c r="J699" t="s">
        <v>18</v>
      </c>
    </row>
    <row r="700" spans="1:10" ht="14.4" hidden="1" customHeight="1" x14ac:dyDescent="0.3">
      <c r="A700" s="4" t="s">
        <v>88</v>
      </c>
      <c r="B700" t="s">
        <v>51</v>
      </c>
      <c r="C700" t="s">
        <v>55</v>
      </c>
      <c r="D700" s="1">
        <v>34200</v>
      </c>
      <c r="E700" t="s">
        <v>18</v>
      </c>
      <c r="F700">
        <v>1.06E-2</v>
      </c>
      <c r="G700" t="s">
        <v>39</v>
      </c>
      <c r="H700" s="1">
        <v>3220000</v>
      </c>
      <c r="I700">
        <v>0</v>
      </c>
      <c r="J700" t="s">
        <v>18</v>
      </c>
    </row>
    <row r="701" spans="1:10" ht="14.4" hidden="1" customHeight="1" x14ac:dyDescent="0.3">
      <c r="A701" s="4" t="s">
        <v>88</v>
      </c>
      <c r="B701" t="s">
        <v>51</v>
      </c>
      <c r="C701" t="s">
        <v>56</v>
      </c>
      <c r="D701" s="1">
        <v>1470</v>
      </c>
      <c r="E701" t="s">
        <v>18</v>
      </c>
      <c r="F701">
        <v>4.4700000000000002E-4</v>
      </c>
      <c r="G701" t="s">
        <v>73</v>
      </c>
      <c r="H701" s="1">
        <v>3300000</v>
      </c>
      <c r="I701">
        <v>0</v>
      </c>
      <c r="J701" t="s">
        <v>18</v>
      </c>
    </row>
    <row r="702" spans="1:10" ht="14.4" hidden="1" customHeight="1" x14ac:dyDescent="0.3">
      <c r="A702" s="4" t="s">
        <v>88</v>
      </c>
      <c r="B702" t="s">
        <v>51</v>
      </c>
      <c r="C702" t="s">
        <v>57</v>
      </c>
      <c r="D702" s="1">
        <v>188000000</v>
      </c>
      <c r="E702" t="s">
        <v>18</v>
      </c>
      <c r="F702">
        <v>113</v>
      </c>
      <c r="G702" t="s">
        <v>43</v>
      </c>
      <c r="H702" s="1">
        <v>1670000</v>
      </c>
      <c r="I702">
        <v>0</v>
      </c>
      <c r="J702" t="s">
        <v>18</v>
      </c>
    </row>
    <row r="703" spans="1:10" ht="14.4" hidden="1" customHeight="1" x14ac:dyDescent="0.3">
      <c r="A703" s="4" t="s">
        <v>88</v>
      </c>
      <c r="B703" t="s">
        <v>51</v>
      </c>
      <c r="C703" t="s">
        <v>58</v>
      </c>
      <c r="D703" s="1">
        <v>92700000</v>
      </c>
      <c r="E703" t="s">
        <v>18</v>
      </c>
      <c r="F703">
        <v>55.6</v>
      </c>
      <c r="G703" t="s">
        <v>43</v>
      </c>
      <c r="H703" s="1">
        <v>1670000</v>
      </c>
      <c r="I703">
        <v>0</v>
      </c>
      <c r="J703" t="s">
        <v>18</v>
      </c>
    </row>
    <row r="704" spans="1:10" ht="14.4" hidden="1" customHeight="1" x14ac:dyDescent="0.3">
      <c r="A704" s="4" t="s">
        <v>88</v>
      </c>
      <c r="B704" t="s">
        <v>51</v>
      </c>
      <c r="C704" t="s">
        <v>59</v>
      </c>
      <c r="D704" s="1">
        <v>20000000</v>
      </c>
      <c r="E704" t="s">
        <v>18</v>
      </c>
      <c r="F704">
        <v>6.22</v>
      </c>
      <c r="G704" t="s">
        <v>39</v>
      </c>
      <c r="H704" s="1">
        <v>3220000</v>
      </c>
      <c r="I704">
        <v>0</v>
      </c>
      <c r="J704" t="s">
        <v>18</v>
      </c>
    </row>
    <row r="705" spans="1:10" ht="14.4" hidden="1" customHeight="1" x14ac:dyDescent="0.3">
      <c r="A705" s="4" t="s">
        <v>24</v>
      </c>
      <c r="B705" t="s">
        <v>38</v>
      </c>
      <c r="C705" t="s">
        <v>2</v>
      </c>
      <c r="D705" s="1">
        <v>0</v>
      </c>
      <c r="E705">
        <v>0</v>
      </c>
      <c r="F705" t="e">
        <v>#DIV/0!</v>
      </c>
      <c r="G705" t="s">
        <v>39</v>
      </c>
      <c r="H705" s="1">
        <v>0</v>
      </c>
      <c r="I705" t="s">
        <v>18</v>
      </c>
      <c r="J705" t="s">
        <v>18</v>
      </c>
    </row>
    <row r="706" spans="1:10" ht="14.4" customHeight="1" x14ac:dyDescent="0.3">
      <c r="A706" s="4" t="s">
        <v>24</v>
      </c>
      <c r="B706" t="s">
        <v>38</v>
      </c>
      <c r="C706" t="s">
        <v>3</v>
      </c>
      <c r="D706" s="1">
        <v>215000</v>
      </c>
      <c r="E706">
        <v>0</v>
      </c>
      <c r="F706">
        <v>8.32</v>
      </c>
      <c r="G706" t="s">
        <v>73</v>
      </c>
      <c r="H706" s="1">
        <v>25800</v>
      </c>
      <c r="I706" t="s">
        <v>18</v>
      </c>
      <c r="J706" t="s">
        <v>18</v>
      </c>
    </row>
    <row r="707" spans="1:10" ht="14.4" hidden="1" customHeight="1" x14ac:dyDescent="0.3">
      <c r="A707" s="4" t="s">
        <v>24</v>
      </c>
      <c r="B707" t="s">
        <v>38</v>
      </c>
      <c r="C707" t="s">
        <v>23</v>
      </c>
      <c r="D707" s="1">
        <v>0</v>
      </c>
      <c r="E707">
        <v>0</v>
      </c>
      <c r="F707">
        <v>0</v>
      </c>
      <c r="G707" t="s">
        <v>40</v>
      </c>
      <c r="H707" s="1">
        <v>3400</v>
      </c>
      <c r="I707" t="s">
        <v>18</v>
      </c>
      <c r="J707" t="s">
        <v>18</v>
      </c>
    </row>
    <row r="708" spans="1:10" ht="14.4" hidden="1" customHeight="1" x14ac:dyDescent="0.3">
      <c r="A708" s="4" t="s">
        <v>24</v>
      </c>
      <c r="B708" t="s">
        <v>38</v>
      </c>
      <c r="C708" t="s">
        <v>7</v>
      </c>
      <c r="D708" s="1">
        <v>20900</v>
      </c>
      <c r="E708">
        <v>0</v>
      </c>
      <c r="F708">
        <v>6.13</v>
      </c>
      <c r="G708" t="s">
        <v>40</v>
      </c>
      <c r="H708" s="1">
        <v>3400</v>
      </c>
      <c r="I708" t="s">
        <v>18</v>
      </c>
      <c r="J708" t="s">
        <v>18</v>
      </c>
    </row>
    <row r="709" spans="1:10" ht="14.4" hidden="1" customHeight="1" x14ac:dyDescent="0.3">
      <c r="A709" s="4" t="s">
        <v>24</v>
      </c>
      <c r="B709" t="s">
        <v>38</v>
      </c>
      <c r="C709" t="s">
        <v>4</v>
      </c>
      <c r="D709" s="1">
        <v>90000</v>
      </c>
      <c r="E709">
        <v>0</v>
      </c>
      <c r="F709">
        <v>3.49</v>
      </c>
      <c r="G709" t="s">
        <v>73</v>
      </c>
      <c r="H709" s="1">
        <v>25800</v>
      </c>
      <c r="I709" t="s">
        <v>18</v>
      </c>
      <c r="J709" t="s">
        <v>18</v>
      </c>
    </row>
    <row r="710" spans="1:10" ht="14.4" hidden="1" customHeight="1" x14ac:dyDescent="0.3">
      <c r="A710" s="4" t="s">
        <v>24</v>
      </c>
      <c r="B710" t="s">
        <v>38</v>
      </c>
      <c r="C710" t="s">
        <v>5</v>
      </c>
      <c r="D710" s="1">
        <v>117000</v>
      </c>
      <c r="E710">
        <v>0</v>
      </c>
      <c r="F710">
        <v>4.55</v>
      </c>
      <c r="G710" t="s">
        <v>73</v>
      </c>
      <c r="H710" s="1">
        <v>25800</v>
      </c>
      <c r="I710" t="s">
        <v>18</v>
      </c>
      <c r="J710" t="s">
        <v>18</v>
      </c>
    </row>
    <row r="711" spans="1:10" ht="14.4" hidden="1" customHeight="1" x14ac:dyDescent="0.3">
      <c r="A711" s="4" t="s">
        <v>24</v>
      </c>
      <c r="B711" t="s">
        <v>38</v>
      </c>
      <c r="C711" t="s">
        <v>8</v>
      </c>
      <c r="D711" s="1">
        <v>16100</v>
      </c>
      <c r="E711">
        <v>0</v>
      </c>
      <c r="F711">
        <v>0.53900000000000003</v>
      </c>
      <c r="G711" t="s">
        <v>41</v>
      </c>
      <c r="H711" s="1">
        <v>29900</v>
      </c>
      <c r="I711" t="s">
        <v>18</v>
      </c>
      <c r="J711" t="s">
        <v>18</v>
      </c>
    </row>
    <row r="712" spans="1:10" ht="14.4" hidden="1" customHeight="1" x14ac:dyDescent="0.3">
      <c r="A712" s="4" t="s">
        <v>24</v>
      </c>
      <c r="B712" t="s">
        <v>38</v>
      </c>
      <c r="C712" t="s">
        <v>6</v>
      </c>
      <c r="D712" s="1">
        <v>162000</v>
      </c>
      <c r="E712">
        <v>0</v>
      </c>
      <c r="F712">
        <v>1.48</v>
      </c>
      <c r="G712" t="s">
        <v>42</v>
      </c>
      <c r="H712" s="1">
        <v>109000</v>
      </c>
      <c r="I712" t="s">
        <v>18</v>
      </c>
      <c r="J712" t="s">
        <v>18</v>
      </c>
    </row>
    <row r="713" spans="1:10" ht="14.4" hidden="1" customHeight="1" x14ac:dyDescent="0.3">
      <c r="A713" s="4" t="s">
        <v>24</v>
      </c>
      <c r="B713" t="s">
        <v>38</v>
      </c>
      <c r="C713" t="s">
        <v>1</v>
      </c>
      <c r="D713" s="1">
        <v>0</v>
      </c>
      <c r="E713">
        <v>0</v>
      </c>
      <c r="F713" t="e">
        <v>#DIV/0!</v>
      </c>
      <c r="G713" t="s">
        <v>39</v>
      </c>
      <c r="H713" s="1">
        <v>0</v>
      </c>
      <c r="I713" t="s">
        <v>18</v>
      </c>
      <c r="J713" t="s">
        <v>18</v>
      </c>
    </row>
    <row r="714" spans="1:10" hidden="1" x14ac:dyDescent="0.3">
      <c r="A714" s="4" t="s">
        <v>24</v>
      </c>
      <c r="B714" t="s">
        <v>38</v>
      </c>
      <c r="C714" t="s">
        <v>0</v>
      </c>
      <c r="D714" s="1">
        <v>0</v>
      </c>
      <c r="E714">
        <v>0</v>
      </c>
      <c r="F714" t="e">
        <v>#DIV/0!</v>
      </c>
      <c r="G714" t="s">
        <v>43</v>
      </c>
      <c r="H714" s="1">
        <v>0</v>
      </c>
      <c r="I714" t="s">
        <v>18</v>
      </c>
      <c r="J714" t="s">
        <v>18</v>
      </c>
    </row>
    <row r="715" spans="1:10" ht="14.4" hidden="1" customHeight="1" x14ac:dyDescent="0.3">
      <c r="A715" s="4" t="s">
        <v>24</v>
      </c>
      <c r="B715" t="s">
        <v>38</v>
      </c>
      <c r="C715" t="s">
        <v>44</v>
      </c>
      <c r="D715" s="1">
        <v>436000</v>
      </c>
      <c r="E715">
        <v>0</v>
      </c>
      <c r="F715" t="e">
        <v>#DIV/0!</v>
      </c>
      <c r="G715" t="s">
        <v>39</v>
      </c>
      <c r="H715" s="1">
        <v>0</v>
      </c>
      <c r="I715" t="s">
        <v>18</v>
      </c>
      <c r="J715" t="s">
        <v>18</v>
      </c>
    </row>
    <row r="716" spans="1:10" ht="14.4" hidden="1" customHeight="1" x14ac:dyDescent="0.3">
      <c r="A716" s="4" t="s">
        <v>24</v>
      </c>
      <c r="B716" t="s">
        <v>38</v>
      </c>
      <c r="C716" t="s">
        <v>52</v>
      </c>
      <c r="D716" s="1">
        <v>0</v>
      </c>
      <c r="E716">
        <v>0</v>
      </c>
      <c r="F716" t="e">
        <v>#DIV/0!</v>
      </c>
      <c r="G716" t="s">
        <v>43</v>
      </c>
      <c r="H716" s="1">
        <v>0</v>
      </c>
      <c r="I716" t="s">
        <v>18</v>
      </c>
      <c r="J716" t="s">
        <v>18</v>
      </c>
    </row>
    <row r="717" spans="1:10" ht="14.4" hidden="1" customHeight="1" x14ac:dyDescent="0.3">
      <c r="A717" s="4" t="s">
        <v>24</v>
      </c>
      <c r="B717" t="s">
        <v>38</v>
      </c>
      <c r="C717" t="s">
        <v>53</v>
      </c>
      <c r="D717" s="1">
        <v>0</v>
      </c>
      <c r="E717">
        <v>0</v>
      </c>
      <c r="F717" t="e">
        <v>#DIV/0!</v>
      </c>
      <c r="G717" t="s">
        <v>43</v>
      </c>
      <c r="H717" s="1">
        <v>0</v>
      </c>
      <c r="I717" t="s">
        <v>18</v>
      </c>
      <c r="J717" t="s">
        <v>18</v>
      </c>
    </row>
    <row r="718" spans="1:10" ht="14.4" hidden="1" customHeight="1" x14ac:dyDescent="0.3">
      <c r="A718" s="4" t="s">
        <v>24</v>
      </c>
      <c r="B718" t="s">
        <v>38</v>
      </c>
      <c r="C718" t="s">
        <v>54</v>
      </c>
      <c r="D718" s="1">
        <v>0</v>
      </c>
      <c r="E718">
        <v>0</v>
      </c>
      <c r="F718" t="e">
        <v>#DIV/0!</v>
      </c>
      <c r="G718" t="s">
        <v>43</v>
      </c>
      <c r="H718" s="1">
        <v>0</v>
      </c>
      <c r="I718" t="s">
        <v>18</v>
      </c>
      <c r="J718" t="s">
        <v>18</v>
      </c>
    </row>
    <row r="719" spans="1:10" ht="14.4" hidden="1" customHeight="1" x14ac:dyDescent="0.3">
      <c r="A719" s="4" t="s">
        <v>24</v>
      </c>
      <c r="B719" t="s">
        <v>38</v>
      </c>
      <c r="C719" t="s">
        <v>55</v>
      </c>
      <c r="D719" s="1">
        <v>2870</v>
      </c>
      <c r="E719">
        <v>0</v>
      </c>
      <c r="F719" t="e">
        <v>#DIV/0!</v>
      </c>
      <c r="G719" t="s">
        <v>39</v>
      </c>
      <c r="H719" s="1">
        <v>0</v>
      </c>
      <c r="I719" t="s">
        <v>18</v>
      </c>
      <c r="J719" t="s">
        <v>18</v>
      </c>
    </row>
    <row r="720" spans="1:10" ht="14.4" hidden="1" customHeight="1" x14ac:dyDescent="0.3">
      <c r="A720" s="4" t="s">
        <v>24</v>
      </c>
      <c r="B720" t="s">
        <v>38</v>
      </c>
      <c r="C720" t="s">
        <v>56</v>
      </c>
      <c r="D720" s="1">
        <v>0</v>
      </c>
      <c r="E720">
        <v>0</v>
      </c>
      <c r="F720">
        <v>0</v>
      </c>
      <c r="G720" t="s">
        <v>73</v>
      </c>
      <c r="H720" s="1">
        <v>25800</v>
      </c>
      <c r="I720" t="s">
        <v>18</v>
      </c>
      <c r="J720" t="s">
        <v>18</v>
      </c>
    </row>
    <row r="721" spans="1:10" ht="14.4" hidden="1" customHeight="1" x14ac:dyDescent="0.3">
      <c r="A721" s="4" t="s">
        <v>24</v>
      </c>
      <c r="B721" t="s">
        <v>38</v>
      </c>
      <c r="C721" t="s">
        <v>57</v>
      </c>
      <c r="D721" s="1">
        <v>0</v>
      </c>
      <c r="E721">
        <v>0</v>
      </c>
      <c r="F721" t="e">
        <v>#DIV/0!</v>
      </c>
      <c r="G721" t="s">
        <v>43</v>
      </c>
      <c r="H721" s="1">
        <v>0</v>
      </c>
      <c r="I721" t="s">
        <v>18</v>
      </c>
      <c r="J721" t="s">
        <v>18</v>
      </c>
    </row>
    <row r="722" spans="1:10" ht="14.4" hidden="1" customHeight="1" x14ac:dyDescent="0.3">
      <c r="A722" s="4" t="s">
        <v>24</v>
      </c>
      <c r="B722" t="s">
        <v>38</v>
      </c>
      <c r="C722" t="s">
        <v>58</v>
      </c>
      <c r="D722" s="1">
        <v>0</v>
      </c>
      <c r="E722">
        <v>0</v>
      </c>
      <c r="F722" t="e">
        <v>#DIV/0!</v>
      </c>
      <c r="G722" t="s">
        <v>43</v>
      </c>
      <c r="H722" s="1">
        <v>0</v>
      </c>
      <c r="I722" t="s">
        <v>18</v>
      </c>
      <c r="J722" t="s">
        <v>18</v>
      </c>
    </row>
    <row r="723" spans="1:10" ht="14.4" hidden="1" customHeight="1" x14ac:dyDescent="0.3">
      <c r="A723" s="4" t="s">
        <v>24</v>
      </c>
      <c r="B723" t="s">
        <v>38</v>
      </c>
      <c r="C723" t="s">
        <v>59</v>
      </c>
      <c r="D723" s="1">
        <v>83100</v>
      </c>
      <c r="E723">
        <v>0</v>
      </c>
      <c r="F723" t="e">
        <v>#DIV/0!</v>
      </c>
      <c r="G723" t="s">
        <v>39</v>
      </c>
      <c r="H723" s="1">
        <v>0</v>
      </c>
      <c r="I723" t="s">
        <v>18</v>
      </c>
      <c r="J723" t="s">
        <v>18</v>
      </c>
    </row>
    <row r="724" spans="1:10" ht="14.4" hidden="1" customHeight="1" x14ac:dyDescent="0.3">
      <c r="A724" s="4" t="s">
        <v>89</v>
      </c>
      <c r="B724" t="s">
        <v>51</v>
      </c>
      <c r="C724" t="s">
        <v>2</v>
      </c>
      <c r="D724" s="1">
        <v>12700000</v>
      </c>
      <c r="E724" t="s">
        <v>18</v>
      </c>
      <c r="F724">
        <v>3.6</v>
      </c>
      <c r="G724" t="s">
        <v>39</v>
      </c>
      <c r="H724" s="1">
        <v>3510000</v>
      </c>
      <c r="I724">
        <v>759</v>
      </c>
      <c r="J724" t="s">
        <v>18</v>
      </c>
    </row>
    <row r="725" spans="1:10" ht="14.4" customHeight="1" x14ac:dyDescent="0.3">
      <c r="A725" s="4" t="s">
        <v>89</v>
      </c>
      <c r="B725" t="s">
        <v>51</v>
      </c>
      <c r="C725" t="s">
        <v>3</v>
      </c>
      <c r="D725" s="1">
        <v>11900000</v>
      </c>
      <c r="E725" t="s">
        <v>18</v>
      </c>
      <c r="F725">
        <v>3.7</v>
      </c>
      <c r="G725" t="s">
        <v>73</v>
      </c>
      <c r="H725" s="1">
        <v>3210000</v>
      </c>
      <c r="I725">
        <v>663</v>
      </c>
      <c r="J725" t="s">
        <v>18</v>
      </c>
    </row>
    <row r="726" spans="1:10" ht="14.4" hidden="1" customHeight="1" x14ac:dyDescent="0.3">
      <c r="A726" s="4" t="s">
        <v>89</v>
      </c>
      <c r="B726" t="s">
        <v>51</v>
      </c>
      <c r="C726" t="s">
        <v>23</v>
      </c>
      <c r="D726" s="1">
        <v>1620000</v>
      </c>
      <c r="E726" t="s">
        <v>18</v>
      </c>
      <c r="F726">
        <v>0.94899999999999995</v>
      </c>
      <c r="G726" t="s">
        <v>40</v>
      </c>
      <c r="H726" s="1">
        <v>1700000</v>
      </c>
      <c r="I726">
        <v>479</v>
      </c>
      <c r="J726" t="s">
        <v>18</v>
      </c>
    </row>
    <row r="727" spans="1:10" ht="14.4" hidden="1" customHeight="1" x14ac:dyDescent="0.3">
      <c r="A727" s="4" t="s">
        <v>89</v>
      </c>
      <c r="B727" t="s">
        <v>51</v>
      </c>
      <c r="C727" t="s">
        <v>7</v>
      </c>
      <c r="D727" s="1">
        <v>2810000</v>
      </c>
      <c r="E727" t="s">
        <v>18</v>
      </c>
      <c r="F727">
        <v>1.65</v>
      </c>
      <c r="G727" t="s">
        <v>40</v>
      </c>
      <c r="H727" s="1">
        <v>1700000</v>
      </c>
      <c r="I727">
        <v>629</v>
      </c>
      <c r="J727" t="s">
        <v>18</v>
      </c>
    </row>
    <row r="728" spans="1:10" ht="14.4" hidden="1" customHeight="1" x14ac:dyDescent="0.3">
      <c r="A728" s="4" t="s">
        <v>89</v>
      </c>
      <c r="B728" t="s">
        <v>51</v>
      </c>
      <c r="C728" t="s">
        <v>4</v>
      </c>
      <c r="D728" s="1">
        <v>8730000</v>
      </c>
      <c r="E728" t="s">
        <v>18</v>
      </c>
      <c r="F728">
        <v>2.72</v>
      </c>
      <c r="G728" t="s">
        <v>73</v>
      </c>
      <c r="H728" s="1">
        <v>3210000</v>
      </c>
      <c r="I728">
        <v>497</v>
      </c>
      <c r="J728" t="s">
        <v>18</v>
      </c>
    </row>
    <row r="729" spans="1:10" ht="14.4" hidden="1" customHeight="1" x14ac:dyDescent="0.3">
      <c r="A729" s="4" t="s">
        <v>89</v>
      </c>
      <c r="B729" t="s">
        <v>51</v>
      </c>
      <c r="C729" t="s">
        <v>5</v>
      </c>
      <c r="D729" s="1">
        <v>6340000</v>
      </c>
      <c r="E729" t="s">
        <v>18</v>
      </c>
      <c r="F729">
        <v>1.98</v>
      </c>
      <c r="G729" t="s">
        <v>73</v>
      </c>
      <c r="H729" s="1">
        <v>3210000</v>
      </c>
      <c r="I729">
        <v>771</v>
      </c>
      <c r="J729" t="s">
        <v>18</v>
      </c>
    </row>
    <row r="730" spans="1:10" ht="14.4" hidden="1" customHeight="1" x14ac:dyDescent="0.3">
      <c r="A730" s="4" t="s">
        <v>89</v>
      </c>
      <c r="B730" t="s">
        <v>51</v>
      </c>
      <c r="C730" t="s">
        <v>8</v>
      </c>
      <c r="D730" s="1">
        <v>358000</v>
      </c>
      <c r="E730" t="s">
        <v>18</v>
      </c>
      <c r="F730">
        <v>0.27600000000000002</v>
      </c>
      <c r="G730" t="s">
        <v>41</v>
      </c>
      <c r="H730" s="1">
        <v>1290000</v>
      </c>
      <c r="I730">
        <v>217</v>
      </c>
      <c r="J730" t="s">
        <v>18</v>
      </c>
    </row>
    <row r="731" spans="1:10" ht="14.4" hidden="1" customHeight="1" x14ac:dyDescent="0.3">
      <c r="A731" s="4" t="s">
        <v>89</v>
      </c>
      <c r="B731" t="s">
        <v>51</v>
      </c>
      <c r="C731" t="s">
        <v>6</v>
      </c>
      <c r="D731" s="1">
        <v>2400000</v>
      </c>
      <c r="E731" t="s">
        <v>18</v>
      </c>
      <c r="F731">
        <v>1.32</v>
      </c>
      <c r="G731" t="s">
        <v>42</v>
      </c>
      <c r="H731" s="1">
        <v>1810000</v>
      </c>
      <c r="I731">
        <v>314</v>
      </c>
      <c r="J731" t="s">
        <v>18</v>
      </c>
    </row>
    <row r="732" spans="1:10" ht="14.4" hidden="1" customHeight="1" x14ac:dyDescent="0.3">
      <c r="A732" s="4" t="s">
        <v>89</v>
      </c>
      <c r="B732" t="s">
        <v>51</v>
      </c>
      <c r="C732" t="s">
        <v>1</v>
      </c>
      <c r="D732" s="1">
        <v>8310000</v>
      </c>
      <c r="E732" t="s">
        <v>18</v>
      </c>
      <c r="F732">
        <v>2.37</v>
      </c>
      <c r="G732" t="s">
        <v>39</v>
      </c>
      <c r="H732" s="1">
        <v>3510000</v>
      </c>
      <c r="I732">
        <v>794</v>
      </c>
      <c r="J732" t="s">
        <v>18</v>
      </c>
    </row>
    <row r="733" spans="1:10" hidden="1" x14ac:dyDescent="0.3">
      <c r="A733" s="4" t="s">
        <v>89</v>
      </c>
      <c r="B733" t="s">
        <v>51</v>
      </c>
      <c r="C733" t="s">
        <v>0</v>
      </c>
      <c r="D733" s="1">
        <v>9800000</v>
      </c>
      <c r="E733" t="s">
        <v>18</v>
      </c>
      <c r="F733">
        <v>5.73</v>
      </c>
      <c r="G733" t="s">
        <v>43</v>
      </c>
      <c r="H733" s="1">
        <v>1710000</v>
      </c>
      <c r="I733">
        <v>1310</v>
      </c>
      <c r="J733" t="s">
        <v>18</v>
      </c>
    </row>
    <row r="734" spans="1:10" ht="14.4" hidden="1" customHeight="1" x14ac:dyDescent="0.3">
      <c r="A734" s="4" t="s">
        <v>89</v>
      </c>
      <c r="B734" t="s">
        <v>51</v>
      </c>
      <c r="C734" t="s">
        <v>44</v>
      </c>
      <c r="D734" s="1">
        <v>18600000</v>
      </c>
      <c r="E734" t="s">
        <v>18</v>
      </c>
      <c r="F734">
        <v>5.31</v>
      </c>
      <c r="G734" t="s">
        <v>39</v>
      </c>
      <c r="H734" s="1">
        <v>3510000</v>
      </c>
      <c r="I734">
        <v>649</v>
      </c>
      <c r="J734" t="s">
        <v>18</v>
      </c>
    </row>
    <row r="735" spans="1:10" ht="14.4" hidden="1" customHeight="1" x14ac:dyDescent="0.3">
      <c r="A735" s="4" t="s">
        <v>89</v>
      </c>
      <c r="B735" t="s">
        <v>51</v>
      </c>
      <c r="C735" t="s">
        <v>52</v>
      </c>
      <c r="D735" s="1">
        <v>0</v>
      </c>
      <c r="E735" t="s">
        <v>18</v>
      </c>
      <c r="F735">
        <v>0</v>
      </c>
      <c r="G735" t="s">
        <v>43</v>
      </c>
      <c r="H735" s="1">
        <v>1710000</v>
      </c>
      <c r="I735" t="s">
        <v>47</v>
      </c>
      <c r="J735" t="s">
        <v>18</v>
      </c>
    </row>
    <row r="736" spans="1:10" ht="14.4" hidden="1" customHeight="1" x14ac:dyDescent="0.3">
      <c r="A736" s="4" t="s">
        <v>89</v>
      </c>
      <c r="B736" t="s">
        <v>51</v>
      </c>
      <c r="C736" t="s">
        <v>53</v>
      </c>
      <c r="D736" s="1">
        <v>7970000</v>
      </c>
      <c r="E736" t="s">
        <v>18</v>
      </c>
      <c r="F736">
        <v>4.66</v>
      </c>
      <c r="G736" t="s">
        <v>43</v>
      </c>
      <c r="H736" s="1">
        <v>1710000</v>
      </c>
      <c r="I736">
        <v>0</v>
      </c>
      <c r="J736" t="s">
        <v>18</v>
      </c>
    </row>
    <row r="737" spans="1:10" ht="14.4" hidden="1" customHeight="1" x14ac:dyDescent="0.3">
      <c r="A737" s="4" t="s">
        <v>89</v>
      </c>
      <c r="B737" t="s">
        <v>51</v>
      </c>
      <c r="C737" t="s">
        <v>54</v>
      </c>
      <c r="D737" s="1">
        <v>2320000</v>
      </c>
      <c r="E737" t="s">
        <v>18</v>
      </c>
      <c r="F737">
        <v>1.35</v>
      </c>
      <c r="G737" t="s">
        <v>43</v>
      </c>
      <c r="H737" s="1">
        <v>1710000</v>
      </c>
      <c r="I737">
        <v>0</v>
      </c>
      <c r="J737" t="s">
        <v>18</v>
      </c>
    </row>
    <row r="738" spans="1:10" ht="14.4" hidden="1" customHeight="1" x14ac:dyDescent="0.3">
      <c r="A738" s="4" t="s">
        <v>89</v>
      </c>
      <c r="B738" t="s">
        <v>51</v>
      </c>
      <c r="C738" t="s">
        <v>55</v>
      </c>
      <c r="D738" s="1">
        <v>37500</v>
      </c>
      <c r="E738" t="s">
        <v>18</v>
      </c>
      <c r="F738">
        <v>1.0699999999999999E-2</v>
      </c>
      <c r="G738" t="s">
        <v>39</v>
      </c>
      <c r="H738" s="1">
        <v>3510000</v>
      </c>
      <c r="I738">
        <v>0</v>
      </c>
      <c r="J738" t="s">
        <v>18</v>
      </c>
    </row>
    <row r="739" spans="1:10" ht="14.4" hidden="1" customHeight="1" x14ac:dyDescent="0.3">
      <c r="A739" s="4" t="s">
        <v>89</v>
      </c>
      <c r="B739" t="s">
        <v>51</v>
      </c>
      <c r="C739" t="s">
        <v>56</v>
      </c>
      <c r="D739" s="1">
        <v>3800</v>
      </c>
      <c r="E739" t="s">
        <v>18</v>
      </c>
      <c r="F739">
        <v>1.1800000000000001E-3</v>
      </c>
      <c r="G739" t="s">
        <v>73</v>
      </c>
      <c r="H739" s="1">
        <v>3210000</v>
      </c>
      <c r="I739">
        <v>0</v>
      </c>
      <c r="J739" t="s">
        <v>18</v>
      </c>
    </row>
    <row r="740" spans="1:10" ht="14.4" hidden="1" customHeight="1" x14ac:dyDescent="0.3">
      <c r="A740" s="4" t="s">
        <v>89</v>
      </c>
      <c r="B740" t="s">
        <v>51</v>
      </c>
      <c r="C740" t="s">
        <v>57</v>
      </c>
      <c r="D740" s="1">
        <v>185000000</v>
      </c>
      <c r="E740" t="s">
        <v>18</v>
      </c>
      <c r="F740">
        <v>108</v>
      </c>
      <c r="G740" t="s">
        <v>43</v>
      </c>
      <c r="H740" s="1">
        <v>1710000</v>
      </c>
      <c r="I740">
        <v>0</v>
      </c>
      <c r="J740" t="s">
        <v>18</v>
      </c>
    </row>
    <row r="741" spans="1:10" ht="14.4" hidden="1" customHeight="1" x14ac:dyDescent="0.3">
      <c r="A741" s="4" t="s">
        <v>89</v>
      </c>
      <c r="B741" t="s">
        <v>51</v>
      </c>
      <c r="C741" t="s">
        <v>58</v>
      </c>
      <c r="D741" s="1">
        <v>87400000</v>
      </c>
      <c r="E741" t="s">
        <v>18</v>
      </c>
      <c r="F741">
        <v>51</v>
      </c>
      <c r="G741" t="s">
        <v>43</v>
      </c>
      <c r="H741" s="1">
        <v>1710000</v>
      </c>
      <c r="I741">
        <v>0</v>
      </c>
      <c r="J741" t="s">
        <v>18</v>
      </c>
    </row>
    <row r="742" spans="1:10" ht="14.4" hidden="1" customHeight="1" x14ac:dyDescent="0.3">
      <c r="A742" s="4" t="s">
        <v>89</v>
      </c>
      <c r="B742" t="s">
        <v>51</v>
      </c>
      <c r="C742" t="s">
        <v>59</v>
      </c>
      <c r="D742" s="1">
        <v>20900000</v>
      </c>
      <c r="E742" t="s">
        <v>18</v>
      </c>
      <c r="F742">
        <v>5.95</v>
      </c>
      <c r="G742" t="s">
        <v>39</v>
      </c>
      <c r="H742" s="1">
        <v>3510000</v>
      </c>
      <c r="I742">
        <v>0</v>
      </c>
      <c r="J742" t="s">
        <v>18</v>
      </c>
    </row>
    <row r="743" spans="1:10" ht="14.4" hidden="1" customHeight="1" x14ac:dyDescent="0.3">
      <c r="A743" s="4" t="s">
        <v>89</v>
      </c>
      <c r="B743" t="s">
        <v>51</v>
      </c>
      <c r="C743" t="s">
        <v>2</v>
      </c>
      <c r="D743" s="1">
        <v>10600000</v>
      </c>
      <c r="E743" t="s">
        <v>18</v>
      </c>
      <c r="F743">
        <v>3.58</v>
      </c>
      <c r="G743" t="s">
        <v>39</v>
      </c>
      <c r="H743" s="1">
        <v>2950000</v>
      </c>
      <c r="I743">
        <v>754</v>
      </c>
      <c r="J743" t="s">
        <v>18</v>
      </c>
    </row>
    <row r="744" spans="1:10" ht="14.4" customHeight="1" x14ac:dyDescent="0.3">
      <c r="A744" s="4" t="s">
        <v>89</v>
      </c>
      <c r="B744" t="s">
        <v>51</v>
      </c>
      <c r="C744" t="s">
        <v>3</v>
      </c>
      <c r="D744" s="1">
        <v>11400000</v>
      </c>
      <c r="E744" t="s">
        <v>18</v>
      </c>
      <c r="F744">
        <v>3.32</v>
      </c>
      <c r="G744" t="s">
        <v>73</v>
      </c>
      <c r="H744" s="1">
        <v>3420000</v>
      </c>
      <c r="I744">
        <v>577</v>
      </c>
      <c r="J744" t="s">
        <v>18</v>
      </c>
    </row>
    <row r="745" spans="1:10" ht="14.4" hidden="1" customHeight="1" x14ac:dyDescent="0.3">
      <c r="A745" s="4" t="s">
        <v>89</v>
      </c>
      <c r="B745" t="s">
        <v>51</v>
      </c>
      <c r="C745" t="s">
        <v>23</v>
      </c>
      <c r="D745" s="1">
        <v>1680000</v>
      </c>
      <c r="E745" t="s">
        <v>18</v>
      </c>
      <c r="F745">
        <v>0.97</v>
      </c>
      <c r="G745" t="s">
        <v>40</v>
      </c>
      <c r="H745" s="1">
        <v>1730000</v>
      </c>
      <c r="I745">
        <v>490</v>
      </c>
      <c r="J745" t="s">
        <v>18</v>
      </c>
    </row>
    <row r="746" spans="1:10" ht="14.4" hidden="1" customHeight="1" x14ac:dyDescent="0.3">
      <c r="A746" s="4" t="s">
        <v>89</v>
      </c>
      <c r="B746" t="s">
        <v>51</v>
      </c>
      <c r="C746" t="s">
        <v>7</v>
      </c>
      <c r="D746" s="1">
        <v>2490000</v>
      </c>
      <c r="E746" t="s">
        <v>18</v>
      </c>
      <c r="F746">
        <v>1.44</v>
      </c>
      <c r="G746" t="s">
        <v>40</v>
      </c>
      <c r="H746" s="1">
        <v>1730000</v>
      </c>
      <c r="I746">
        <v>544</v>
      </c>
      <c r="J746" t="s">
        <v>18</v>
      </c>
    </row>
    <row r="747" spans="1:10" ht="14.4" hidden="1" customHeight="1" x14ac:dyDescent="0.3">
      <c r="A747" s="4" t="s">
        <v>89</v>
      </c>
      <c r="B747" t="s">
        <v>51</v>
      </c>
      <c r="C747" t="s">
        <v>4</v>
      </c>
      <c r="D747" s="1">
        <v>8170000</v>
      </c>
      <c r="E747" t="s">
        <v>18</v>
      </c>
      <c r="F747">
        <v>2.39</v>
      </c>
      <c r="G747" t="s">
        <v>73</v>
      </c>
      <c r="H747" s="1">
        <v>3420000</v>
      </c>
      <c r="I747">
        <v>427</v>
      </c>
      <c r="J747" t="s">
        <v>18</v>
      </c>
    </row>
    <row r="748" spans="1:10" ht="14.4" hidden="1" customHeight="1" x14ac:dyDescent="0.3">
      <c r="A748" s="4" t="s">
        <v>89</v>
      </c>
      <c r="B748" t="s">
        <v>51</v>
      </c>
      <c r="C748" t="s">
        <v>5</v>
      </c>
      <c r="D748" s="1">
        <v>5480000</v>
      </c>
      <c r="E748" t="s">
        <v>18</v>
      </c>
      <c r="F748">
        <v>1.6</v>
      </c>
      <c r="G748" t="s">
        <v>73</v>
      </c>
      <c r="H748" s="1">
        <v>3420000</v>
      </c>
      <c r="I748">
        <v>603</v>
      </c>
      <c r="J748" t="s">
        <v>18</v>
      </c>
    </row>
    <row r="749" spans="1:10" ht="14.4" hidden="1" customHeight="1" x14ac:dyDescent="0.3">
      <c r="A749" s="4" t="s">
        <v>89</v>
      </c>
      <c r="B749" t="s">
        <v>51</v>
      </c>
      <c r="C749" t="s">
        <v>8</v>
      </c>
      <c r="D749" s="1">
        <v>421000</v>
      </c>
      <c r="E749" t="s">
        <v>18</v>
      </c>
      <c r="F749">
        <v>0.28000000000000003</v>
      </c>
      <c r="G749" t="s">
        <v>41</v>
      </c>
      <c r="H749" s="1">
        <v>1500000</v>
      </c>
      <c r="I749">
        <v>220</v>
      </c>
      <c r="J749" t="s">
        <v>18</v>
      </c>
    </row>
    <row r="750" spans="1:10" ht="14.4" hidden="1" customHeight="1" x14ac:dyDescent="0.3">
      <c r="A750" s="4" t="s">
        <v>89</v>
      </c>
      <c r="B750" t="s">
        <v>51</v>
      </c>
      <c r="C750" t="s">
        <v>6</v>
      </c>
      <c r="D750" s="1">
        <v>2670000</v>
      </c>
      <c r="E750" t="s">
        <v>18</v>
      </c>
      <c r="F750">
        <v>1.39</v>
      </c>
      <c r="G750" t="s">
        <v>42</v>
      </c>
      <c r="H750" s="1">
        <v>1920000</v>
      </c>
      <c r="I750">
        <v>331</v>
      </c>
      <c r="J750" t="s">
        <v>18</v>
      </c>
    </row>
    <row r="751" spans="1:10" ht="14.4" hidden="1" customHeight="1" x14ac:dyDescent="0.3">
      <c r="A751" s="4" t="s">
        <v>89</v>
      </c>
      <c r="B751" t="s">
        <v>51</v>
      </c>
      <c r="C751" t="s">
        <v>1</v>
      </c>
      <c r="D751" s="1">
        <v>8990000</v>
      </c>
      <c r="E751" t="s">
        <v>18</v>
      </c>
      <c r="F751">
        <v>3.05</v>
      </c>
      <c r="G751" t="s">
        <v>39</v>
      </c>
      <c r="H751" s="1">
        <v>2950000</v>
      </c>
      <c r="I751">
        <v>978</v>
      </c>
      <c r="J751" t="s">
        <v>18</v>
      </c>
    </row>
    <row r="752" spans="1:10" hidden="1" x14ac:dyDescent="0.3">
      <c r="A752" s="4" t="s">
        <v>89</v>
      </c>
      <c r="B752" t="s">
        <v>51</v>
      </c>
      <c r="C752" t="s">
        <v>0</v>
      </c>
      <c r="D752" s="1">
        <v>8830000</v>
      </c>
      <c r="E752" t="s">
        <v>18</v>
      </c>
      <c r="F752">
        <v>5.35</v>
      </c>
      <c r="G752" t="s">
        <v>43</v>
      </c>
      <c r="H752" s="1">
        <v>1650000</v>
      </c>
      <c r="I752">
        <v>1230</v>
      </c>
      <c r="J752" t="s">
        <v>18</v>
      </c>
    </row>
    <row r="753" spans="1:10" ht="14.4" hidden="1" customHeight="1" x14ac:dyDescent="0.3">
      <c r="A753" s="4" t="s">
        <v>89</v>
      </c>
      <c r="B753" t="s">
        <v>51</v>
      </c>
      <c r="C753" t="s">
        <v>44</v>
      </c>
      <c r="D753" s="1">
        <v>20700000</v>
      </c>
      <c r="E753" t="s">
        <v>18</v>
      </c>
      <c r="F753">
        <v>7.03</v>
      </c>
      <c r="G753" t="s">
        <v>39</v>
      </c>
      <c r="H753" s="1">
        <v>2950000</v>
      </c>
      <c r="I753">
        <v>863</v>
      </c>
      <c r="J753" t="s">
        <v>18</v>
      </c>
    </row>
    <row r="754" spans="1:10" ht="14.4" hidden="1" customHeight="1" x14ac:dyDescent="0.3">
      <c r="A754" s="4" t="s">
        <v>89</v>
      </c>
      <c r="B754" t="s">
        <v>51</v>
      </c>
      <c r="C754" t="s">
        <v>52</v>
      </c>
      <c r="D754" s="1">
        <v>0</v>
      </c>
      <c r="E754" t="s">
        <v>18</v>
      </c>
      <c r="F754">
        <v>0</v>
      </c>
      <c r="G754" t="s">
        <v>43</v>
      </c>
      <c r="H754" s="1">
        <v>1650000</v>
      </c>
      <c r="I754" t="s">
        <v>47</v>
      </c>
      <c r="J754" t="s">
        <v>18</v>
      </c>
    </row>
    <row r="755" spans="1:10" ht="14.4" hidden="1" customHeight="1" x14ac:dyDescent="0.3">
      <c r="A755" s="4" t="s">
        <v>89</v>
      </c>
      <c r="B755" t="s">
        <v>51</v>
      </c>
      <c r="C755" t="s">
        <v>53</v>
      </c>
      <c r="D755" s="1">
        <v>7440000</v>
      </c>
      <c r="E755" t="s">
        <v>18</v>
      </c>
      <c r="F755">
        <v>4.5</v>
      </c>
      <c r="G755" t="s">
        <v>43</v>
      </c>
      <c r="H755" s="1">
        <v>1650000</v>
      </c>
      <c r="I755">
        <v>0</v>
      </c>
      <c r="J755" t="s">
        <v>18</v>
      </c>
    </row>
    <row r="756" spans="1:10" ht="14.4" hidden="1" customHeight="1" x14ac:dyDescent="0.3">
      <c r="A756" s="4" t="s">
        <v>89</v>
      </c>
      <c r="B756" t="s">
        <v>51</v>
      </c>
      <c r="C756" t="s">
        <v>54</v>
      </c>
      <c r="D756" s="1">
        <v>2340000</v>
      </c>
      <c r="E756" t="s">
        <v>18</v>
      </c>
      <c r="F756">
        <v>1.42</v>
      </c>
      <c r="G756" t="s">
        <v>43</v>
      </c>
      <c r="H756" s="1">
        <v>1650000</v>
      </c>
      <c r="I756">
        <v>0</v>
      </c>
      <c r="J756" t="s">
        <v>18</v>
      </c>
    </row>
    <row r="757" spans="1:10" ht="14.4" hidden="1" customHeight="1" x14ac:dyDescent="0.3">
      <c r="A757" s="4" t="s">
        <v>89</v>
      </c>
      <c r="B757" t="s">
        <v>51</v>
      </c>
      <c r="C757" t="s">
        <v>55</v>
      </c>
      <c r="D757" s="1">
        <v>0</v>
      </c>
      <c r="E757" t="s">
        <v>18</v>
      </c>
      <c r="F757">
        <v>0</v>
      </c>
      <c r="G757" t="s">
        <v>39</v>
      </c>
      <c r="H757" s="1">
        <v>2950000</v>
      </c>
      <c r="I757" t="s">
        <v>47</v>
      </c>
      <c r="J757" t="s">
        <v>18</v>
      </c>
    </row>
    <row r="758" spans="1:10" ht="14.4" hidden="1" customHeight="1" x14ac:dyDescent="0.3">
      <c r="A758" s="4" t="s">
        <v>89</v>
      </c>
      <c r="B758" t="s">
        <v>51</v>
      </c>
      <c r="C758" t="s">
        <v>56</v>
      </c>
      <c r="D758" s="1">
        <v>2470</v>
      </c>
      <c r="E758" t="s">
        <v>18</v>
      </c>
      <c r="F758">
        <v>7.2099999999999996E-4</v>
      </c>
      <c r="G758" t="s">
        <v>73</v>
      </c>
      <c r="H758" s="1">
        <v>3420000</v>
      </c>
      <c r="I758">
        <v>0</v>
      </c>
      <c r="J758" t="s">
        <v>18</v>
      </c>
    </row>
    <row r="759" spans="1:10" ht="14.4" hidden="1" customHeight="1" x14ac:dyDescent="0.3">
      <c r="A759" s="4" t="s">
        <v>89</v>
      </c>
      <c r="B759" t="s">
        <v>51</v>
      </c>
      <c r="C759" t="s">
        <v>57</v>
      </c>
      <c r="D759" s="1">
        <v>184000000</v>
      </c>
      <c r="E759" t="s">
        <v>18</v>
      </c>
      <c r="F759">
        <v>111</v>
      </c>
      <c r="G759" t="s">
        <v>43</v>
      </c>
      <c r="H759" s="1">
        <v>1650000</v>
      </c>
      <c r="I759">
        <v>0</v>
      </c>
      <c r="J759" t="s">
        <v>18</v>
      </c>
    </row>
    <row r="760" spans="1:10" ht="14.4" hidden="1" customHeight="1" x14ac:dyDescent="0.3">
      <c r="A760" s="4" t="s">
        <v>89</v>
      </c>
      <c r="B760" t="s">
        <v>51</v>
      </c>
      <c r="C760" t="s">
        <v>58</v>
      </c>
      <c r="D760" s="1">
        <v>98900000</v>
      </c>
      <c r="E760" t="s">
        <v>18</v>
      </c>
      <c r="F760">
        <v>59.9</v>
      </c>
      <c r="G760" t="s">
        <v>43</v>
      </c>
      <c r="H760" s="1">
        <v>1650000</v>
      </c>
      <c r="I760">
        <v>0</v>
      </c>
      <c r="J760" t="s">
        <v>18</v>
      </c>
    </row>
    <row r="761" spans="1:10" ht="14.4" hidden="1" customHeight="1" x14ac:dyDescent="0.3">
      <c r="A761" s="4" t="s">
        <v>89</v>
      </c>
      <c r="B761" t="s">
        <v>51</v>
      </c>
      <c r="C761" t="s">
        <v>59</v>
      </c>
      <c r="D761" s="1">
        <v>18900000</v>
      </c>
      <c r="E761" t="s">
        <v>18</v>
      </c>
      <c r="F761">
        <v>6.41</v>
      </c>
      <c r="G761" t="s">
        <v>39</v>
      </c>
      <c r="H761" s="1">
        <v>2950000</v>
      </c>
      <c r="I761">
        <v>0</v>
      </c>
      <c r="J761" t="s">
        <v>18</v>
      </c>
    </row>
    <row r="762" spans="1:10" ht="14.4" hidden="1" customHeight="1" x14ac:dyDescent="0.3">
      <c r="A762" s="4" t="s">
        <v>90</v>
      </c>
      <c r="B762" t="s">
        <v>51</v>
      </c>
      <c r="C762" t="s">
        <v>2</v>
      </c>
      <c r="D762" s="1">
        <v>10700000</v>
      </c>
      <c r="E762" t="s">
        <v>18</v>
      </c>
      <c r="F762">
        <v>3.78</v>
      </c>
      <c r="G762" t="s">
        <v>39</v>
      </c>
      <c r="H762" s="1">
        <v>2830000</v>
      </c>
      <c r="I762">
        <v>794</v>
      </c>
      <c r="J762" t="s">
        <v>18</v>
      </c>
    </row>
    <row r="763" spans="1:10" ht="14.4" customHeight="1" x14ac:dyDescent="0.3">
      <c r="A763" s="4" t="s">
        <v>90</v>
      </c>
      <c r="B763" t="s">
        <v>51</v>
      </c>
      <c r="C763" t="s">
        <v>3</v>
      </c>
      <c r="D763" s="1">
        <v>9430000</v>
      </c>
      <c r="E763" t="s">
        <v>18</v>
      </c>
      <c r="F763">
        <v>2.82</v>
      </c>
      <c r="G763" t="s">
        <v>73</v>
      </c>
      <c r="H763" s="1">
        <v>3340000</v>
      </c>
      <c r="I763">
        <v>473</v>
      </c>
      <c r="J763" t="s">
        <v>18</v>
      </c>
    </row>
    <row r="764" spans="1:10" ht="14.4" hidden="1" customHeight="1" x14ac:dyDescent="0.3">
      <c r="A764" s="4" t="s">
        <v>90</v>
      </c>
      <c r="B764" t="s">
        <v>51</v>
      </c>
      <c r="C764" t="s">
        <v>23</v>
      </c>
      <c r="D764" s="1">
        <v>1220000</v>
      </c>
      <c r="E764" t="s">
        <v>18</v>
      </c>
      <c r="F764">
        <v>0.7</v>
      </c>
      <c r="G764" t="s">
        <v>40</v>
      </c>
      <c r="H764" s="1">
        <v>1740000</v>
      </c>
      <c r="I764">
        <v>351</v>
      </c>
      <c r="J764" t="s">
        <v>18</v>
      </c>
    </row>
    <row r="765" spans="1:10" ht="14.4" hidden="1" customHeight="1" x14ac:dyDescent="0.3">
      <c r="A765" s="4" t="s">
        <v>90</v>
      </c>
      <c r="B765" t="s">
        <v>51</v>
      </c>
      <c r="C765" t="s">
        <v>7</v>
      </c>
      <c r="D765" s="1">
        <v>2350000</v>
      </c>
      <c r="E765" t="s">
        <v>18</v>
      </c>
      <c r="F765">
        <v>1.35</v>
      </c>
      <c r="G765" t="s">
        <v>40</v>
      </c>
      <c r="H765" s="1">
        <v>1740000</v>
      </c>
      <c r="I765">
        <v>510</v>
      </c>
      <c r="J765" t="s">
        <v>18</v>
      </c>
    </row>
    <row r="766" spans="1:10" ht="14.4" hidden="1" customHeight="1" x14ac:dyDescent="0.3">
      <c r="A766" s="4" t="s">
        <v>90</v>
      </c>
      <c r="B766" t="s">
        <v>51</v>
      </c>
      <c r="C766" t="s">
        <v>4</v>
      </c>
      <c r="D766" s="1">
        <v>5410000</v>
      </c>
      <c r="E766" t="s">
        <v>18</v>
      </c>
      <c r="F766">
        <v>1.62</v>
      </c>
      <c r="G766" t="s">
        <v>73</v>
      </c>
      <c r="H766" s="1">
        <v>3340000</v>
      </c>
      <c r="I766">
        <v>277</v>
      </c>
      <c r="J766" t="s">
        <v>18</v>
      </c>
    </row>
    <row r="767" spans="1:10" ht="14.4" hidden="1" customHeight="1" x14ac:dyDescent="0.3">
      <c r="A767" s="4" t="s">
        <v>90</v>
      </c>
      <c r="B767" t="s">
        <v>51</v>
      </c>
      <c r="C767" t="s">
        <v>5</v>
      </c>
      <c r="D767" s="1">
        <v>3580000</v>
      </c>
      <c r="E767" t="s">
        <v>18</v>
      </c>
      <c r="F767">
        <v>1.07</v>
      </c>
      <c r="G767" t="s">
        <v>73</v>
      </c>
      <c r="H767" s="1">
        <v>3340000</v>
      </c>
      <c r="I767">
        <v>387</v>
      </c>
      <c r="J767" t="s">
        <v>18</v>
      </c>
    </row>
    <row r="768" spans="1:10" ht="14.4" hidden="1" customHeight="1" x14ac:dyDescent="0.3">
      <c r="A768" s="4" t="s">
        <v>90</v>
      </c>
      <c r="B768" t="s">
        <v>51</v>
      </c>
      <c r="C768" t="s">
        <v>8</v>
      </c>
      <c r="D768" s="1">
        <v>193000</v>
      </c>
      <c r="E768" t="s">
        <v>18</v>
      </c>
      <c r="F768">
        <v>0.14000000000000001</v>
      </c>
      <c r="G768" t="s">
        <v>41</v>
      </c>
      <c r="H768" s="1">
        <v>1380000</v>
      </c>
      <c r="I768">
        <v>101</v>
      </c>
      <c r="J768" t="s">
        <v>18</v>
      </c>
    </row>
    <row r="769" spans="1:10" ht="14.4" hidden="1" customHeight="1" x14ac:dyDescent="0.3">
      <c r="A769" s="4" t="s">
        <v>90</v>
      </c>
      <c r="B769" t="s">
        <v>51</v>
      </c>
      <c r="C769" t="s">
        <v>6</v>
      </c>
      <c r="D769" s="1">
        <v>1310000</v>
      </c>
      <c r="E769" t="s">
        <v>18</v>
      </c>
      <c r="F769">
        <v>0.64700000000000002</v>
      </c>
      <c r="G769" t="s">
        <v>42</v>
      </c>
      <c r="H769" s="1">
        <v>2020000</v>
      </c>
      <c r="I769">
        <v>138</v>
      </c>
      <c r="J769" t="s">
        <v>18</v>
      </c>
    </row>
    <row r="770" spans="1:10" ht="14.4" hidden="1" customHeight="1" x14ac:dyDescent="0.3">
      <c r="A770" s="4" t="s">
        <v>90</v>
      </c>
      <c r="B770" t="s">
        <v>51</v>
      </c>
      <c r="C770" t="s">
        <v>1</v>
      </c>
      <c r="D770" s="1">
        <v>8900000</v>
      </c>
      <c r="E770" t="s">
        <v>18</v>
      </c>
      <c r="F770">
        <v>3.15</v>
      </c>
      <c r="G770" t="s">
        <v>39</v>
      </c>
      <c r="H770" s="1">
        <v>2830000</v>
      </c>
      <c r="I770">
        <v>1000</v>
      </c>
      <c r="J770" t="s">
        <v>18</v>
      </c>
    </row>
    <row r="771" spans="1:10" hidden="1" x14ac:dyDescent="0.3">
      <c r="A771" s="4" t="s">
        <v>90</v>
      </c>
      <c r="B771" t="s">
        <v>51</v>
      </c>
      <c r="C771" t="s">
        <v>0</v>
      </c>
      <c r="D771" s="1">
        <v>8700000</v>
      </c>
      <c r="E771" t="s">
        <v>18</v>
      </c>
      <c r="F771">
        <v>5.28</v>
      </c>
      <c r="G771" t="s">
        <v>43</v>
      </c>
      <c r="H771" s="1">
        <v>1650000</v>
      </c>
      <c r="I771">
        <v>1210</v>
      </c>
      <c r="J771" t="s">
        <v>18</v>
      </c>
    </row>
    <row r="772" spans="1:10" ht="14.4" hidden="1" customHeight="1" x14ac:dyDescent="0.3">
      <c r="A772" s="4" t="s">
        <v>90</v>
      </c>
      <c r="B772" t="s">
        <v>51</v>
      </c>
      <c r="C772" t="s">
        <v>44</v>
      </c>
      <c r="D772" s="1">
        <v>20900000</v>
      </c>
      <c r="E772" t="s">
        <v>18</v>
      </c>
      <c r="F772">
        <v>7.4</v>
      </c>
      <c r="G772" t="s">
        <v>39</v>
      </c>
      <c r="H772" s="1">
        <v>2830000</v>
      </c>
      <c r="I772">
        <v>910</v>
      </c>
      <c r="J772" t="s">
        <v>18</v>
      </c>
    </row>
    <row r="773" spans="1:10" ht="14.4" hidden="1" customHeight="1" x14ac:dyDescent="0.3">
      <c r="A773" s="4" t="s">
        <v>90</v>
      </c>
      <c r="B773" t="s">
        <v>51</v>
      </c>
      <c r="C773" t="s">
        <v>52</v>
      </c>
      <c r="D773" s="1">
        <v>0</v>
      </c>
      <c r="E773" t="s">
        <v>18</v>
      </c>
      <c r="F773">
        <v>0</v>
      </c>
      <c r="G773" t="s">
        <v>43</v>
      </c>
      <c r="H773" s="1">
        <v>1650000</v>
      </c>
      <c r="I773" t="s">
        <v>47</v>
      </c>
      <c r="J773" t="s">
        <v>18</v>
      </c>
    </row>
    <row r="774" spans="1:10" ht="14.4" hidden="1" customHeight="1" x14ac:dyDescent="0.3">
      <c r="A774" s="4" t="s">
        <v>90</v>
      </c>
      <c r="B774" t="s">
        <v>51</v>
      </c>
      <c r="C774" t="s">
        <v>53</v>
      </c>
      <c r="D774" s="1">
        <v>7300000</v>
      </c>
      <c r="E774" t="s">
        <v>18</v>
      </c>
      <c r="F774">
        <v>4.43</v>
      </c>
      <c r="G774" t="s">
        <v>43</v>
      </c>
      <c r="H774" s="1">
        <v>1650000</v>
      </c>
      <c r="I774">
        <v>0</v>
      </c>
      <c r="J774" t="s">
        <v>18</v>
      </c>
    </row>
    <row r="775" spans="1:10" ht="14.4" hidden="1" customHeight="1" x14ac:dyDescent="0.3">
      <c r="A775" s="4" t="s">
        <v>90</v>
      </c>
      <c r="B775" t="s">
        <v>51</v>
      </c>
      <c r="C775" t="s">
        <v>54</v>
      </c>
      <c r="D775" s="1">
        <v>2490000</v>
      </c>
      <c r="E775" t="s">
        <v>18</v>
      </c>
      <c r="F775">
        <v>1.51</v>
      </c>
      <c r="G775" t="s">
        <v>43</v>
      </c>
      <c r="H775" s="1">
        <v>1650000</v>
      </c>
      <c r="I775">
        <v>0</v>
      </c>
      <c r="J775" t="s">
        <v>18</v>
      </c>
    </row>
    <row r="776" spans="1:10" ht="14.4" hidden="1" customHeight="1" x14ac:dyDescent="0.3">
      <c r="A776" s="4" t="s">
        <v>90</v>
      </c>
      <c r="B776" t="s">
        <v>51</v>
      </c>
      <c r="C776" t="s">
        <v>55</v>
      </c>
      <c r="D776" s="1">
        <v>42300</v>
      </c>
      <c r="E776" t="s">
        <v>18</v>
      </c>
      <c r="F776">
        <v>1.4999999999999999E-2</v>
      </c>
      <c r="G776" t="s">
        <v>39</v>
      </c>
      <c r="H776" s="1">
        <v>2830000</v>
      </c>
      <c r="I776">
        <v>0</v>
      </c>
      <c r="J776" t="s">
        <v>18</v>
      </c>
    </row>
    <row r="777" spans="1:10" ht="14.4" hidden="1" customHeight="1" x14ac:dyDescent="0.3">
      <c r="A777" s="4" t="s">
        <v>90</v>
      </c>
      <c r="B777" t="s">
        <v>51</v>
      </c>
      <c r="C777" t="s">
        <v>56</v>
      </c>
      <c r="D777" s="1">
        <v>2730</v>
      </c>
      <c r="E777" t="s">
        <v>18</v>
      </c>
      <c r="F777">
        <v>8.1599999999999999E-4</v>
      </c>
      <c r="G777" t="s">
        <v>73</v>
      </c>
      <c r="H777" s="1">
        <v>3340000</v>
      </c>
      <c r="I777">
        <v>0</v>
      </c>
      <c r="J777" t="s">
        <v>18</v>
      </c>
    </row>
    <row r="778" spans="1:10" ht="14.4" hidden="1" customHeight="1" x14ac:dyDescent="0.3">
      <c r="A778" s="4" t="s">
        <v>90</v>
      </c>
      <c r="B778" t="s">
        <v>51</v>
      </c>
      <c r="C778" t="s">
        <v>57</v>
      </c>
      <c r="D778" s="1">
        <v>182000000</v>
      </c>
      <c r="E778" t="s">
        <v>18</v>
      </c>
      <c r="F778">
        <v>111</v>
      </c>
      <c r="G778" t="s">
        <v>43</v>
      </c>
      <c r="H778" s="1">
        <v>1650000</v>
      </c>
      <c r="I778">
        <v>0</v>
      </c>
      <c r="J778" t="s">
        <v>18</v>
      </c>
    </row>
    <row r="779" spans="1:10" ht="14.4" hidden="1" customHeight="1" x14ac:dyDescent="0.3">
      <c r="A779" s="4" t="s">
        <v>90</v>
      </c>
      <c r="B779" t="s">
        <v>51</v>
      </c>
      <c r="C779" t="s">
        <v>58</v>
      </c>
      <c r="D779" s="1">
        <v>93200000</v>
      </c>
      <c r="E779" t="s">
        <v>18</v>
      </c>
      <c r="F779">
        <v>56.6</v>
      </c>
      <c r="G779" t="s">
        <v>43</v>
      </c>
      <c r="H779" s="1">
        <v>1650000</v>
      </c>
      <c r="I779">
        <v>0</v>
      </c>
      <c r="J779" t="s">
        <v>18</v>
      </c>
    </row>
    <row r="780" spans="1:10" ht="14.4" hidden="1" customHeight="1" x14ac:dyDescent="0.3">
      <c r="A780" s="4" t="s">
        <v>90</v>
      </c>
      <c r="B780" t="s">
        <v>51</v>
      </c>
      <c r="C780" t="s">
        <v>59</v>
      </c>
      <c r="D780" s="1">
        <v>12700000</v>
      </c>
      <c r="E780" t="s">
        <v>18</v>
      </c>
      <c r="F780">
        <v>4.5</v>
      </c>
      <c r="G780" t="s">
        <v>39</v>
      </c>
      <c r="H780" s="1">
        <v>2830000</v>
      </c>
      <c r="I780">
        <v>0</v>
      </c>
      <c r="J780" t="s">
        <v>18</v>
      </c>
    </row>
    <row r="781" spans="1:10" ht="14.4" hidden="1" customHeight="1" x14ac:dyDescent="0.3">
      <c r="A781" s="4" t="s">
        <v>90</v>
      </c>
      <c r="B781" t="s">
        <v>51</v>
      </c>
      <c r="C781" t="s">
        <v>2</v>
      </c>
      <c r="D781" s="1">
        <v>11800000</v>
      </c>
      <c r="E781" t="s">
        <v>18</v>
      </c>
      <c r="F781">
        <v>3.7</v>
      </c>
      <c r="G781" t="s">
        <v>39</v>
      </c>
      <c r="H781" s="1">
        <v>3200000</v>
      </c>
      <c r="I781">
        <v>778</v>
      </c>
      <c r="J781" t="s">
        <v>18</v>
      </c>
    </row>
    <row r="782" spans="1:10" ht="14.4" customHeight="1" x14ac:dyDescent="0.3">
      <c r="A782" s="4" t="s">
        <v>90</v>
      </c>
      <c r="B782" t="s">
        <v>51</v>
      </c>
      <c r="C782" t="s">
        <v>3</v>
      </c>
      <c r="D782" s="1">
        <v>10100000</v>
      </c>
      <c r="E782" t="s">
        <v>18</v>
      </c>
      <c r="F782">
        <v>3.14</v>
      </c>
      <c r="G782" t="s">
        <v>73</v>
      </c>
      <c r="H782" s="1">
        <v>3230000</v>
      </c>
      <c r="I782">
        <v>537</v>
      </c>
      <c r="J782" t="s">
        <v>18</v>
      </c>
    </row>
    <row r="783" spans="1:10" ht="14.4" hidden="1" customHeight="1" x14ac:dyDescent="0.3">
      <c r="A783" s="4" t="s">
        <v>90</v>
      </c>
      <c r="B783" t="s">
        <v>51</v>
      </c>
      <c r="C783" t="s">
        <v>23</v>
      </c>
      <c r="D783" s="1">
        <v>1180000</v>
      </c>
      <c r="E783" t="s">
        <v>18</v>
      </c>
      <c r="F783">
        <v>0.69299999999999995</v>
      </c>
      <c r="G783" t="s">
        <v>40</v>
      </c>
      <c r="H783" s="1">
        <v>1700000</v>
      </c>
      <c r="I783">
        <v>348</v>
      </c>
      <c r="J783" t="s">
        <v>18</v>
      </c>
    </row>
    <row r="784" spans="1:10" ht="14.4" hidden="1" customHeight="1" x14ac:dyDescent="0.3">
      <c r="A784" s="4" t="s">
        <v>90</v>
      </c>
      <c r="B784" t="s">
        <v>51</v>
      </c>
      <c r="C784" t="s">
        <v>7</v>
      </c>
      <c r="D784" s="1">
        <v>2720000</v>
      </c>
      <c r="E784" t="s">
        <v>18</v>
      </c>
      <c r="F784">
        <v>1.6</v>
      </c>
      <c r="G784" t="s">
        <v>40</v>
      </c>
      <c r="H784" s="1">
        <v>1700000</v>
      </c>
      <c r="I784">
        <v>611</v>
      </c>
      <c r="J784" t="s">
        <v>18</v>
      </c>
    </row>
    <row r="785" spans="1:10" ht="14.4" hidden="1" customHeight="1" x14ac:dyDescent="0.3">
      <c r="A785" s="4" t="s">
        <v>90</v>
      </c>
      <c r="B785" t="s">
        <v>51</v>
      </c>
      <c r="C785" t="s">
        <v>4</v>
      </c>
      <c r="D785" s="1">
        <v>6740000</v>
      </c>
      <c r="E785" t="s">
        <v>18</v>
      </c>
      <c r="F785">
        <v>2.08</v>
      </c>
      <c r="G785" t="s">
        <v>73</v>
      </c>
      <c r="H785" s="1">
        <v>3230000</v>
      </c>
      <c r="I785">
        <v>366</v>
      </c>
      <c r="J785" t="s">
        <v>18</v>
      </c>
    </row>
    <row r="786" spans="1:10" ht="14.4" hidden="1" customHeight="1" x14ac:dyDescent="0.3">
      <c r="A786" s="4" t="s">
        <v>90</v>
      </c>
      <c r="B786" t="s">
        <v>51</v>
      </c>
      <c r="C786" t="s">
        <v>5</v>
      </c>
      <c r="D786" s="1">
        <v>3940000</v>
      </c>
      <c r="E786" t="s">
        <v>18</v>
      </c>
      <c r="F786">
        <v>1.22</v>
      </c>
      <c r="G786" t="s">
        <v>73</v>
      </c>
      <c r="H786" s="1">
        <v>3230000</v>
      </c>
      <c r="I786">
        <v>444</v>
      </c>
      <c r="J786" t="s">
        <v>18</v>
      </c>
    </row>
    <row r="787" spans="1:10" ht="14.4" hidden="1" customHeight="1" x14ac:dyDescent="0.3">
      <c r="A787" s="4" t="s">
        <v>90</v>
      </c>
      <c r="B787" t="s">
        <v>51</v>
      </c>
      <c r="C787" t="s">
        <v>8</v>
      </c>
      <c r="D787" s="1">
        <v>194000</v>
      </c>
      <c r="E787" t="s">
        <v>18</v>
      </c>
      <c r="F787">
        <v>0.157</v>
      </c>
      <c r="G787" t="s">
        <v>41</v>
      </c>
      <c r="H787" s="1">
        <v>1230000</v>
      </c>
      <c r="I787">
        <v>116</v>
      </c>
      <c r="J787" t="s">
        <v>18</v>
      </c>
    </row>
    <row r="788" spans="1:10" ht="14.4" hidden="1" customHeight="1" x14ac:dyDescent="0.3">
      <c r="A788" s="4" t="s">
        <v>90</v>
      </c>
      <c r="B788" t="s">
        <v>51</v>
      </c>
      <c r="C788" t="s">
        <v>6</v>
      </c>
      <c r="D788" s="1">
        <v>1270000</v>
      </c>
      <c r="E788" t="s">
        <v>18</v>
      </c>
      <c r="F788">
        <v>0.65700000000000003</v>
      </c>
      <c r="G788" t="s">
        <v>42</v>
      </c>
      <c r="H788" s="1">
        <v>1920000</v>
      </c>
      <c r="I788">
        <v>140</v>
      </c>
      <c r="J788" t="s">
        <v>18</v>
      </c>
    </row>
    <row r="789" spans="1:10" ht="14.4" hidden="1" customHeight="1" x14ac:dyDescent="0.3">
      <c r="A789" s="4" t="s">
        <v>90</v>
      </c>
      <c r="B789" t="s">
        <v>51</v>
      </c>
      <c r="C789" t="s">
        <v>1</v>
      </c>
      <c r="D789" s="1">
        <v>8450000</v>
      </c>
      <c r="E789" t="s">
        <v>18</v>
      </c>
      <c r="F789">
        <v>2.64</v>
      </c>
      <c r="G789" t="s">
        <v>39</v>
      </c>
      <c r="H789" s="1">
        <v>3200000</v>
      </c>
      <c r="I789">
        <v>871</v>
      </c>
      <c r="J789" t="s">
        <v>18</v>
      </c>
    </row>
    <row r="790" spans="1:10" hidden="1" x14ac:dyDescent="0.3">
      <c r="A790" s="4" t="s">
        <v>90</v>
      </c>
      <c r="B790" t="s">
        <v>51</v>
      </c>
      <c r="C790" t="s">
        <v>0</v>
      </c>
      <c r="D790" s="1">
        <v>8450000</v>
      </c>
      <c r="E790" t="s">
        <v>18</v>
      </c>
      <c r="F790">
        <v>5.29</v>
      </c>
      <c r="G790" t="s">
        <v>43</v>
      </c>
      <c r="H790" s="1">
        <v>1600000</v>
      </c>
      <c r="I790">
        <v>1210</v>
      </c>
      <c r="J790" t="s">
        <v>18</v>
      </c>
    </row>
    <row r="791" spans="1:10" ht="14.4" hidden="1" customHeight="1" x14ac:dyDescent="0.3">
      <c r="A791" s="4" t="s">
        <v>90</v>
      </c>
      <c r="B791" t="s">
        <v>51</v>
      </c>
      <c r="C791" t="s">
        <v>44</v>
      </c>
      <c r="D791" s="1">
        <v>18700000</v>
      </c>
      <c r="E791" t="s">
        <v>18</v>
      </c>
      <c r="F791">
        <v>5.85</v>
      </c>
      <c r="G791" t="s">
        <v>39</v>
      </c>
      <c r="H791" s="1">
        <v>3200000</v>
      </c>
      <c r="I791">
        <v>717</v>
      </c>
      <c r="J791" t="s">
        <v>18</v>
      </c>
    </row>
    <row r="792" spans="1:10" ht="14.4" hidden="1" customHeight="1" x14ac:dyDescent="0.3">
      <c r="A792" s="4" t="s">
        <v>90</v>
      </c>
      <c r="B792" t="s">
        <v>51</v>
      </c>
      <c r="C792" t="s">
        <v>52</v>
      </c>
      <c r="D792" s="1">
        <v>0</v>
      </c>
      <c r="E792" t="s">
        <v>18</v>
      </c>
      <c r="F792">
        <v>0</v>
      </c>
      <c r="G792" t="s">
        <v>43</v>
      </c>
      <c r="H792" s="1">
        <v>1600000</v>
      </c>
      <c r="I792" t="s">
        <v>47</v>
      </c>
      <c r="J792" t="s">
        <v>18</v>
      </c>
    </row>
    <row r="793" spans="1:10" ht="14.4" hidden="1" customHeight="1" x14ac:dyDescent="0.3">
      <c r="A793" s="4" t="s">
        <v>90</v>
      </c>
      <c r="B793" t="s">
        <v>51</v>
      </c>
      <c r="C793" t="s">
        <v>53</v>
      </c>
      <c r="D793" s="1">
        <v>7260000</v>
      </c>
      <c r="E793" t="s">
        <v>18</v>
      </c>
      <c r="F793">
        <v>4.55</v>
      </c>
      <c r="G793" t="s">
        <v>43</v>
      </c>
      <c r="H793" s="1">
        <v>1600000</v>
      </c>
      <c r="I793">
        <v>0</v>
      </c>
      <c r="J793" t="s">
        <v>18</v>
      </c>
    </row>
    <row r="794" spans="1:10" ht="14.4" hidden="1" customHeight="1" x14ac:dyDescent="0.3">
      <c r="A794" s="4" t="s">
        <v>90</v>
      </c>
      <c r="B794" t="s">
        <v>51</v>
      </c>
      <c r="C794" t="s">
        <v>54</v>
      </c>
      <c r="D794" s="1">
        <v>2410000</v>
      </c>
      <c r="E794" t="s">
        <v>18</v>
      </c>
      <c r="F794">
        <v>1.51</v>
      </c>
      <c r="G794" t="s">
        <v>43</v>
      </c>
      <c r="H794" s="1">
        <v>1600000</v>
      </c>
      <c r="I794">
        <v>0</v>
      </c>
      <c r="J794" t="s">
        <v>18</v>
      </c>
    </row>
    <row r="795" spans="1:10" ht="14.4" hidden="1" customHeight="1" x14ac:dyDescent="0.3">
      <c r="A795" s="4" t="s">
        <v>90</v>
      </c>
      <c r="B795" t="s">
        <v>51</v>
      </c>
      <c r="C795" t="s">
        <v>55</v>
      </c>
      <c r="D795" s="1">
        <v>3950</v>
      </c>
      <c r="E795" t="s">
        <v>18</v>
      </c>
      <c r="F795">
        <v>1.23E-3</v>
      </c>
      <c r="G795" t="s">
        <v>39</v>
      </c>
      <c r="H795" s="1">
        <v>3200000</v>
      </c>
      <c r="I795">
        <v>0</v>
      </c>
      <c r="J795" t="s">
        <v>18</v>
      </c>
    </row>
    <row r="796" spans="1:10" ht="14.4" hidden="1" customHeight="1" x14ac:dyDescent="0.3">
      <c r="A796" s="4" t="s">
        <v>90</v>
      </c>
      <c r="B796" t="s">
        <v>51</v>
      </c>
      <c r="C796" t="s">
        <v>56</v>
      </c>
      <c r="D796" s="1">
        <v>1720</v>
      </c>
      <c r="E796" t="s">
        <v>18</v>
      </c>
      <c r="F796">
        <v>5.3200000000000003E-4</v>
      </c>
      <c r="G796" t="s">
        <v>73</v>
      </c>
      <c r="H796" s="1">
        <v>3230000</v>
      </c>
      <c r="I796">
        <v>0</v>
      </c>
      <c r="J796" t="s">
        <v>18</v>
      </c>
    </row>
    <row r="797" spans="1:10" ht="14.4" hidden="1" customHeight="1" x14ac:dyDescent="0.3">
      <c r="A797" s="4" t="s">
        <v>90</v>
      </c>
      <c r="B797" t="s">
        <v>51</v>
      </c>
      <c r="C797" t="s">
        <v>57</v>
      </c>
      <c r="D797" s="1">
        <v>182000000</v>
      </c>
      <c r="E797" t="s">
        <v>18</v>
      </c>
      <c r="F797">
        <v>114</v>
      </c>
      <c r="G797" t="s">
        <v>43</v>
      </c>
      <c r="H797" s="1">
        <v>1600000</v>
      </c>
      <c r="I797">
        <v>0</v>
      </c>
      <c r="J797" t="s">
        <v>18</v>
      </c>
    </row>
    <row r="798" spans="1:10" ht="14.4" hidden="1" customHeight="1" x14ac:dyDescent="0.3">
      <c r="A798" s="4" t="s">
        <v>90</v>
      </c>
      <c r="B798" t="s">
        <v>51</v>
      </c>
      <c r="C798" t="s">
        <v>58</v>
      </c>
      <c r="D798" s="1">
        <v>87100000</v>
      </c>
      <c r="E798" t="s">
        <v>18</v>
      </c>
      <c r="F798">
        <v>54.6</v>
      </c>
      <c r="G798" t="s">
        <v>43</v>
      </c>
      <c r="H798" s="1">
        <v>1600000</v>
      </c>
      <c r="I798">
        <v>0</v>
      </c>
      <c r="J798" t="s">
        <v>18</v>
      </c>
    </row>
    <row r="799" spans="1:10" ht="14.4" hidden="1" customHeight="1" x14ac:dyDescent="0.3">
      <c r="A799" s="4" t="s">
        <v>90</v>
      </c>
      <c r="B799" t="s">
        <v>51</v>
      </c>
      <c r="C799" t="s">
        <v>59</v>
      </c>
      <c r="D799" s="1">
        <v>12700000</v>
      </c>
      <c r="E799" t="s">
        <v>18</v>
      </c>
      <c r="F799">
        <v>3.98</v>
      </c>
      <c r="G799" t="s">
        <v>39</v>
      </c>
      <c r="H799" s="1">
        <v>3200000</v>
      </c>
      <c r="I799">
        <v>0</v>
      </c>
      <c r="J799" t="s">
        <v>18</v>
      </c>
    </row>
    <row r="800" spans="1:10" ht="14.4" hidden="1" customHeight="1" x14ac:dyDescent="0.3">
      <c r="A800" s="4" t="s">
        <v>91</v>
      </c>
      <c r="B800" t="s">
        <v>51</v>
      </c>
      <c r="C800" t="s">
        <v>2</v>
      </c>
      <c r="D800" s="1">
        <v>11500000</v>
      </c>
      <c r="E800" t="s">
        <v>18</v>
      </c>
      <c r="F800">
        <v>3.39</v>
      </c>
      <c r="G800" t="s">
        <v>39</v>
      </c>
      <c r="H800" s="1">
        <v>3390000</v>
      </c>
      <c r="I800">
        <v>716</v>
      </c>
      <c r="J800" t="s">
        <v>18</v>
      </c>
    </row>
    <row r="801" spans="1:10" ht="14.4" customHeight="1" x14ac:dyDescent="0.3">
      <c r="A801" s="4" t="s">
        <v>91</v>
      </c>
      <c r="B801" t="s">
        <v>51</v>
      </c>
      <c r="C801" t="s">
        <v>3</v>
      </c>
      <c r="D801" s="1">
        <v>8660000</v>
      </c>
      <c r="E801" t="s">
        <v>18</v>
      </c>
      <c r="F801">
        <v>2.75</v>
      </c>
      <c r="G801" t="s">
        <v>73</v>
      </c>
      <c r="H801" s="1">
        <v>3150000</v>
      </c>
      <c r="I801">
        <v>458</v>
      </c>
      <c r="J801" t="s">
        <v>18</v>
      </c>
    </row>
    <row r="802" spans="1:10" ht="14.4" hidden="1" customHeight="1" x14ac:dyDescent="0.3">
      <c r="A802" s="4" t="s">
        <v>91</v>
      </c>
      <c r="B802" t="s">
        <v>51</v>
      </c>
      <c r="C802" t="s">
        <v>23</v>
      </c>
      <c r="D802" s="1">
        <v>942000</v>
      </c>
      <c r="E802" t="s">
        <v>18</v>
      </c>
      <c r="F802">
        <v>0.58899999999999997</v>
      </c>
      <c r="G802" t="s">
        <v>40</v>
      </c>
      <c r="H802" s="1">
        <v>1600000</v>
      </c>
      <c r="I802">
        <v>295</v>
      </c>
      <c r="J802" t="s">
        <v>18</v>
      </c>
    </row>
    <row r="803" spans="1:10" ht="14.4" hidden="1" customHeight="1" x14ac:dyDescent="0.3">
      <c r="A803" s="4" t="s">
        <v>91</v>
      </c>
      <c r="B803" t="s">
        <v>51</v>
      </c>
      <c r="C803" t="s">
        <v>7</v>
      </c>
      <c r="D803" s="1">
        <v>2410000</v>
      </c>
      <c r="E803" t="s">
        <v>18</v>
      </c>
      <c r="F803">
        <v>1.51</v>
      </c>
      <c r="G803" t="s">
        <v>40</v>
      </c>
      <c r="H803" s="1">
        <v>1600000</v>
      </c>
      <c r="I803">
        <v>571</v>
      </c>
      <c r="J803" t="s">
        <v>18</v>
      </c>
    </row>
    <row r="804" spans="1:10" ht="14.4" hidden="1" customHeight="1" x14ac:dyDescent="0.3">
      <c r="A804" s="4" t="s">
        <v>91</v>
      </c>
      <c r="B804" t="s">
        <v>51</v>
      </c>
      <c r="C804" t="s">
        <v>4</v>
      </c>
      <c r="D804" s="1">
        <v>5230000</v>
      </c>
      <c r="E804" t="s">
        <v>18</v>
      </c>
      <c r="F804">
        <v>1.66</v>
      </c>
      <c r="G804" t="s">
        <v>73</v>
      </c>
      <c r="H804" s="1">
        <v>3150000</v>
      </c>
      <c r="I804">
        <v>285</v>
      </c>
      <c r="J804" t="s">
        <v>18</v>
      </c>
    </row>
    <row r="805" spans="1:10" ht="14.4" hidden="1" customHeight="1" x14ac:dyDescent="0.3">
      <c r="A805" s="4" t="s">
        <v>91</v>
      </c>
      <c r="B805" t="s">
        <v>51</v>
      </c>
      <c r="C805" t="s">
        <v>5</v>
      </c>
      <c r="D805" s="1">
        <v>2520000</v>
      </c>
      <c r="E805" t="s">
        <v>18</v>
      </c>
      <c r="F805">
        <v>0.8</v>
      </c>
      <c r="G805" t="s">
        <v>73</v>
      </c>
      <c r="H805" s="1">
        <v>3150000</v>
      </c>
      <c r="I805">
        <v>282</v>
      </c>
      <c r="J805" t="s">
        <v>18</v>
      </c>
    </row>
    <row r="806" spans="1:10" ht="14.4" hidden="1" customHeight="1" x14ac:dyDescent="0.3">
      <c r="A806" s="4" t="s">
        <v>91</v>
      </c>
      <c r="B806" t="s">
        <v>51</v>
      </c>
      <c r="C806" t="s">
        <v>8</v>
      </c>
      <c r="D806" s="1">
        <v>137000</v>
      </c>
      <c r="E806" t="s">
        <v>18</v>
      </c>
      <c r="F806">
        <v>9.4E-2</v>
      </c>
      <c r="G806" t="s">
        <v>41</v>
      </c>
      <c r="H806" s="1">
        <v>1460000</v>
      </c>
      <c r="I806">
        <v>62.8</v>
      </c>
      <c r="J806" t="s">
        <v>18</v>
      </c>
    </row>
    <row r="807" spans="1:10" ht="14.4" hidden="1" customHeight="1" x14ac:dyDescent="0.3">
      <c r="A807" s="4" t="s">
        <v>91</v>
      </c>
      <c r="B807" t="s">
        <v>51</v>
      </c>
      <c r="C807" t="s">
        <v>6</v>
      </c>
      <c r="D807" s="1">
        <v>838000</v>
      </c>
      <c r="E807" t="s">
        <v>18</v>
      </c>
      <c r="F807">
        <v>0.41099999999999998</v>
      </c>
      <c r="G807" t="s">
        <v>42</v>
      </c>
      <c r="H807" s="1">
        <v>2040000</v>
      </c>
      <c r="I807">
        <v>78.3</v>
      </c>
      <c r="J807" t="s">
        <v>18</v>
      </c>
    </row>
    <row r="808" spans="1:10" ht="14.4" hidden="1" customHeight="1" x14ac:dyDescent="0.3">
      <c r="A808" s="4" t="s">
        <v>91</v>
      </c>
      <c r="B808" t="s">
        <v>51</v>
      </c>
      <c r="C808" t="s">
        <v>1</v>
      </c>
      <c r="D808" s="1">
        <v>8640000</v>
      </c>
      <c r="E808" t="s">
        <v>18</v>
      </c>
      <c r="F808">
        <v>2.5499999999999998</v>
      </c>
      <c r="G808" t="s">
        <v>39</v>
      </c>
      <c r="H808" s="1">
        <v>3390000</v>
      </c>
      <c r="I808">
        <v>844</v>
      </c>
      <c r="J808" t="s">
        <v>18</v>
      </c>
    </row>
    <row r="809" spans="1:10" hidden="1" x14ac:dyDescent="0.3">
      <c r="A809" s="4" t="s">
        <v>91</v>
      </c>
      <c r="B809" t="s">
        <v>51</v>
      </c>
      <c r="C809" t="s">
        <v>0</v>
      </c>
      <c r="D809" s="1">
        <v>8590000</v>
      </c>
      <c r="E809" t="s">
        <v>18</v>
      </c>
      <c r="F809">
        <v>4.96</v>
      </c>
      <c r="G809" t="s">
        <v>43</v>
      </c>
      <c r="H809" s="1">
        <v>1730000</v>
      </c>
      <c r="I809">
        <v>1140</v>
      </c>
      <c r="J809" t="s">
        <v>18</v>
      </c>
    </row>
    <row r="810" spans="1:10" ht="14.4" hidden="1" customHeight="1" x14ac:dyDescent="0.3">
      <c r="A810" s="4" t="s">
        <v>91</v>
      </c>
      <c r="B810" t="s">
        <v>51</v>
      </c>
      <c r="C810" t="s">
        <v>44</v>
      </c>
      <c r="D810" s="1">
        <v>20800000</v>
      </c>
      <c r="E810" t="s">
        <v>18</v>
      </c>
      <c r="F810">
        <v>6.13</v>
      </c>
      <c r="G810" t="s">
        <v>39</v>
      </c>
      <c r="H810" s="1">
        <v>3390000</v>
      </c>
      <c r="I810">
        <v>751</v>
      </c>
      <c r="J810" t="s">
        <v>18</v>
      </c>
    </row>
    <row r="811" spans="1:10" ht="14.4" hidden="1" customHeight="1" x14ac:dyDescent="0.3">
      <c r="A811" s="4" t="s">
        <v>91</v>
      </c>
      <c r="B811" t="s">
        <v>51</v>
      </c>
      <c r="C811" t="s">
        <v>52</v>
      </c>
      <c r="D811" s="1">
        <v>0</v>
      </c>
      <c r="E811" t="s">
        <v>18</v>
      </c>
      <c r="F811">
        <v>0</v>
      </c>
      <c r="G811" t="s">
        <v>43</v>
      </c>
      <c r="H811" s="1">
        <v>1730000</v>
      </c>
      <c r="I811" t="s">
        <v>47</v>
      </c>
      <c r="J811" t="s">
        <v>18</v>
      </c>
    </row>
    <row r="812" spans="1:10" ht="14.4" hidden="1" customHeight="1" x14ac:dyDescent="0.3">
      <c r="A812" s="4" t="s">
        <v>91</v>
      </c>
      <c r="B812" t="s">
        <v>51</v>
      </c>
      <c r="C812" t="s">
        <v>53</v>
      </c>
      <c r="D812" s="1">
        <v>7580000</v>
      </c>
      <c r="E812" t="s">
        <v>18</v>
      </c>
      <c r="F812">
        <v>4.37</v>
      </c>
      <c r="G812" t="s">
        <v>43</v>
      </c>
      <c r="H812" s="1">
        <v>1730000</v>
      </c>
      <c r="I812">
        <v>0</v>
      </c>
      <c r="J812" t="s">
        <v>18</v>
      </c>
    </row>
    <row r="813" spans="1:10" ht="14.4" hidden="1" customHeight="1" x14ac:dyDescent="0.3">
      <c r="A813" s="4" t="s">
        <v>91</v>
      </c>
      <c r="B813" t="s">
        <v>51</v>
      </c>
      <c r="C813" t="s">
        <v>54</v>
      </c>
      <c r="D813" s="1">
        <v>2460000</v>
      </c>
      <c r="E813" t="s">
        <v>18</v>
      </c>
      <c r="F813">
        <v>1.42</v>
      </c>
      <c r="G813" t="s">
        <v>43</v>
      </c>
      <c r="H813" s="1">
        <v>1730000</v>
      </c>
      <c r="I813">
        <v>0</v>
      </c>
      <c r="J813" t="s">
        <v>18</v>
      </c>
    </row>
    <row r="814" spans="1:10" ht="14.4" hidden="1" customHeight="1" x14ac:dyDescent="0.3">
      <c r="A814" s="4" t="s">
        <v>91</v>
      </c>
      <c r="B814" t="s">
        <v>51</v>
      </c>
      <c r="C814" t="s">
        <v>55</v>
      </c>
      <c r="D814" s="1">
        <v>23600</v>
      </c>
      <c r="E814" t="s">
        <v>18</v>
      </c>
      <c r="F814">
        <v>6.9499999999999996E-3</v>
      </c>
      <c r="G814" t="s">
        <v>39</v>
      </c>
      <c r="H814" s="1">
        <v>3390000</v>
      </c>
      <c r="I814">
        <v>0</v>
      </c>
      <c r="J814" t="s">
        <v>18</v>
      </c>
    </row>
    <row r="815" spans="1:10" ht="14.4" hidden="1" customHeight="1" x14ac:dyDescent="0.3">
      <c r="A815" s="4" t="s">
        <v>91</v>
      </c>
      <c r="B815" t="s">
        <v>51</v>
      </c>
      <c r="C815" t="s">
        <v>56</v>
      </c>
      <c r="D815" s="1">
        <v>1140</v>
      </c>
      <c r="E815" t="s">
        <v>18</v>
      </c>
      <c r="F815">
        <v>3.6200000000000002E-4</v>
      </c>
      <c r="G815" t="s">
        <v>73</v>
      </c>
      <c r="H815" s="1">
        <v>3150000</v>
      </c>
      <c r="I815">
        <v>0</v>
      </c>
      <c r="J815" t="s">
        <v>18</v>
      </c>
    </row>
    <row r="816" spans="1:10" ht="14.4" hidden="1" customHeight="1" x14ac:dyDescent="0.3">
      <c r="A816" s="4" t="s">
        <v>91</v>
      </c>
      <c r="B816" t="s">
        <v>51</v>
      </c>
      <c r="C816" t="s">
        <v>57</v>
      </c>
      <c r="D816" s="1">
        <v>181000000</v>
      </c>
      <c r="E816" t="s">
        <v>18</v>
      </c>
      <c r="F816">
        <v>104</v>
      </c>
      <c r="G816" t="s">
        <v>43</v>
      </c>
      <c r="H816" s="1">
        <v>1730000</v>
      </c>
      <c r="I816">
        <v>0</v>
      </c>
      <c r="J816" t="s">
        <v>18</v>
      </c>
    </row>
    <row r="817" spans="1:10" ht="14.4" hidden="1" customHeight="1" x14ac:dyDescent="0.3">
      <c r="A817" s="4" t="s">
        <v>91</v>
      </c>
      <c r="B817" t="s">
        <v>51</v>
      </c>
      <c r="C817" t="s">
        <v>58</v>
      </c>
      <c r="D817" s="1">
        <v>77000000</v>
      </c>
      <c r="E817" t="s">
        <v>18</v>
      </c>
      <c r="F817">
        <v>44.4</v>
      </c>
      <c r="G817" t="s">
        <v>43</v>
      </c>
      <c r="H817" s="1">
        <v>1730000</v>
      </c>
      <c r="I817">
        <v>0</v>
      </c>
      <c r="J817" t="s">
        <v>18</v>
      </c>
    </row>
    <row r="818" spans="1:10" ht="14.4" hidden="1" customHeight="1" x14ac:dyDescent="0.3">
      <c r="A818" s="4" t="s">
        <v>91</v>
      </c>
      <c r="B818" t="s">
        <v>51</v>
      </c>
      <c r="C818" t="s">
        <v>59</v>
      </c>
      <c r="D818" s="1">
        <v>8500000</v>
      </c>
      <c r="E818" t="s">
        <v>18</v>
      </c>
      <c r="F818">
        <v>2.5099999999999998</v>
      </c>
      <c r="G818" t="s">
        <v>39</v>
      </c>
      <c r="H818" s="1">
        <v>3390000</v>
      </c>
      <c r="I818">
        <v>0</v>
      </c>
      <c r="J818" t="s">
        <v>18</v>
      </c>
    </row>
    <row r="819" spans="1:10" ht="14.4" hidden="1" customHeight="1" x14ac:dyDescent="0.3">
      <c r="A819" s="4" t="s">
        <v>91</v>
      </c>
      <c r="B819" t="s">
        <v>51</v>
      </c>
      <c r="C819" t="s">
        <v>2</v>
      </c>
      <c r="D819" s="1">
        <v>13100000</v>
      </c>
      <c r="E819" t="s">
        <v>18</v>
      </c>
      <c r="F819">
        <v>3.65</v>
      </c>
      <c r="G819" t="s">
        <v>39</v>
      </c>
      <c r="H819" s="1">
        <v>3580000</v>
      </c>
      <c r="I819">
        <v>769</v>
      </c>
      <c r="J819" t="s">
        <v>18</v>
      </c>
    </row>
    <row r="820" spans="1:10" ht="14.4" customHeight="1" x14ac:dyDescent="0.3">
      <c r="A820" s="4" t="s">
        <v>91</v>
      </c>
      <c r="B820" t="s">
        <v>51</v>
      </c>
      <c r="C820" t="s">
        <v>3</v>
      </c>
      <c r="D820" s="1">
        <v>8870000</v>
      </c>
      <c r="E820" t="s">
        <v>18</v>
      </c>
      <c r="F820">
        <v>2.7</v>
      </c>
      <c r="G820" t="s">
        <v>73</v>
      </c>
      <c r="H820" s="1">
        <v>3280000</v>
      </c>
      <c r="I820">
        <v>449</v>
      </c>
      <c r="J820" t="s">
        <v>18</v>
      </c>
    </row>
    <row r="821" spans="1:10" ht="14.4" hidden="1" customHeight="1" x14ac:dyDescent="0.3">
      <c r="A821" s="4" t="s">
        <v>91</v>
      </c>
      <c r="B821" t="s">
        <v>51</v>
      </c>
      <c r="C821" t="s">
        <v>23</v>
      </c>
      <c r="D821" s="1">
        <v>948000</v>
      </c>
      <c r="E821" t="s">
        <v>18</v>
      </c>
      <c r="F821">
        <v>0.59599999999999997</v>
      </c>
      <c r="G821" t="s">
        <v>40</v>
      </c>
      <c r="H821" s="1">
        <v>1590000</v>
      </c>
      <c r="I821">
        <v>298</v>
      </c>
      <c r="J821" t="s">
        <v>18</v>
      </c>
    </row>
    <row r="822" spans="1:10" ht="14.4" hidden="1" customHeight="1" x14ac:dyDescent="0.3">
      <c r="A822" s="4" t="s">
        <v>91</v>
      </c>
      <c r="B822" t="s">
        <v>51</v>
      </c>
      <c r="C822" t="s">
        <v>7</v>
      </c>
      <c r="D822" s="1">
        <v>2520000</v>
      </c>
      <c r="E822" t="s">
        <v>18</v>
      </c>
      <c r="F822">
        <v>1.59</v>
      </c>
      <c r="G822" t="s">
        <v>40</v>
      </c>
      <c r="H822" s="1">
        <v>1590000</v>
      </c>
      <c r="I822">
        <v>603</v>
      </c>
      <c r="J822" t="s">
        <v>18</v>
      </c>
    </row>
    <row r="823" spans="1:10" ht="14.4" hidden="1" customHeight="1" x14ac:dyDescent="0.3">
      <c r="A823" s="4" t="s">
        <v>91</v>
      </c>
      <c r="B823" t="s">
        <v>51</v>
      </c>
      <c r="C823" t="s">
        <v>4</v>
      </c>
      <c r="D823" s="1">
        <v>5290000</v>
      </c>
      <c r="E823" t="s">
        <v>18</v>
      </c>
      <c r="F823">
        <v>1.61</v>
      </c>
      <c r="G823" t="s">
        <v>73</v>
      </c>
      <c r="H823" s="1">
        <v>3280000</v>
      </c>
      <c r="I823">
        <v>276</v>
      </c>
      <c r="J823" t="s">
        <v>18</v>
      </c>
    </row>
    <row r="824" spans="1:10" ht="14.4" hidden="1" customHeight="1" x14ac:dyDescent="0.3">
      <c r="A824" s="4" t="s">
        <v>91</v>
      </c>
      <c r="B824" t="s">
        <v>51</v>
      </c>
      <c r="C824" t="s">
        <v>5</v>
      </c>
      <c r="D824" s="1">
        <v>2650000</v>
      </c>
      <c r="E824" t="s">
        <v>18</v>
      </c>
      <c r="F824">
        <v>0.80800000000000005</v>
      </c>
      <c r="G824" t="s">
        <v>73</v>
      </c>
      <c r="H824" s="1">
        <v>3280000</v>
      </c>
      <c r="I824">
        <v>285</v>
      </c>
      <c r="J824" t="s">
        <v>18</v>
      </c>
    </row>
    <row r="825" spans="1:10" ht="14.4" hidden="1" customHeight="1" x14ac:dyDescent="0.3">
      <c r="A825" s="4" t="s">
        <v>91</v>
      </c>
      <c r="B825" t="s">
        <v>51</v>
      </c>
      <c r="C825" t="s">
        <v>8</v>
      </c>
      <c r="D825" s="1">
        <v>131000</v>
      </c>
      <c r="E825" t="s">
        <v>18</v>
      </c>
      <c r="F825">
        <v>9.2999999999999999E-2</v>
      </c>
      <c r="G825" t="s">
        <v>41</v>
      </c>
      <c r="H825" s="1">
        <v>1410000</v>
      </c>
      <c r="I825">
        <v>62</v>
      </c>
      <c r="J825" t="s">
        <v>18</v>
      </c>
    </row>
    <row r="826" spans="1:10" ht="14.4" hidden="1" customHeight="1" x14ac:dyDescent="0.3">
      <c r="A826" s="4" t="s">
        <v>91</v>
      </c>
      <c r="B826" t="s">
        <v>51</v>
      </c>
      <c r="C826" t="s">
        <v>6</v>
      </c>
      <c r="D826" s="1">
        <v>794000</v>
      </c>
      <c r="E826" t="s">
        <v>18</v>
      </c>
      <c r="F826">
        <v>0.4</v>
      </c>
      <c r="G826" t="s">
        <v>42</v>
      </c>
      <c r="H826" s="1">
        <v>1990000</v>
      </c>
      <c r="I826">
        <v>75.400000000000006</v>
      </c>
      <c r="J826" t="s">
        <v>18</v>
      </c>
    </row>
    <row r="827" spans="1:10" ht="14.4" hidden="1" customHeight="1" x14ac:dyDescent="0.3">
      <c r="A827" s="4" t="s">
        <v>91</v>
      </c>
      <c r="B827" t="s">
        <v>51</v>
      </c>
      <c r="C827" t="s">
        <v>1</v>
      </c>
      <c r="D827" s="1">
        <v>8910000</v>
      </c>
      <c r="E827" t="s">
        <v>18</v>
      </c>
      <c r="F827">
        <v>2.4900000000000002</v>
      </c>
      <c r="G827" t="s">
        <v>39</v>
      </c>
      <c r="H827" s="1">
        <v>3580000</v>
      </c>
      <c r="I827">
        <v>829</v>
      </c>
      <c r="J827" t="s">
        <v>18</v>
      </c>
    </row>
    <row r="828" spans="1:10" hidden="1" x14ac:dyDescent="0.3">
      <c r="A828" s="4" t="s">
        <v>91</v>
      </c>
      <c r="B828" t="s">
        <v>51</v>
      </c>
      <c r="C828" t="s">
        <v>0</v>
      </c>
      <c r="D828" s="1">
        <v>8740000</v>
      </c>
      <c r="E828" t="s">
        <v>18</v>
      </c>
      <c r="F828">
        <v>4.9800000000000004</v>
      </c>
      <c r="G828" t="s">
        <v>43</v>
      </c>
      <c r="H828" s="1">
        <v>1750000</v>
      </c>
      <c r="I828">
        <v>1150</v>
      </c>
      <c r="J828" t="s">
        <v>18</v>
      </c>
    </row>
    <row r="829" spans="1:10" ht="14.4" hidden="1" customHeight="1" x14ac:dyDescent="0.3">
      <c r="A829" s="4" t="s">
        <v>91</v>
      </c>
      <c r="B829" t="s">
        <v>51</v>
      </c>
      <c r="C829" t="s">
        <v>44</v>
      </c>
      <c r="D829" s="1">
        <v>18700000</v>
      </c>
      <c r="E829" t="s">
        <v>18</v>
      </c>
      <c r="F829">
        <v>5.22</v>
      </c>
      <c r="G829" t="s">
        <v>39</v>
      </c>
      <c r="H829" s="1">
        <v>3580000</v>
      </c>
      <c r="I829">
        <v>639</v>
      </c>
      <c r="J829" t="s">
        <v>18</v>
      </c>
    </row>
    <row r="830" spans="1:10" ht="14.4" hidden="1" customHeight="1" x14ac:dyDescent="0.3">
      <c r="A830" s="4" t="s">
        <v>91</v>
      </c>
      <c r="B830" t="s">
        <v>51</v>
      </c>
      <c r="C830" t="s">
        <v>52</v>
      </c>
      <c r="D830" s="1">
        <v>0</v>
      </c>
      <c r="E830" t="s">
        <v>18</v>
      </c>
      <c r="F830">
        <v>0</v>
      </c>
      <c r="G830" t="s">
        <v>43</v>
      </c>
      <c r="H830" s="1">
        <v>1750000</v>
      </c>
      <c r="I830" t="s">
        <v>47</v>
      </c>
      <c r="J830" t="s">
        <v>18</v>
      </c>
    </row>
    <row r="831" spans="1:10" ht="14.4" hidden="1" customHeight="1" x14ac:dyDescent="0.3">
      <c r="A831" s="4" t="s">
        <v>91</v>
      </c>
      <c r="B831" t="s">
        <v>51</v>
      </c>
      <c r="C831" t="s">
        <v>53</v>
      </c>
      <c r="D831" s="1">
        <v>7480000</v>
      </c>
      <c r="E831" t="s">
        <v>18</v>
      </c>
      <c r="F831">
        <v>4.26</v>
      </c>
      <c r="G831" t="s">
        <v>43</v>
      </c>
      <c r="H831" s="1">
        <v>1750000</v>
      </c>
      <c r="I831">
        <v>0</v>
      </c>
      <c r="J831" t="s">
        <v>18</v>
      </c>
    </row>
    <row r="832" spans="1:10" ht="14.4" hidden="1" customHeight="1" x14ac:dyDescent="0.3">
      <c r="A832" s="4" t="s">
        <v>91</v>
      </c>
      <c r="B832" t="s">
        <v>51</v>
      </c>
      <c r="C832" t="s">
        <v>54</v>
      </c>
      <c r="D832" s="1">
        <v>2510000</v>
      </c>
      <c r="E832" t="s">
        <v>18</v>
      </c>
      <c r="F832">
        <v>1.43</v>
      </c>
      <c r="G832" t="s">
        <v>43</v>
      </c>
      <c r="H832" s="1">
        <v>1750000</v>
      </c>
      <c r="I832">
        <v>0</v>
      </c>
      <c r="J832" t="s">
        <v>18</v>
      </c>
    </row>
    <row r="833" spans="1:10" ht="14.4" hidden="1" customHeight="1" x14ac:dyDescent="0.3">
      <c r="A833" s="4" t="s">
        <v>91</v>
      </c>
      <c r="B833" t="s">
        <v>51</v>
      </c>
      <c r="C833" t="s">
        <v>55</v>
      </c>
      <c r="D833" s="1">
        <v>13800</v>
      </c>
      <c r="E833" t="s">
        <v>18</v>
      </c>
      <c r="F833">
        <v>3.8600000000000001E-3</v>
      </c>
      <c r="G833" t="s">
        <v>39</v>
      </c>
      <c r="H833" s="1">
        <v>3580000</v>
      </c>
      <c r="I833">
        <v>0</v>
      </c>
      <c r="J833" t="s">
        <v>18</v>
      </c>
    </row>
    <row r="834" spans="1:10" ht="14.4" hidden="1" customHeight="1" x14ac:dyDescent="0.3">
      <c r="A834" s="4" t="s">
        <v>91</v>
      </c>
      <c r="B834" t="s">
        <v>51</v>
      </c>
      <c r="C834" t="s">
        <v>56</v>
      </c>
      <c r="D834" s="1">
        <v>3310</v>
      </c>
      <c r="E834" t="s">
        <v>18</v>
      </c>
      <c r="F834">
        <v>1.01E-3</v>
      </c>
      <c r="G834" t="s">
        <v>73</v>
      </c>
      <c r="H834" s="1">
        <v>3280000</v>
      </c>
      <c r="I834">
        <v>0</v>
      </c>
      <c r="J834" t="s">
        <v>18</v>
      </c>
    </row>
    <row r="835" spans="1:10" ht="14.4" hidden="1" customHeight="1" x14ac:dyDescent="0.3">
      <c r="A835" s="4" t="s">
        <v>91</v>
      </c>
      <c r="B835" t="s">
        <v>51</v>
      </c>
      <c r="C835" t="s">
        <v>57</v>
      </c>
      <c r="D835" s="1">
        <v>178000000</v>
      </c>
      <c r="E835" t="s">
        <v>18</v>
      </c>
      <c r="F835">
        <v>102</v>
      </c>
      <c r="G835" t="s">
        <v>43</v>
      </c>
      <c r="H835" s="1">
        <v>1750000</v>
      </c>
      <c r="I835">
        <v>0</v>
      </c>
      <c r="J835" t="s">
        <v>18</v>
      </c>
    </row>
    <row r="836" spans="1:10" ht="14.4" hidden="1" customHeight="1" x14ac:dyDescent="0.3">
      <c r="A836" s="4" t="s">
        <v>91</v>
      </c>
      <c r="B836" t="s">
        <v>51</v>
      </c>
      <c r="C836" t="s">
        <v>58</v>
      </c>
      <c r="D836" s="1">
        <v>76200000</v>
      </c>
      <c r="E836" t="s">
        <v>18</v>
      </c>
      <c r="F836">
        <v>43.4</v>
      </c>
      <c r="G836" t="s">
        <v>43</v>
      </c>
      <c r="H836" s="1">
        <v>1750000</v>
      </c>
      <c r="I836">
        <v>0</v>
      </c>
      <c r="J836" t="s">
        <v>18</v>
      </c>
    </row>
    <row r="837" spans="1:10" ht="14.4" hidden="1" customHeight="1" x14ac:dyDescent="0.3">
      <c r="A837" s="4" t="s">
        <v>91</v>
      </c>
      <c r="B837" t="s">
        <v>51</v>
      </c>
      <c r="C837" t="s">
        <v>59</v>
      </c>
      <c r="D837" s="1">
        <v>11200000</v>
      </c>
      <c r="E837" t="s">
        <v>18</v>
      </c>
      <c r="F837">
        <v>3.15</v>
      </c>
      <c r="G837" t="s">
        <v>39</v>
      </c>
      <c r="H837" s="1">
        <v>3580000</v>
      </c>
      <c r="I837">
        <v>0</v>
      </c>
      <c r="J837" t="s">
        <v>18</v>
      </c>
    </row>
    <row r="838" spans="1:10" ht="14.4" hidden="1" customHeight="1" x14ac:dyDescent="0.3">
      <c r="A838" s="4" t="s">
        <v>92</v>
      </c>
      <c r="B838" t="s">
        <v>51</v>
      </c>
      <c r="C838" t="s">
        <v>2</v>
      </c>
      <c r="D838" s="1">
        <v>11500000</v>
      </c>
      <c r="E838" t="s">
        <v>18</v>
      </c>
      <c r="F838">
        <v>3.34</v>
      </c>
      <c r="G838" t="s">
        <v>39</v>
      </c>
      <c r="H838" s="1">
        <v>3450000</v>
      </c>
      <c r="I838">
        <v>706</v>
      </c>
      <c r="J838" t="s">
        <v>18</v>
      </c>
    </row>
    <row r="839" spans="1:10" ht="14.4" customHeight="1" x14ac:dyDescent="0.3">
      <c r="A839" s="4" t="s">
        <v>92</v>
      </c>
      <c r="B839" t="s">
        <v>51</v>
      </c>
      <c r="C839" t="s">
        <v>3</v>
      </c>
      <c r="D839" s="1">
        <v>8250000</v>
      </c>
      <c r="E839" t="s">
        <v>18</v>
      </c>
      <c r="F839">
        <v>2.38</v>
      </c>
      <c r="G839" t="s">
        <v>73</v>
      </c>
      <c r="H839" s="1">
        <v>3460000</v>
      </c>
      <c r="I839">
        <v>388</v>
      </c>
      <c r="J839" t="s">
        <v>18</v>
      </c>
    </row>
    <row r="840" spans="1:10" ht="14.4" hidden="1" customHeight="1" x14ac:dyDescent="0.3">
      <c r="A840" s="4" t="s">
        <v>92</v>
      </c>
      <c r="B840" t="s">
        <v>51</v>
      </c>
      <c r="C840" t="s">
        <v>23</v>
      </c>
      <c r="D840" s="1">
        <v>750000</v>
      </c>
      <c r="E840" t="s">
        <v>18</v>
      </c>
      <c r="F840">
        <v>0.47599999999999998</v>
      </c>
      <c r="G840" t="s">
        <v>40</v>
      </c>
      <c r="H840" s="1">
        <v>1570000</v>
      </c>
      <c r="I840">
        <v>238</v>
      </c>
      <c r="J840" t="s">
        <v>18</v>
      </c>
    </row>
    <row r="841" spans="1:10" ht="14.4" hidden="1" customHeight="1" x14ac:dyDescent="0.3">
      <c r="A841" s="4" t="s">
        <v>92</v>
      </c>
      <c r="B841" t="s">
        <v>51</v>
      </c>
      <c r="C841" t="s">
        <v>7</v>
      </c>
      <c r="D841" s="1">
        <v>2370000</v>
      </c>
      <c r="E841" t="s">
        <v>18</v>
      </c>
      <c r="F841">
        <v>1.51</v>
      </c>
      <c r="G841" t="s">
        <v>40</v>
      </c>
      <c r="H841" s="1">
        <v>1570000</v>
      </c>
      <c r="I841">
        <v>572</v>
      </c>
      <c r="J841" t="s">
        <v>18</v>
      </c>
    </row>
    <row r="842" spans="1:10" ht="14.4" hidden="1" customHeight="1" x14ac:dyDescent="0.3">
      <c r="A842" s="4" t="s">
        <v>92</v>
      </c>
      <c r="B842" t="s">
        <v>51</v>
      </c>
      <c r="C842" t="s">
        <v>4</v>
      </c>
      <c r="D842" s="1">
        <v>4350000</v>
      </c>
      <c r="E842" t="s">
        <v>18</v>
      </c>
      <c r="F842">
        <v>1.26</v>
      </c>
      <c r="G842" t="s">
        <v>73</v>
      </c>
      <c r="H842" s="1">
        <v>3460000</v>
      </c>
      <c r="I842">
        <v>212</v>
      </c>
      <c r="J842" t="s">
        <v>18</v>
      </c>
    </row>
    <row r="843" spans="1:10" ht="14.4" hidden="1" customHeight="1" x14ac:dyDescent="0.3">
      <c r="A843" s="4" t="s">
        <v>92</v>
      </c>
      <c r="B843" t="s">
        <v>51</v>
      </c>
      <c r="C843" t="s">
        <v>5</v>
      </c>
      <c r="D843" s="1">
        <v>1760000</v>
      </c>
      <c r="E843" t="s">
        <v>18</v>
      </c>
      <c r="F843">
        <v>0.50900000000000001</v>
      </c>
      <c r="G843" t="s">
        <v>73</v>
      </c>
      <c r="H843" s="1">
        <v>3460000</v>
      </c>
      <c r="I843">
        <v>175</v>
      </c>
      <c r="J843" t="s">
        <v>18</v>
      </c>
    </row>
    <row r="844" spans="1:10" ht="14.4" hidden="1" customHeight="1" x14ac:dyDescent="0.3">
      <c r="A844" s="4" t="s">
        <v>92</v>
      </c>
      <c r="B844" t="s">
        <v>51</v>
      </c>
      <c r="C844" t="s">
        <v>8</v>
      </c>
      <c r="D844" s="1">
        <v>85300</v>
      </c>
      <c r="E844" t="s">
        <v>18</v>
      </c>
      <c r="F844">
        <v>5.7500000000000002E-2</v>
      </c>
      <c r="G844" t="s">
        <v>41</v>
      </c>
      <c r="H844" s="1">
        <v>1480000</v>
      </c>
      <c r="I844">
        <v>32.700000000000003</v>
      </c>
      <c r="J844" t="s">
        <v>18</v>
      </c>
    </row>
    <row r="845" spans="1:10" ht="14.4" hidden="1" customHeight="1" x14ac:dyDescent="0.3">
      <c r="A845" s="4" t="s">
        <v>92</v>
      </c>
      <c r="B845" t="s">
        <v>51</v>
      </c>
      <c r="C845" t="s">
        <v>6</v>
      </c>
      <c r="D845" s="1">
        <v>621000</v>
      </c>
      <c r="E845" t="s">
        <v>18</v>
      </c>
      <c r="F845">
        <v>0.35499999999999998</v>
      </c>
      <c r="G845" t="s">
        <v>42</v>
      </c>
      <c r="H845" s="1">
        <v>1750000</v>
      </c>
      <c r="I845">
        <v>64.2</v>
      </c>
      <c r="J845" t="s">
        <v>18</v>
      </c>
    </row>
    <row r="846" spans="1:10" ht="14.4" hidden="1" customHeight="1" x14ac:dyDescent="0.3">
      <c r="A846" s="4" t="s">
        <v>92</v>
      </c>
      <c r="B846" t="s">
        <v>51</v>
      </c>
      <c r="C846" t="s">
        <v>1</v>
      </c>
      <c r="D846" s="1">
        <v>9150000</v>
      </c>
      <c r="E846" t="s">
        <v>18</v>
      </c>
      <c r="F846">
        <v>2.65</v>
      </c>
      <c r="G846" t="s">
        <v>39</v>
      </c>
      <c r="H846" s="1">
        <v>3450000</v>
      </c>
      <c r="I846">
        <v>874</v>
      </c>
      <c r="J846" t="s">
        <v>18</v>
      </c>
    </row>
    <row r="847" spans="1:10" hidden="1" x14ac:dyDescent="0.3">
      <c r="A847" s="4" t="s">
        <v>92</v>
      </c>
      <c r="B847" t="s">
        <v>51</v>
      </c>
      <c r="C847" t="s">
        <v>0</v>
      </c>
      <c r="D847" s="1">
        <v>8660000</v>
      </c>
      <c r="E847" t="s">
        <v>18</v>
      </c>
      <c r="F847">
        <v>5.24</v>
      </c>
      <c r="G847" t="s">
        <v>43</v>
      </c>
      <c r="H847" s="1">
        <v>1650000</v>
      </c>
      <c r="I847">
        <v>1200</v>
      </c>
      <c r="J847" t="s">
        <v>18</v>
      </c>
    </row>
    <row r="848" spans="1:10" ht="14.4" hidden="1" customHeight="1" x14ac:dyDescent="0.3">
      <c r="A848" s="4" t="s">
        <v>92</v>
      </c>
      <c r="B848" t="s">
        <v>51</v>
      </c>
      <c r="C848" t="s">
        <v>44</v>
      </c>
      <c r="D848" s="1">
        <v>18800000</v>
      </c>
      <c r="E848" t="s">
        <v>18</v>
      </c>
      <c r="F848">
        <v>5.45</v>
      </c>
      <c r="G848" t="s">
        <v>39</v>
      </c>
      <c r="H848" s="1">
        <v>3450000</v>
      </c>
      <c r="I848">
        <v>667</v>
      </c>
      <c r="J848" t="s">
        <v>18</v>
      </c>
    </row>
    <row r="849" spans="1:10" ht="14.4" hidden="1" customHeight="1" x14ac:dyDescent="0.3">
      <c r="A849" s="4" t="s">
        <v>92</v>
      </c>
      <c r="B849" t="s">
        <v>51</v>
      </c>
      <c r="C849" t="s">
        <v>52</v>
      </c>
      <c r="D849" s="1">
        <v>0</v>
      </c>
      <c r="E849" t="s">
        <v>18</v>
      </c>
      <c r="F849">
        <v>0</v>
      </c>
      <c r="G849" t="s">
        <v>43</v>
      </c>
      <c r="H849" s="1">
        <v>1650000</v>
      </c>
      <c r="I849" t="s">
        <v>47</v>
      </c>
      <c r="J849" t="s">
        <v>18</v>
      </c>
    </row>
    <row r="850" spans="1:10" ht="14.4" hidden="1" customHeight="1" x14ac:dyDescent="0.3">
      <c r="A850" s="4" t="s">
        <v>92</v>
      </c>
      <c r="B850" t="s">
        <v>51</v>
      </c>
      <c r="C850" t="s">
        <v>53</v>
      </c>
      <c r="D850" s="1">
        <v>7180000</v>
      </c>
      <c r="E850" t="s">
        <v>18</v>
      </c>
      <c r="F850">
        <v>4.34</v>
      </c>
      <c r="G850" t="s">
        <v>43</v>
      </c>
      <c r="H850" s="1">
        <v>1650000</v>
      </c>
      <c r="I850">
        <v>0</v>
      </c>
      <c r="J850" t="s">
        <v>18</v>
      </c>
    </row>
    <row r="851" spans="1:10" ht="14.4" hidden="1" customHeight="1" x14ac:dyDescent="0.3">
      <c r="A851" s="4" t="s">
        <v>92</v>
      </c>
      <c r="B851" t="s">
        <v>51</v>
      </c>
      <c r="C851" t="s">
        <v>54</v>
      </c>
      <c r="D851" s="1">
        <v>2470000</v>
      </c>
      <c r="E851" t="s">
        <v>18</v>
      </c>
      <c r="F851">
        <v>1.5</v>
      </c>
      <c r="G851" t="s">
        <v>43</v>
      </c>
      <c r="H851" s="1">
        <v>1650000</v>
      </c>
      <c r="I851">
        <v>0</v>
      </c>
      <c r="J851" t="s">
        <v>18</v>
      </c>
    </row>
    <row r="852" spans="1:10" ht="14.4" hidden="1" customHeight="1" x14ac:dyDescent="0.3">
      <c r="A852" s="4" t="s">
        <v>92</v>
      </c>
      <c r="B852" t="s">
        <v>51</v>
      </c>
      <c r="C852" t="s">
        <v>55</v>
      </c>
      <c r="D852" s="1">
        <v>4570</v>
      </c>
      <c r="E852" t="s">
        <v>18</v>
      </c>
      <c r="F852">
        <v>1.33E-3</v>
      </c>
      <c r="G852" t="s">
        <v>39</v>
      </c>
      <c r="H852" s="1">
        <v>3450000</v>
      </c>
      <c r="I852">
        <v>0</v>
      </c>
      <c r="J852" t="s">
        <v>18</v>
      </c>
    </row>
    <row r="853" spans="1:10" ht="14.4" hidden="1" customHeight="1" x14ac:dyDescent="0.3">
      <c r="A853" s="4" t="s">
        <v>92</v>
      </c>
      <c r="B853" t="s">
        <v>51</v>
      </c>
      <c r="C853" t="s">
        <v>56</v>
      </c>
      <c r="D853" s="1">
        <v>956</v>
      </c>
      <c r="E853" t="s">
        <v>18</v>
      </c>
      <c r="F853">
        <v>2.7599999999999999E-4</v>
      </c>
      <c r="G853" t="s">
        <v>73</v>
      </c>
      <c r="H853" s="1">
        <v>3460000</v>
      </c>
      <c r="I853">
        <v>0</v>
      </c>
      <c r="J853" t="s">
        <v>18</v>
      </c>
    </row>
    <row r="854" spans="1:10" ht="14.4" hidden="1" customHeight="1" x14ac:dyDescent="0.3">
      <c r="A854" s="4" t="s">
        <v>92</v>
      </c>
      <c r="B854" t="s">
        <v>51</v>
      </c>
      <c r="C854" t="s">
        <v>57</v>
      </c>
      <c r="D854" s="1">
        <v>179000000</v>
      </c>
      <c r="E854" t="s">
        <v>18</v>
      </c>
      <c r="F854">
        <v>108</v>
      </c>
      <c r="G854" t="s">
        <v>43</v>
      </c>
      <c r="H854" s="1">
        <v>1650000</v>
      </c>
      <c r="I854">
        <v>0</v>
      </c>
      <c r="J854" t="s">
        <v>18</v>
      </c>
    </row>
    <row r="855" spans="1:10" ht="14.4" hidden="1" customHeight="1" x14ac:dyDescent="0.3">
      <c r="A855" s="4" t="s">
        <v>92</v>
      </c>
      <c r="B855" t="s">
        <v>51</v>
      </c>
      <c r="C855" t="s">
        <v>58</v>
      </c>
      <c r="D855" s="1">
        <v>74700000</v>
      </c>
      <c r="E855" t="s">
        <v>18</v>
      </c>
      <c r="F855">
        <v>45.2</v>
      </c>
      <c r="G855" t="s">
        <v>43</v>
      </c>
      <c r="H855" s="1">
        <v>1650000</v>
      </c>
      <c r="I855">
        <v>0</v>
      </c>
      <c r="J855" t="s">
        <v>18</v>
      </c>
    </row>
    <row r="856" spans="1:10" ht="14.4" hidden="1" customHeight="1" x14ac:dyDescent="0.3">
      <c r="A856" s="4" t="s">
        <v>92</v>
      </c>
      <c r="B856" t="s">
        <v>51</v>
      </c>
      <c r="C856" t="s">
        <v>59</v>
      </c>
      <c r="D856" s="1">
        <v>6730000</v>
      </c>
      <c r="E856" t="s">
        <v>18</v>
      </c>
      <c r="F856">
        <v>1.95</v>
      </c>
      <c r="G856" t="s">
        <v>39</v>
      </c>
      <c r="H856" s="1">
        <v>3450000</v>
      </c>
      <c r="I856">
        <v>0</v>
      </c>
      <c r="J856" t="s">
        <v>18</v>
      </c>
    </row>
    <row r="857" spans="1:10" ht="14.4" hidden="1" customHeight="1" x14ac:dyDescent="0.3">
      <c r="A857" s="4" t="s">
        <v>92</v>
      </c>
      <c r="B857" t="s">
        <v>51</v>
      </c>
      <c r="C857" t="s">
        <v>2</v>
      </c>
      <c r="D857" s="1">
        <v>12000000</v>
      </c>
      <c r="E857" t="s">
        <v>18</v>
      </c>
      <c r="F857">
        <v>3.37</v>
      </c>
      <c r="G857" t="s">
        <v>39</v>
      </c>
      <c r="H857" s="1">
        <v>3570000</v>
      </c>
      <c r="I857">
        <v>712</v>
      </c>
      <c r="J857" t="s">
        <v>18</v>
      </c>
    </row>
    <row r="858" spans="1:10" ht="14.4" customHeight="1" x14ac:dyDescent="0.3">
      <c r="A858" s="4" t="s">
        <v>92</v>
      </c>
      <c r="B858" t="s">
        <v>51</v>
      </c>
      <c r="C858" t="s">
        <v>3</v>
      </c>
      <c r="D858" s="1">
        <v>8200000</v>
      </c>
      <c r="E858" t="s">
        <v>18</v>
      </c>
      <c r="F858">
        <v>2.38</v>
      </c>
      <c r="G858" t="s">
        <v>73</v>
      </c>
      <c r="H858" s="1">
        <v>3440000</v>
      </c>
      <c r="I858">
        <v>388</v>
      </c>
      <c r="J858" t="s">
        <v>18</v>
      </c>
    </row>
    <row r="859" spans="1:10" ht="14.4" hidden="1" customHeight="1" x14ac:dyDescent="0.3">
      <c r="A859" s="4" t="s">
        <v>92</v>
      </c>
      <c r="B859" t="s">
        <v>51</v>
      </c>
      <c r="C859" t="s">
        <v>23</v>
      </c>
      <c r="D859" s="1">
        <v>779000</v>
      </c>
      <c r="E859" t="s">
        <v>18</v>
      </c>
      <c r="F859">
        <v>0.46899999999999997</v>
      </c>
      <c r="G859" t="s">
        <v>40</v>
      </c>
      <c r="H859" s="1">
        <v>1660000</v>
      </c>
      <c r="I859">
        <v>234</v>
      </c>
      <c r="J859" t="s">
        <v>18</v>
      </c>
    </row>
    <row r="860" spans="1:10" ht="14.4" hidden="1" customHeight="1" x14ac:dyDescent="0.3">
      <c r="A860" s="4" t="s">
        <v>92</v>
      </c>
      <c r="B860" t="s">
        <v>51</v>
      </c>
      <c r="C860" t="s">
        <v>7</v>
      </c>
      <c r="D860" s="1">
        <v>2320000</v>
      </c>
      <c r="E860" t="s">
        <v>18</v>
      </c>
      <c r="F860">
        <v>1.4</v>
      </c>
      <c r="G860" t="s">
        <v>40</v>
      </c>
      <c r="H860" s="1">
        <v>1660000</v>
      </c>
      <c r="I860">
        <v>527</v>
      </c>
      <c r="J860" t="s">
        <v>18</v>
      </c>
    </row>
    <row r="861" spans="1:10" ht="14.4" hidden="1" customHeight="1" x14ac:dyDescent="0.3">
      <c r="A861" s="4" t="s">
        <v>92</v>
      </c>
      <c r="B861" t="s">
        <v>51</v>
      </c>
      <c r="C861" t="s">
        <v>4</v>
      </c>
      <c r="D861" s="1">
        <v>4200000</v>
      </c>
      <c r="E861" t="s">
        <v>18</v>
      </c>
      <c r="F861">
        <v>1.22</v>
      </c>
      <c r="G861" t="s">
        <v>73</v>
      </c>
      <c r="H861" s="1">
        <v>3440000</v>
      </c>
      <c r="I861">
        <v>205</v>
      </c>
      <c r="J861" t="s">
        <v>18</v>
      </c>
    </row>
    <row r="862" spans="1:10" ht="14.4" hidden="1" customHeight="1" x14ac:dyDescent="0.3">
      <c r="A862" s="4" t="s">
        <v>92</v>
      </c>
      <c r="B862" t="s">
        <v>51</v>
      </c>
      <c r="C862" t="s">
        <v>5</v>
      </c>
      <c r="D862" s="1">
        <v>1840000</v>
      </c>
      <c r="E862" t="s">
        <v>18</v>
      </c>
      <c r="F862">
        <v>0.53600000000000003</v>
      </c>
      <c r="G862" t="s">
        <v>73</v>
      </c>
      <c r="H862" s="1">
        <v>3440000</v>
      </c>
      <c r="I862">
        <v>185</v>
      </c>
      <c r="J862" t="s">
        <v>18</v>
      </c>
    </row>
    <row r="863" spans="1:10" ht="14.4" hidden="1" customHeight="1" x14ac:dyDescent="0.3">
      <c r="A863" s="4" t="s">
        <v>92</v>
      </c>
      <c r="B863" t="s">
        <v>51</v>
      </c>
      <c r="C863" t="s">
        <v>8</v>
      </c>
      <c r="D863" s="1">
        <v>94000</v>
      </c>
      <c r="E863" t="s">
        <v>18</v>
      </c>
      <c r="F863">
        <v>6.6000000000000003E-2</v>
      </c>
      <c r="G863" t="s">
        <v>41</v>
      </c>
      <c r="H863" s="1">
        <v>1420000</v>
      </c>
      <c r="I863">
        <v>39.700000000000003</v>
      </c>
      <c r="J863" t="s">
        <v>18</v>
      </c>
    </row>
    <row r="864" spans="1:10" ht="14.4" hidden="1" customHeight="1" x14ac:dyDescent="0.3">
      <c r="A864" s="4" t="s">
        <v>92</v>
      </c>
      <c r="B864" t="s">
        <v>51</v>
      </c>
      <c r="C864" t="s">
        <v>6</v>
      </c>
      <c r="D864" s="1">
        <v>489000</v>
      </c>
      <c r="E864" t="s">
        <v>18</v>
      </c>
      <c r="F864">
        <v>0.29199999999999998</v>
      </c>
      <c r="G864" t="s">
        <v>42</v>
      </c>
      <c r="H864" s="1">
        <v>1680000</v>
      </c>
      <c r="I864">
        <v>48.3</v>
      </c>
      <c r="J864" t="s">
        <v>18</v>
      </c>
    </row>
    <row r="865" spans="1:10" ht="14.4" hidden="1" customHeight="1" x14ac:dyDescent="0.3">
      <c r="A865" s="4" t="s">
        <v>92</v>
      </c>
      <c r="B865" t="s">
        <v>51</v>
      </c>
      <c r="C865" t="s">
        <v>1</v>
      </c>
      <c r="D865" s="1">
        <v>8960000</v>
      </c>
      <c r="E865" t="s">
        <v>18</v>
      </c>
      <c r="F865">
        <v>2.5099999999999998</v>
      </c>
      <c r="G865" t="s">
        <v>39</v>
      </c>
      <c r="H865" s="1">
        <v>3570000</v>
      </c>
      <c r="I865">
        <v>834</v>
      </c>
      <c r="J865" t="s">
        <v>18</v>
      </c>
    </row>
    <row r="866" spans="1:10" hidden="1" x14ac:dyDescent="0.3">
      <c r="A866" s="4" t="s">
        <v>92</v>
      </c>
      <c r="B866" t="s">
        <v>51</v>
      </c>
      <c r="C866" t="s">
        <v>0</v>
      </c>
      <c r="D866" s="1">
        <v>8460000</v>
      </c>
      <c r="E866" t="s">
        <v>18</v>
      </c>
      <c r="F866">
        <v>5.2</v>
      </c>
      <c r="G866" t="s">
        <v>43</v>
      </c>
      <c r="H866" s="1">
        <v>1630000</v>
      </c>
      <c r="I866">
        <v>1190</v>
      </c>
      <c r="J866" t="s">
        <v>18</v>
      </c>
    </row>
    <row r="867" spans="1:10" ht="14.4" hidden="1" customHeight="1" x14ac:dyDescent="0.3">
      <c r="A867" s="4" t="s">
        <v>92</v>
      </c>
      <c r="B867" t="s">
        <v>51</v>
      </c>
      <c r="C867" t="s">
        <v>44</v>
      </c>
      <c r="D867" s="1">
        <v>20100000</v>
      </c>
      <c r="E867" t="s">
        <v>18</v>
      </c>
      <c r="F867">
        <v>5.64</v>
      </c>
      <c r="G867" t="s">
        <v>39</v>
      </c>
      <c r="H867" s="1">
        <v>3570000</v>
      </c>
      <c r="I867">
        <v>690</v>
      </c>
      <c r="J867" t="s">
        <v>18</v>
      </c>
    </row>
    <row r="868" spans="1:10" ht="14.4" hidden="1" customHeight="1" x14ac:dyDescent="0.3">
      <c r="A868" s="4" t="s">
        <v>92</v>
      </c>
      <c r="B868" t="s">
        <v>51</v>
      </c>
      <c r="C868" t="s">
        <v>52</v>
      </c>
      <c r="D868" s="1">
        <v>0</v>
      </c>
      <c r="E868" t="s">
        <v>18</v>
      </c>
      <c r="F868">
        <v>0</v>
      </c>
      <c r="G868" t="s">
        <v>43</v>
      </c>
      <c r="H868" s="1">
        <v>1630000</v>
      </c>
      <c r="I868" t="s">
        <v>47</v>
      </c>
      <c r="J868" t="s">
        <v>18</v>
      </c>
    </row>
    <row r="869" spans="1:10" ht="14.4" hidden="1" customHeight="1" x14ac:dyDescent="0.3">
      <c r="A869" s="4" t="s">
        <v>92</v>
      </c>
      <c r="B869" t="s">
        <v>51</v>
      </c>
      <c r="C869" t="s">
        <v>53</v>
      </c>
      <c r="D869" s="1">
        <v>7300000</v>
      </c>
      <c r="E869" t="s">
        <v>18</v>
      </c>
      <c r="F869">
        <v>4.49</v>
      </c>
      <c r="G869" t="s">
        <v>43</v>
      </c>
      <c r="H869" s="1">
        <v>1630000</v>
      </c>
      <c r="I869">
        <v>0</v>
      </c>
      <c r="J869" t="s">
        <v>18</v>
      </c>
    </row>
    <row r="870" spans="1:10" ht="14.4" hidden="1" customHeight="1" x14ac:dyDescent="0.3">
      <c r="A870" s="4" t="s">
        <v>92</v>
      </c>
      <c r="B870" t="s">
        <v>51</v>
      </c>
      <c r="C870" t="s">
        <v>54</v>
      </c>
      <c r="D870" s="1">
        <v>2540000</v>
      </c>
      <c r="E870" t="s">
        <v>18</v>
      </c>
      <c r="F870">
        <v>1.56</v>
      </c>
      <c r="G870" t="s">
        <v>43</v>
      </c>
      <c r="H870" s="1">
        <v>1630000</v>
      </c>
      <c r="I870">
        <v>0</v>
      </c>
      <c r="J870" t="s">
        <v>18</v>
      </c>
    </row>
    <row r="871" spans="1:10" ht="14.4" hidden="1" customHeight="1" x14ac:dyDescent="0.3">
      <c r="A871" s="4" t="s">
        <v>92</v>
      </c>
      <c r="B871" t="s">
        <v>51</v>
      </c>
      <c r="C871" t="s">
        <v>55</v>
      </c>
      <c r="D871" s="1">
        <v>27900</v>
      </c>
      <c r="E871" t="s">
        <v>18</v>
      </c>
      <c r="F871">
        <v>7.8100000000000001E-3</v>
      </c>
      <c r="G871" t="s">
        <v>39</v>
      </c>
      <c r="H871" s="1">
        <v>3570000</v>
      </c>
      <c r="I871">
        <v>0</v>
      </c>
      <c r="J871" t="s">
        <v>18</v>
      </c>
    </row>
    <row r="872" spans="1:10" ht="14.4" hidden="1" customHeight="1" x14ac:dyDescent="0.3">
      <c r="A872" s="4" t="s">
        <v>92</v>
      </c>
      <c r="B872" t="s">
        <v>51</v>
      </c>
      <c r="C872" t="s">
        <v>56</v>
      </c>
      <c r="D872" s="1">
        <v>287</v>
      </c>
      <c r="E872" t="s">
        <v>18</v>
      </c>
      <c r="F872">
        <v>8.3399999999999994E-5</v>
      </c>
      <c r="G872" t="s">
        <v>73</v>
      </c>
      <c r="H872" s="1">
        <v>3440000</v>
      </c>
      <c r="I872">
        <v>0</v>
      </c>
      <c r="J872" t="s">
        <v>18</v>
      </c>
    </row>
    <row r="873" spans="1:10" ht="14.4" hidden="1" customHeight="1" x14ac:dyDescent="0.3">
      <c r="A873" s="4" t="s">
        <v>92</v>
      </c>
      <c r="B873" t="s">
        <v>51</v>
      </c>
      <c r="C873" t="s">
        <v>57</v>
      </c>
      <c r="D873" s="1">
        <v>179000000</v>
      </c>
      <c r="E873" t="s">
        <v>18</v>
      </c>
      <c r="F873">
        <v>110</v>
      </c>
      <c r="G873" t="s">
        <v>43</v>
      </c>
      <c r="H873" s="1">
        <v>1630000</v>
      </c>
      <c r="I873">
        <v>0</v>
      </c>
      <c r="J873" t="s">
        <v>18</v>
      </c>
    </row>
    <row r="874" spans="1:10" ht="14.4" hidden="1" customHeight="1" x14ac:dyDescent="0.3">
      <c r="A874" s="4" t="s">
        <v>92</v>
      </c>
      <c r="B874" t="s">
        <v>51</v>
      </c>
      <c r="C874" t="s">
        <v>58</v>
      </c>
      <c r="D874" s="1">
        <v>78200000</v>
      </c>
      <c r="E874" t="s">
        <v>18</v>
      </c>
      <c r="F874">
        <v>48.1</v>
      </c>
      <c r="G874" t="s">
        <v>43</v>
      </c>
      <c r="H874" s="1">
        <v>1630000</v>
      </c>
      <c r="I874">
        <v>0</v>
      </c>
      <c r="J874" t="s">
        <v>18</v>
      </c>
    </row>
    <row r="875" spans="1:10" ht="14.4" hidden="1" customHeight="1" x14ac:dyDescent="0.3">
      <c r="A875" s="4" t="s">
        <v>92</v>
      </c>
      <c r="B875" t="s">
        <v>51</v>
      </c>
      <c r="C875" t="s">
        <v>59</v>
      </c>
      <c r="D875" s="1">
        <v>8110000</v>
      </c>
      <c r="E875" t="s">
        <v>18</v>
      </c>
      <c r="F875">
        <v>2.27</v>
      </c>
      <c r="G875" t="s">
        <v>39</v>
      </c>
      <c r="H875" s="1">
        <v>3570000</v>
      </c>
      <c r="I875">
        <v>0</v>
      </c>
      <c r="J875" t="s">
        <v>18</v>
      </c>
    </row>
    <row r="876" spans="1:10" ht="14.4" hidden="1" customHeight="1" x14ac:dyDescent="0.3">
      <c r="A876" s="4" t="s">
        <v>93</v>
      </c>
      <c r="B876" t="s">
        <v>51</v>
      </c>
      <c r="C876" t="s">
        <v>2</v>
      </c>
      <c r="D876" s="1">
        <v>11600000</v>
      </c>
      <c r="E876" t="s">
        <v>18</v>
      </c>
      <c r="F876">
        <v>2.98</v>
      </c>
      <c r="G876" t="s">
        <v>39</v>
      </c>
      <c r="H876" s="1">
        <v>3890000</v>
      </c>
      <c r="I876">
        <v>633</v>
      </c>
      <c r="J876" t="s">
        <v>18</v>
      </c>
    </row>
    <row r="877" spans="1:10" ht="14.4" customHeight="1" x14ac:dyDescent="0.3">
      <c r="A877" s="4" t="s">
        <v>93</v>
      </c>
      <c r="B877" t="s">
        <v>51</v>
      </c>
      <c r="C877" t="s">
        <v>3</v>
      </c>
      <c r="D877" s="1">
        <v>7580000</v>
      </c>
      <c r="E877" t="s">
        <v>18</v>
      </c>
      <c r="F877">
        <v>2.1</v>
      </c>
      <c r="G877" t="s">
        <v>73</v>
      </c>
      <c r="H877" s="1">
        <v>3600000</v>
      </c>
      <c r="I877">
        <v>336</v>
      </c>
      <c r="J877" t="s">
        <v>18</v>
      </c>
    </row>
    <row r="878" spans="1:10" ht="14.4" hidden="1" customHeight="1" x14ac:dyDescent="0.3">
      <c r="A878" s="4" t="s">
        <v>93</v>
      </c>
      <c r="B878" t="s">
        <v>51</v>
      </c>
      <c r="C878" t="s">
        <v>23</v>
      </c>
      <c r="D878" s="1">
        <v>585000</v>
      </c>
      <c r="E878" t="s">
        <v>18</v>
      </c>
      <c r="F878">
        <v>0.313</v>
      </c>
      <c r="G878" t="s">
        <v>40</v>
      </c>
      <c r="H878" s="1">
        <v>1870000</v>
      </c>
      <c r="I878">
        <v>155</v>
      </c>
      <c r="J878" t="s">
        <v>18</v>
      </c>
    </row>
    <row r="879" spans="1:10" ht="14.4" hidden="1" customHeight="1" x14ac:dyDescent="0.3">
      <c r="A879" s="4" t="s">
        <v>93</v>
      </c>
      <c r="B879" t="s">
        <v>51</v>
      </c>
      <c r="C879" t="s">
        <v>7</v>
      </c>
      <c r="D879" s="1">
        <v>2630000</v>
      </c>
      <c r="E879" t="s">
        <v>18</v>
      </c>
      <c r="F879">
        <v>1.41</v>
      </c>
      <c r="G879" t="s">
        <v>40</v>
      </c>
      <c r="H879" s="1">
        <v>1870000</v>
      </c>
      <c r="I879">
        <v>531</v>
      </c>
      <c r="J879" t="s">
        <v>18</v>
      </c>
    </row>
    <row r="880" spans="1:10" ht="14.4" hidden="1" customHeight="1" x14ac:dyDescent="0.3">
      <c r="A880" s="4" t="s">
        <v>93</v>
      </c>
      <c r="B880" t="s">
        <v>51</v>
      </c>
      <c r="C880" t="s">
        <v>4</v>
      </c>
      <c r="D880" s="1">
        <v>3160000</v>
      </c>
      <c r="E880" t="s">
        <v>18</v>
      </c>
      <c r="F880">
        <v>0.878</v>
      </c>
      <c r="G880" t="s">
        <v>73</v>
      </c>
      <c r="H880" s="1">
        <v>3600000</v>
      </c>
      <c r="I880">
        <v>145</v>
      </c>
      <c r="J880" t="s">
        <v>18</v>
      </c>
    </row>
    <row r="881" spans="1:10" ht="14.4" hidden="1" customHeight="1" x14ac:dyDescent="0.3">
      <c r="A881" s="4" t="s">
        <v>93</v>
      </c>
      <c r="B881" t="s">
        <v>51</v>
      </c>
      <c r="C881" t="s">
        <v>5</v>
      </c>
      <c r="D881" s="1">
        <v>1140000</v>
      </c>
      <c r="E881" t="s">
        <v>18</v>
      </c>
      <c r="F881">
        <v>0.315</v>
      </c>
      <c r="G881" t="s">
        <v>73</v>
      </c>
      <c r="H881" s="1">
        <v>3600000</v>
      </c>
      <c r="I881">
        <v>106</v>
      </c>
      <c r="J881" t="s">
        <v>18</v>
      </c>
    </row>
    <row r="882" spans="1:10" ht="14.4" hidden="1" customHeight="1" x14ac:dyDescent="0.3">
      <c r="A882" s="4" t="s">
        <v>93</v>
      </c>
      <c r="B882" t="s">
        <v>51</v>
      </c>
      <c r="C882" t="s">
        <v>8</v>
      </c>
      <c r="D882" s="1">
        <v>50000</v>
      </c>
      <c r="E882" t="s">
        <v>18</v>
      </c>
      <c r="F882">
        <v>3.61E-2</v>
      </c>
      <c r="G882" t="s">
        <v>41</v>
      </c>
      <c r="H882" s="1">
        <v>1390000</v>
      </c>
      <c r="I882">
        <v>15.1</v>
      </c>
      <c r="J882" t="s">
        <v>18</v>
      </c>
    </row>
    <row r="883" spans="1:10" ht="14.4" hidden="1" customHeight="1" x14ac:dyDescent="0.3">
      <c r="A883" s="4" t="s">
        <v>93</v>
      </c>
      <c r="B883" t="s">
        <v>51</v>
      </c>
      <c r="C883" t="s">
        <v>6</v>
      </c>
      <c r="D883" s="1">
        <v>349000</v>
      </c>
      <c r="E883" t="s">
        <v>18</v>
      </c>
      <c r="F883">
        <v>0.17499999999999999</v>
      </c>
      <c r="G883" t="s">
        <v>42</v>
      </c>
      <c r="H883" s="1">
        <v>1990000</v>
      </c>
      <c r="I883">
        <v>19.2</v>
      </c>
      <c r="J883" t="s">
        <v>18</v>
      </c>
    </row>
    <row r="884" spans="1:10" ht="14.4" hidden="1" customHeight="1" x14ac:dyDescent="0.3">
      <c r="A884" s="4" t="s">
        <v>93</v>
      </c>
      <c r="B884" t="s">
        <v>51</v>
      </c>
      <c r="C884" t="s">
        <v>1</v>
      </c>
      <c r="D884" s="1">
        <v>9400000</v>
      </c>
      <c r="E884" t="s">
        <v>18</v>
      </c>
      <c r="F884">
        <v>2.42</v>
      </c>
      <c r="G884" t="s">
        <v>39</v>
      </c>
      <c r="H884" s="1">
        <v>3890000</v>
      </c>
      <c r="I884">
        <v>808</v>
      </c>
      <c r="J884" t="s">
        <v>18</v>
      </c>
    </row>
    <row r="885" spans="1:10" hidden="1" x14ac:dyDescent="0.3">
      <c r="A885" s="4" t="s">
        <v>93</v>
      </c>
      <c r="B885" t="s">
        <v>51</v>
      </c>
      <c r="C885" t="s">
        <v>0</v>
      </c>
      <c r="D885" s="1">
        <v>8430000</v>
      </c>
      <c r="E885" t="s">
        <v>18</v>
      </c>
      <c r="F885">
        <v>4.82</v>
      </c>
      <c r="G885" t="s">
        <v>43</v>
      </c>
      <c r="H885" s="1">
        <v>1750000</v>
      </c>
      <c r="I885">
        <v>1110</v>
      </c>
      <c r="J885" t="s">
        <v>18</v>
      </c>
    </row>
    <row r="886" spans="1:10" ht="14.4" hidden="1" customHeight="1" x14ac:dyDescent="0.3">
      <c r="A886" s="4" t="s">
        <v>93</v>
      </c>
      <c r="B886" t="s">
        <v>51</v>
      </c>
      <c r="C886" t="s">
        <v>44</v>
      </c>
      <c r="D886" s="1">
        <v>19100000</v>
      </c>
      <c r="E886" t="s">
        <v>18</v>
      </c>
      <c r="F886">
        <v>4.9000000000000004</v>
      </c>
      <c r="G886" t="s">
        <v>39</v>
      </c>
      <c r="H886" s="1">
        <v>3890000</v>
      </c>
      <c r="I886">
        <v>599</v>
      </c>
      <c r="J886" t="s">
        <v>18</v>
      </c>
    </row>
    <row r="887" spans="1:10" ht="14.4" hidden="1" customHeight="1" x14ac:dyDescent="0.3">
      <c r="A887" s="4" t="s">
        <v>93</v>
      </c>
      <c r="B887" t="s">
        <v>51</v>
      </c>
      <c r="C887" t="s">
        <v>52</v>
      </c>
      <c r="D887" s="1">
        <v>0</v>
      </c>
      <c r="E887" t="s">
        <v>18</v>
      </c>
      <c r="F887">
        <v>0</v>
      </c>
      <c r="G887" t="s">
        <v>43</v>
      </c>
      <c r="H887" s="1">
        <v>1750000</v>
      </c>
      <c r="I887" t="s">
        <v>47</v>
      </c>
      <c r="J887" t="s">
        <v>18</v>
      </c>
    </row>
    <row r="888" spans="1:10" ht="14.4" hidden="1" customHeight="1" x14ac:dyDescent="0.3">
      <c r="A888" s="4" t="s">
        <v>93</v>
      </c>
      <c r="B888" t="s">
        <v>51</v>
      </c>
      <c r="C888" t="s">
        <v>53</v>
      </c>
      <c r="D888" s="1">
        <v>7550000</v>
      </c>
      <c r="E888" t="s">
        <v>18</v>
      </c>
      <c r="F888">
        <v>4.32</v>
      </c>
      <c r="G888" t="s">
        <v>43</v>
      </c>
      <c r="H888" s="1">
        <v>1750000</v>
      </c>
      <c r="I888">
        <v>0</v>
      </c>
      <c r="J888" t="s">
        <v>18</v>
      </c>
    </row>
    <row r="889" spans="1:10" ht="14.4" hidden="1" customHeight="1" x14ac:dyDescent="0.3">
      <c r="A889" s="4" t="s">
        <v>93</v>
      </c>
      <c r="B889" t="s">
        <v>51</v>
      </c>
      <c r="C889" t="s">
        <v>54</v>
      </c>
      <c r="D889" s="1">
        <v>2590000</v>
      </c>
      <c r="E889" t="s">
        <v>18</v>
      </c>
      <c r="F889">
        <v>1.48</v>
      </c>
      <c r="G889" t="s">
        <v>43</v>
      </c>
      <c r="H889" s="1">
        <v>1750000</v>
      </c>
      <c r="I889">
        <v>0</v>
      </c>
      <c r="J889" t="s">
        <v>18</v>
      </c>
    </row>
    <row r="890" spans="1:10" ht="14.4" hidden="1" customHeight="1" x14ac:dyDescent="0.3">
      <c r="A890" s="4" t="s">
        <v>93</v>
      </c>
      <c r="B890" t="s">
        <v>51</v>
      </c>
      <c r="C890" t="s">
        <v>55</v>
      </c>
      <c r="D890" s="1">
        <v>25600</v>
      </c>
      <c r="E890" t="s">
        <v>18</v>
      </c>
      <c r="F890">
        <v>6.5700000000000003E-3</v>
      </c>
      <c r="G890" t="s">
        <v>39</v>
      </c>
      <c r="H890" s="1">
        <v>3890000</v>
      </c>
      <c r="I890">
        <v>0</v>
      </c>
      <c r="J890" t="s">
        <v>18</v>
      </c>
    </row>
    <row r="891" spans="1:10" ht="14.4" hidden="1" customHeight="1" x14ac:dyDescent="0.3">
      <c r="A891" s="4" t="s">
        <v>93</v>
      </c>
      <c r="B891" t="s">
        <v>51</v>
      </c>
      <c r="C891" t="s">
        <v>56</v>
      </c>
      <c r="D891" s="1">
        <v>4930</v>
      </c>
      <c r="E891" t="s">
        <v>18</v>
      </c>
      <c r="F891">
        <v>1.3699999999999999E-3</v>
      </c>
      <c r="G891" t="s">
        <v>73</v>
      </c>
      <c r="H891" s="1">
        <v>3600000</v>
      </c>
      <c r="I891">
        <v>0</v>
      </c>
      <c r="J891" t="s">
        <v>18</v>
      </c>
    </row>
    <row r="892" spans="1:10" ht="14.4" hidden="1" customHeight="1" x14ac:dyDescent="0.3">
      <c r="A892" s="4" t="s">
        <v>93</v>
      </c>
      <c r="B892" t="s">
        <v>51</v>
      </c>
      <c r="C892" t="s">
        <v>57</v>
      </c>
      <c r="D892" s="1">
        <v>176000000</v>
      </c>
      <c r="E892" t="s">
        <v>18</v>
      </c>
      <c r="F892">
        <v>101</v>
      </c>
      <c r="G892" t="s">
        <v>43</v>
      </c>
      <c r="H892" s="1">
        <v>1750000</v>
      </c>
      <c r="I892">
        <v>0</v>
      </c>
      <c r="J892" t="s">
        <v>18</v>
      </c>
    </row>
    <row r="893" spans="1:10" ht="14.4" hidden="1" customHeight="1" x14ac:dyDescent="0.3">
      <c r="A893" s="4" t="s">
        <v>93</v>
      </c>
      <c r="B893" t="s">
        <v>51</v>
      </c>
      <c r="C893" t="s">
        <v>58</v>
      </c>
      <c r="D893" s="1">
        <v>74400000</v>
      </c>
      <c r="E893" t="s">
        <v>18</v>
      </c>
      <c r="F893">
        <v>42.5</v>
      </c>
      <c r="G893" t="s">
        <v>43</v>
      </c>
      <c r="H893" s="1">
        <v>1750000</v>
      </c>
      <c r="I893">
        <v>0</v>
      </c>
      <c r="J893" t="s">
        <v>18</v>
      </c>
    </row>
    <row r="894" spans="1:10" ht="14.4" hidden="1" customHeight="1" x14ac:dyDescent="0.3">
      <c r="A894" s="4" t="s">
        <v>93</v>
      </c>
      <c r="B894" t="s">
        <v>51</v>
      </c>
      <c r="C894" t="s">
        <v>59</v>
      </c>
      <c r="D894" s="1">
        <v>4670000</v>
      </c>
      <c r="E894" t="s">
        <v>18</v>
      </c>
      <c r="F894">
        <v>1.2</v>
      </c>
      <c r="G894" t="s">
        <v>39</v>
      </c>
      <c r="H894" s="1">
        <v>3890000</v>
      </c>
      <c r="I894">
        <v>0</v>
      </c>
      <c r="J894" t="s">
        <v>18</v>
      </c>
    </row>
    <row r="895" spans="1:10" ht="14.4" hidden="1" customHeight="1" x14ac:dyDescent="0.3">
      <c r="A895" s="4" t="s">
        <v>93</v>
      </c>
      <c r="B895" t="s">
        <v>51</v>
      </c>
      <c r="C895" t="s">
        <v>2</v>
      </c>
      <c r="D895" s="1">
        <v>11700000</v>
      </c>
      <c r="E895" t="s">
        <v>18</v>
      </c>
      <c r="F895">
        <v>3.18</v>
      </c>
      <c r="G895" t="s">
        <v>39</v>
      </c>
      <c r="H895" s="1">
        <v>3690000</v>
      </c>
      <c r="I895">
        <v>675</v>
      </c>
      <c r="J895" t="s">
        <v>18</v>
      </c>
    </row>
    <row r="896" spans="1:10" ht="14.4" customHeight="1" x14ac:dyDescent="0.3">
      <c r="A896" s="4" t="s">
        <v>93</v>
      </c>
      <c r="B896" t="s">
        <v>51</v>
      </c>
      <c r="C896" t="s">
        <v>3</v>
      </c>
      <c r="D896" s="1">
        <v>6840000</v>
      </c>
      <c r="E896" t="s">
        <v>18</v>
      </c>
      <c r="F896">
        <v>1.86</v>
      </c>
      <c r="G896" t="s">
        <v>73</v>
      </c>
      <c r="H896" s="1">
        <v>3690000</v>
      </c>
      <c r="I896">
        <v>292</v>
      </c>
      <c r="J896" t="s">
        <v>18</v>
      </c>
    </row>
    <row r="897" spans="1:10" ht="14.4" hidden="1" customHeight="1" x14ac:dyDescent="0.3">
      <c r="A897" s="4" t="s">
        <v>93</v>
      </c>
      <c r="B897" t="s">
        <v>51</v>
      </c>
      <c r="C897" t="s">
        <v>23</v>
      </c>
      <c r="D897" s="1">
        <v>549000</v>
      </c>
      <c r="E897" t="s">
        <v>18</v>
      </c>
      <c r="F897">
        <v>0.32</v>
      </c>
      <c r="G897" t="s">
        <v>40</v>
      </c>
      <c r="H897" s="1">
        <v>1720000</v>
      </c>
      <c r="I897">
        <v>159</v>
      </c>
      <c r="J897" t="s">
        <v>18</v>
      </c>
    </row>
    <row r="898" spans="1:10" ht="14.4" hidden="1" customHeight="1" x14ac:dyDescent="0.3">
      <c r="A898" s="4" t="s">
        <v>93</v>
      </c>
      <c r="B898" t="s">
        <v>51</v>
      </c>
      <c r="C898" t="s">
        <v>7</v>
      </c>
      <c r="D898" s="1">
        <v>2380000</v>
      </c>
      <c r="E898" t="s">
        <v>18</v>
      </c>
      <c r="F898">
        <v>1.38</v>
      </c>
      <c r="G898" t="s">
        <v>40</v>
      </c>
      <c r="H898" s="1">
        <v>1720000</v>
      </c>
      <c r="I898">
        <v>522</v>
      </c>
      <c r="J898" t="s">
        <v>18</v>
      </c>
    </row>
    <row r="899" spans="1:10" ht="14.4" hidden="1" customHeight="1" x14ac:dyDescent="0.3">
      <c r="A899" s="4" t="s">
        <v>93</v>
      </c>
      <c r="B899" t="s">
        <v>51</v>
      </c>
      <c r="C899" t="s">
        <v>4</v>
      </c>
      <c r="D899" s="1">
        <v>2870000</v>
      </c>
      <c r="E899" t="s">
        <v>18</v>
      </c>
      <c r="F899">
        <v>0.77800000000000002</v>
      </c>
      <c r="G899" t="s">
        <v>73</v>
      </c>
      <c r="H899" s="1">
        <v>3690000</v>
      </c>
      <c r="I899">
        <v>128</v>
      </c>
      <c r="J899" t="s">
        <v>18</v>
      </c>
    </row>
    <row r="900" spans="1:10" ht="14.4" hidden="1" customHeight="1" x14ac:dyDescent="0.3">
      <c r="A900" s="4" t="s">
        <v>93</v>
      </c>
      <c r="B900" t="s">
        <v>51</v>
      </c>
      <c r="C900" t="s">
        <v>5</v>
      </c>
      <c r="D900" s="1">
        <v>1090000</v>
      </c>
      <c r="E900" t="s">
        <v>18</v>
      </c>
      <c r="F900">
        <v>0.29499999999999998</v>
      </c>
      <c r="G900" t="s">
        <v>73</v>
      </c>
      <c r="H900" s="1">
        <v>3690000</v>
      </c>
      <c r="I900">
        <v>99.3</v>
      </c>
      <c r="J900" t="s">
        <v>18</v>
      </c>
    </row>
    <row r="901" spans="1:10" ht="14.4" hidden="1" customHeight="1" x14ac:dyDescent="0.3">
      <c r="A901" s="4" t="s">
        <v>93</v>
      </c>
      <c r="B901" t="s">
        <v>51</v>
      </c>
      <c r="C901" t="s">
        <v>8</v>
      </c>
      <c r="D901" s="1">
        <v>57000</v>
      </c>
      <c r="E901" t="s">
        <v>18</v>
      </c>
      <c r="F901">
        <v>3.5999999999999997E-2</v>
      </c>
      <c r="G901" t="s">
        <v>41</v>
      </c>
      <c r="H901" s="1">
        <v>1580000</v>
      </c>
      <c r="I901">
        <v>15.1</v>
      </c>
      <c r="J901" t="s">
        <v>18</v>
      </c>
    </row>
    <row r="902" spans="1:10" ht="14.4" hidden="1" customHeight="1" x14ac:dyDescent="0.3">
      <c r="A902" s="4" t="s">
        <v>93</v>
      </c>
      <c r="B902" t="s">
        <v>51</v>
      </c>
      <c r="C902" t="s">
        <v>6</v>
      </c>
      <c r="D902" s="1">
        <v>360000</v>
      </c>
      <c r="E902" t="s">
        <v>18</v>
      </c>
      <c r="F902">
        <v>0.17799999999999999</v>
      </c>
      <c r="G902" t="s">
        <v>42</v>
      </c>
      <c r="H902" s="1">
        <v>2020000</v>
      </c>
      <c r="I902">
        <v>20.100000000000001</v>
      </c>
      <c r="J902" t="s">
        <v>18</v>
      </c>
    </row>
    <row r="903" spans="1:10" ht="14.4" hidden="1" customHeight="1" x14ac:dyDescent="0.3">
      <c r="A903" s="4" t="s">
        <v>93</v>
      </c>
      <c r="B903" t="s">
        <v>51</v>
      </c>
      <c r="C903" t="s">
        <v>1</v>
      </c>
      <c r="D903" s="1">
        <v>9820000</v>
      </c>
      <c r="E903" t="s">
        <v>18</v>
      </c>
      <c r="F903">
        <v>2.66</v>
      </c>
      <c r="G903" t="s">
        <v>39</v>
      </c>
      <c r="H903" s="1">
        <v>3690000</v>
      </c>
      <c r="I903">
        <v>876</v>
      </c>
      <c r="J903" t="s">
        <v>18</v>
      </c>
    </row>
    <row r="904" spans="1:10" hidden="1" x14ac:dyDescent="0.3">
      <c r="A904" s="4" t="s">
        <v>93</v>
      </c>
      <c r="B904" t="s">
        <v>51</v>
      </c>
      <c r="C904" t="s">
        <v>0</v>
      </c>
      <c r="D904" s="1">
        <v>8650000</v>
      </c>
      <c r="E904" t="s">
        <v>18</v>
      </c>
      <c r="F904">
        <v>4.97</v>
      </c>
      <c r="G904" t="s">
        <v>43</v>
      </c>
      <c r="H904" s="1">
        <v>1740000</v>
      </c>
      <c r="I904">
        <v>1140</v>
      </c>
      <c r="J904" t="s">
        <v>18</v>
      </c>
    </row>
    <row r="905" spans="1:10" ht="14.4" hidden="1" customHeight="1" x14ac:dyDescent="0.3">
      <c r="A905" s="4" t="s">
        <v>93</v>
      </c>
      <c r="B905" t="s">
        <v>51</v>
      </c>
      <c r="C905" t="s">
        <v>44</v>
      </c>
      <c r="D905" s="1">
        <v>20600000</v>
      </c>
      <c r="E905" t="s">
        <v>18</v>
      </c>
      <c r="F905">
        <v>5.57</v>
      </c>
      <c r="G905" t="s">
        <v>39</v>
      </c>
      <c r="H905" s="1">
        <v>3690000</v>
      </c>
      <c r="I905">
        <v>682</v>
      </c>
      <c r="J905" t="s">
        <v>18</v>
      </c>
    </row>
    <row r="906" spans="1:10" ht="14.4" hidden="1" customHeight="1" x14ac:dyDescent="0.3">
      <c r="A906" s="4" t="s">
        <v>93</v>
      </c>
      <c r="B906" t="s">
        <v>51</v>
      </c>
      <c r="C906" t="s">
        <v>52</v>
      </c>
      <c r="D906" s="1">
        <v>0</v>
      </c>
      <c r="E906" t="s">
        <v>18</v>
      </c>
      <c r="F906">
        <v>0</v>
      </c>
      <c r="G906" t="s">
        <v>43</v>
      </c>
      <c r="H906" s="1">
        <v>1740000</v>
      </c>
      <c r="I906" t="s">
        <v>47</v>
      </c>
      <c r="J906" t="s">
        <v>18</v>
      </c>
    </row>
    <row r="907" spans="1:10" ht="14.4" hidden="1" customHeight="1" x14ac:dyDescent="0.3">
      <c r="A907" s="4" t="s">
        <v>93</v>
      </c>
      <c r="B907" t="s">
        <v>51</v>
      </c>
      <c r="C907" t="s">
        <v>53</v>
      </c>
      <c r="D907" s="1">
        <v>7530000</v>
      </c>
      <c r="E907" t="s">
        <v>18</v>
      </c>
      <c r="F907">
        <v>4.33</v>
      </c>
      <c r="G907" t="s">
        <v>43</v>
      </c>
      <c r="H907" s="1">
        <v>1740000</v>
      </c>
      <c r="I907">
        <v>0</v>
      </c>
      <c r="J907" t="s">
        <v>18</v>
      </c>
    </row>
    <row r="908" spans="1:10" ht="14.4" hidden="1" customHeight="1" x14ac:dyDescent="0.3">
      <c r="A908" s="4" t="s">
        <v>93</v>
      </c>
      <c r="B908" t="s">
        <v>51</v>
      </c>
      <c r="C908" t="s">
        <v>54</v>
      </c>
      <c r="D908" s="1">
        <v>2490000</v>
      </c>
      <c r="E908" t="s">
        <v>18</v>
      </c>
      <c r="F908">
        <v>1.44</v>
      </c>
      <c r="G908" t="s">
        <v>43</v>
      </c>
      <c r="H908" s="1">
        <v>1740000</v>
      </c>
      <c r="I908">
        <v>0</v>
      </c>
      <c r="J908" t="s">
        <v>18</v>
      </c>
    </row>
    <row r="909" spans="1:10" ht="14.4" hidden="1" customHeight="1" x14ac:dyDescent="0.3">
      <c r="A909" s="4" t="s">
        <v>93</v>
      </c>
      <c r="B909" t="s">
        <v>51</v>
      </c>
      <c r="C909" t="s">
        <v>55</v>
      </c>
      <c r="D909" s="1">
        <v>15800</v>
      </c>
      <c r="E909" t="s">
        <v>18</v>
      </c>
      <c r="F909">
        <v>4.2900000000000004E-3</v>
      </c>
      <c r="G909" t="s">
        <v>39</v>
      </c>
      <c r="H909" s="1">
        <v>3690000</v>
      </c>
      <c r="I909">
        <v>0</v>
      </c>
      <c r="J909" t="s">
        <v>18</v>
      </c>
    </row>
    <row r="910" spans="1:10" ht="14.4" hidden="1" customHeight="1" x14ac:dyDescent="0.3">
      <c r="A910" s="4" t="s">
        <v>93</v>
      </c>
      <c r="B910" t="s">
        <v>51</v>
      </c>
      <c r="C910" t="s">
        <v>56</v>
      </c>
      <c r="D910" s="1">
        <v>2980</v>
      </c>
      <c r="E910" t="s">
        <v>18</v>
      </c>
      <c r="F910">
        <v>8.0800000000000002E-4</v>
      </c>
      <c r="G910" t="s">
        <v>73</v>
      </c>
      <c r="H910" s="1">
        <v>3690000</v>
      </c>
      <c r="I910">
        <v>0</v>
      </c>
      <c r="J910" t="s">
        <v>18</v>
      </c>
    </row>
    <row r="911" spans="1:10" ht="14.4" hidden="1" customHeight="1" x14ac:dyDescent="0.3">
      <c r="A911" s="4" t="s">
        <v>93</v>
      </c>
      <c r="B911" t="s">
        <v>51</v>
      </c>
      <c r="C911" t="s">
        <v>57</v>
      </c>
      <c r="D911" s="1">
        <v>182000000</v>
      </c>
      <c r="E911" t="s">
        <v>18</v>
      </c>
      <c r="F911">
        <v>104</v>
      </c>
      <c r="G911" t="s">
        <v>43</v>
      </c>
      <c r="H911" s="1">
        <v>1740000</v>
      </c>
      <c r="I911">
        <v>0</v>
      </c>
      <c r="J911" t="s">
        <v>18</v>
      </c>
    </row>
    <row r="912" spans="1:10" ht="14.4" hidden="1" customHeight="1" x14ac:dyDescent="0.3">
      <c r="A912" s="4" t="s">
        <v>93</v>
      </c>
      <c r="B912" t="s">
        <v>51</v>
      </c>
      <c r="C912" t="s">
        <v>58</v>
      </c>
      <c r="D912" s="1">
        <v>66800000</v>
      </c>
      <c r="E912" t="s">
        <v>18</v>
      </c>
      <c r="F912">
        <v>38.4</v>
      </c>
      <c r="G912" t="s">
        <v>43</v>
      </c>
      <c r="H912" s="1">
        <v>1740000</v>
      </c>
      <c r="I912">
        <v>0</v>
      </c>
      <c r="J912" t="s">
        <v>18</v>
      </c>
    </row>
    <row r="913" spans="1:10" ht="14.4" hidden="1" customHeight="1" x14ac:dyDescent="0.3">
      <c r="A913" s="4" t="s">
        <v>93</v>
      </c>
      <c r="B913" t="s">
        <v>51</v>
      </c>
      <c r="C913" t="s">
        <v>59</v>
      </c>
      <c r="D913" s="1">
        <v>5110000</v>
      </c>
      <c r="E913" t="s">
        <v>18</v>
      </c>
      <c r="F913">
        <v>1.39</v>
      </c>
      <c r="G913" t="s">
        <v>39</v>
      </c>
      <c r="H913" s="1">
        <v>3690000</v>
      </c>
      <c r="I913">
        <v>0</v>
      </c>
      <c r="J913" t="s">
        <v>18</v>
      </c>
    </row>
    <row r="914" spans="1:10" ht="14.4" hidden="1" customHeight="1" x14ac:dyDescent="0.3">
      <c r="A914" s="4" t="s">
        <v>24</v>
      </c>
      <c r="B914" t="s">
        <v>38</v>
      </c>
      <c r="C914" t="s">
        <v>2</v>
      </c>
      <c r="D914" s="1">
        <v>0</v>
      </c>
      <c r="E914">
        <v>0</v>
      </c>
      <c r="F914" t="e">
        <v>#DIV/0!</v>
      </c>
      <c r="G914" t="s">
        <v>39</v>
      </c>
      <c r="H914" s="1">
        <v>0</v>
      </c>
      <c r="I914" t="s">
        <v>18</v>
      </c>
      <c r="J914" t="s">
        <v>18</v>
      </c>
    </row>
    <row r="915" spans="1:10" ht="14.4" customHeight="1" x14ac:dyDescent="0.3">
      <c r="A915" s="4" t="s">
        <v>24</v>
      </c>
      <c r="B915" t="s">
        <v>38</v>
      </c>
      <c r="C915" t="s">
        <v>3</v>
      </c>
      <c r="D915" s="1">
        <v>268000</v>
      </c>
      <c r="E915">
        <v>0</v>
      </c>
      <c r="F915">
        <v>9.07</v>
      </c>
      <c r="G915" t="s">
        <v>73</v>
      </c>
      <c r="H915" s="1">
        <v>29500</v>
      </c>
      <c r="I915" t="s">
        <v>18</v>
      </c>
      <c r="J915" t="s">
        <v>18</v>
      </c>
    </row>
    <row r="916" spans="1:10" ht="14.4" hidden="1" customHeight="1" x14ac:dyDescent="0.3">
      <c r="A916" s="4" t="s">
        <v>24</v>
      </c>
      <c r="B916" t="s">
        <v>38</v>
      </c>
      <c r="C916" t="s">
        <v>23</v>
      </c>
      <c r="D916" s="1">
        <v>0</v>
      </c>
      <c r="E916">
        <v>0</v>
      </c>
      <c r="F916">
        <v>0</v>
      </c>
      <c r="G916" t="s">
        <v>40</v>
      </c>
      <c r="H916" s="1">
        <v>3400</v>
      </c>
      <c r="I916" t="s">
        <v>18</v>
      </c>
      <c r="J916" t="s">
        <v>18</v>
      </c>
    </row>
    <row r="917" spans="1:10" ht="14.4" hidden="1" customHeight="1" x14ac:dyDescent="0.3">
      <c r="A917" s="4" t="s">
        <v>24</v>
      </c>
      <c r="B917" t="s">
        <v>38</v>
      </c>
      <c r="C917" t="s">
        <v>7</v>
      </c>
      <c r="D917" s="1">
        <v>0</v>
      </c>
      <c r="E917">
        <v>0</v>
      </c>
      <c r="F917">
        <v>0</v>
      </c>
      <c r="G917" t="s">
        <v>40</v>
      </c>
      <c r="H917" s="1">
        <v>3400</v>
      </c>
      <c r="I917" t="s">
        <v>18</v>
      </c>
      <c r="J917" t="s">
        <v>18</v>
      </c>
    </row>
    <row r="918" spans="1:10" ht="14.4" hidden="1" customHeight="1" x14ac:dyDescent="0.3">
      <c r="A918" s="4" t="s">
        <v>24</v>
      </c>
      <c r="B918" t="s">
        <v>38</v>
      </c>
      <c r="C918" t="s">
        <v>4</v>
      </c>
      <c r="D918" s="1">
        <v>67400</v>
      </c>
      <c r="E918">
        <v>0</v>
      </c>
      <c r="F918">
        <v>2.2799999999999998</v>
      </c>
      <c r="G918" t="s">
        <v>73</v>
      </c>
      <c r="H918" s="1">
        <v>29500</v>
      </c>
      <c r="I918" t="s">
        <v>18</v>
      </c>
      <c r="J918" t="s">
        <v>18</v>
      </c>
    </row>
    <row r="919" spans="1:10" ht="14.4" hidden="1" customHeight="1" x14ac:dyDescent="0.3">
      <c r="A919" s="4" t="s">
        <v>24</v>
      </c>
      <c r="B919" t="s">
        <v>38</v>
      </c>
      <c r="C919" t="s">
        <v>5</v>
      </c>
      <c r="D919" s="1">
        <v>61400</v>
      </c>
      <c r="E919">
        <v>0</v>
      </c>
      <c r="F919">
        <v>2.08</v>
      </c>
      <c r="G919" t="s">
        <v>73</v>
      </c>
      <c r="H919" s="1">
        <v>29500</v>
      </c>
      <c r="I919" t="s">
        <v>18</v>
      </c>
      <c r="J919" t="s">
        <v>18</v>
      </c>
    </row>
    <row r="920" spans="1:10" ht="14.4" hidden="1" customHeight="1" x14ac:dyDescent="0.3">
      <c r="A920" s="4" t="s">
        <v>24</v>
      </c>
      <c r="B920" t="s">
        <v>38</v>
      </c>
      <c r="C920" t="s">
        <v>8</v>
      </c>
      <c r="D920" s="1">
        <v>11400</v>
      </c>
      <c r="E920">
        <v>0</v>
      </c>
      <c r="F920">
        <v>0.22700000000000001</v>
      </c>
      <c r="G920" t="s">
        <v>41</v>
      </c>
      <c r="H920" s="1">
        <v>50300</v>
      </c>
      <c r="I920" t="s">
        <v>18</v>
      </c>
      <c r="J920" t="s">
        <v>18</v>
      </c>
    </row>
    <row r="921" spans="1:10" ht="14.4" hidden="1" customHeight="1" x14ac:dyDescent="0.3">
      <c r="A921" s="4" t="s">
        <v>24</v>
      </c>
      <c r="B921" t="s">
        <v>38</v>
      </c>
      <c r="C921" t="s">
        <v>6</v>
      </c>
      <c r="D921" s="1">
        <v>106000</v>
      </c>
      <c r="E921">
        <v>0</v>
      </c>
      <c r="F921">
        <v>0.59699999999999998</v>
      </c>
      <c r="G921" t="s">
        <v>42</v>
      </c>
      <c r="H921" s="1">
        <v>177000</v>
      </c>
      <c r="I921" t="s">
        <v>18</v>
      </c>
      <c r="J921" t="s">
        <v>18</v>
      </c>
    </row>
    <row r="922" spans="1:10" ht="14.4" hidden="1" customHeight="1" x14ac:dyDescent="0.3">
      <c r="A922" s="4" t="s">
        <v>24</v>
      </c>
      <c r="B922" t="s">
        <v>38</v>
      </c>
      <c r="C922" t="s">
        <v>1</v>
      </c>
      <c r="D922" s="1">
        <v>0</v>
      </c>
      <c r="E922">
        <v>0</v>
      </c>
      <c r="F922" t="e">
        <v>#DIV/0!</v>
      </c>
      <c r="G922" t="s">
        <v>39</v>
      </c>
      <c r="H922" s="1">
        <v>0</v>
      </c>
      <c r="I922" t="s">
        <v>18</v>
      </c>
      <c r="J922" t="s">
        <v>18</v>
      </c>
    </row>
    <row r="923" spans="1:10" hidden="1" x14ac:dyDescent="0.3">
      <c r="A923" s="4" t="s">
        <v>24</v>
      </c>
      <c r="B923" t="s">
        <v>38</v>
      </c>
      <c r="C923" t="s">
        <v>0</v>
      </c>
      <c r="D923" s="1">
        <v>0</v>
      </c>
      <c r="E923">
        <v>0</v>
      </c>
      <c r="F923" t="e">
        <v>#DIV/0!</v>
      </c>
      <c r="G923" t="s">
        <v>43</v>
      </c>
      <c r="H923" s="1">
        <v>0</v>
      </c>
      <c r="I923" t="s">
        <v>18</v>
      </c>
      <c r="J923" t="s">
        <v>18</v>
      </c>
    </row>
    <row r="924" spans="1:10" ht="14.4" hidden="1" customHeight="1" x14ac:dyDescent="0.3">
      <c r="A924" s="4" t="s">
        <v>24</v>
      </c>
      <c r="B924" t="s">
        <v>38</v>
      </c>
      <c r="C924" t="s">
        <v>44</v>
      </c>
      <c r="D924" s="1">
        <v>661000</v>
      </c>
      <c r="E924">
        <v>0</v>
      </c>
      <c r="F924" t="e">
        <v>#DIV/0!</v>
      </c>
      <c r="G924" t="s">
        <v>39</v>
      </c>
      <c r="H924" s="1">
        <v>0</v>
      </c>
      <c r="I924" t="s">
        <v>18</v>
      </c>
      <c r="J924" t="s">
        <v>18</v>
      </c>
    </row>
    <row r="925" spans="1:10" ht="14.4" hidden="1" customHeight="1" x14ac:dyDescent="0.3">
      <c r="A925" s="4" t="s">
        <v>24</v>
      </c>
      <c r="B925" t="s">
        <v>38</v>
      </c>
      <c r="C925" t="s">
        <v>52</v>
      </c>
      <c r="D925" s="1">
        <v>0</v>
      </c>
      <c r="E925">
        <v>0</v>
      </c>
      <c r="F925" t="e">
        <v>#DIV/0!</v>
      </c>
      <c r="G925" t="s">
        <v>43</v>
      </c>
      <c r="H925" s="1">
        <v>0</v>
      </c>
      <c r="I925" t="s">
        <v>18</v>
      </c>
      <c r="J925" t="s">
        <v>18</v>
      </c>
    </row>
    <row r="926" spans="1:10" ht="14.4" hidden="1" customHeight="1" x14ac:dyDescent="0.3">
      <c r="A926" s="4" t="s">
        <v>24</v>
      </c>
      <c r="B926" t="s">
        <v>38</v>
      </c>
      <c r="C926" t="s">
        <v>53</v>
      </c>
      <c r="D926" s="1">
        <v>0</v>
      </c>
      <c r="E926">
        <v>0</v>
      </c>
      <c r="F926" t="e">
        <v>#DIV/0!</v>
      </c>
      <c r="G926" t="s">
        <v>43</v>
      </c>
      <c r="H926" s="1">
        <v>0</v>
      </c>
      <c r="I926" t="s">
        <v>18</v>
      </c>
      <c r="J926" t="s">
        <v>18</v>
      </c>
    </row>
    <row r="927" spans="1:10" ht="14.4" hidden="1" customHeight="1" x14ac:dyDescent="0.3">
      <c r="A927" s="4" t="s">
        <v>24</v>
      </c>
      <c r="B927" t="s">
        <v>38</v>
      </c>
      <c r="C927" t="s">
        <v>54</v>
      </c>
      <c r="D927" s="1">
        <v>0</v>
      </c>
      <c r="E927">
        <v>0</v>
      </c>
      <c r="F927" t="e">
        <v>#DIV/0!</v>
      </c>
      <c r="G927" t="s">
        <v>43</v>
      </c>
      <c r="H927" s="1">
        <v>0</v>
      </c>
      <c r="I927" t="s">
        <v>18</v>
      </c>
      <c r="J927" t="s">
        <v>18</v>
      </c>
    </row>
    <row r="928" spans="1:10" ht="14.4" hidden="1" customHeight="1" x14ac:dyDescent="0.3">
      <c r="A928" s="4" t="s">
        <v>24</v>
      </c>
      <c r="B928" t="s">
        <v>38</v>
      </c>
      <c r="C928" t="s">
        <v>55</v>
      </c>
      <c r="D928" s="1">
        <v>4900</v>
      </c>
      <c r="E928">
        <v>0</v>
      </c>
      <c r="F928" t="e">
        <v>#DIV/0!</v>
      </c>
      <c r="G928" t="s">
        <v>39</v>
      </c>
      <c r="H928" s="1">
        <v>0</v>
      </c>
      <c r="I928" t="s">
        <v>18</v>
      </c>
      <c r="J928" t="s">
        <v>18</v>
      </c>
    </row>
    <row r="929" spans="1:10" ht="14.4" hidden="1" customHeight="1" x14ac:dyDescent="0.3">
      <c r="A929" s="4" t="s">
        <v>24</v>
      </c>
      <c r="B929" t="s">
        <v>38</v>
      </c>
      <c r="C929" t="s">
        <v>56</v>
      </c>
      <c r="D929" s="1">
        <v>3080</v>
      </c>
      <c r="E929">
        <v>0</v>
      </c>
      <c r="F929">
        <v>0.104</v>
      </c>
      <c r="G929" t="s">
        <v>73</v>
      </c>
      <c r="H929" s="1">
        <v>29500</v>
      </c>
      <c r="I929" t="s">
        <v>18</v>
      </c>
      <c r="J929" t="s">
        <v>18</v>
      </c>
    </row>
    <row r="930" spans="1:10" ht="14.4" hidden="1" customHeight="1" x14ac:dyDescent="0.3">
      <c r="A930" s="4" t="s">
        <v>24</v>
      </c>
      <c r="B930" t="s">
        <v>38</v>
      </c>
      <c r="C930" t="s">
        <v>57</v>
      </c>
      <c r="D930" s="1">
        <v>0</v>
      </c>
      <c r="E930">
        <v>0</v>
      </c>
      <c r="F930" t="e">
        <v>#DIV/0!</v>
      </c>
      <c r="G930" t="s">
        <v>43</v>
      </c>
      <c r="H930" s="1">
        <v>0</v>
      </c>
      <c r="I930" t="s">
        <v>18</v>
      </c>
      <c r="J930" t="s">
        <v>18</v>
      </c>
    </row>
    <row r="931" spans="1:10" ht="14.4" hidden="1" customHeight="1" x14ac:dyDescent="0.3">
      <c r="A931" s="4" t="s">
        <v>24</v>
      </c>
      <c r="B931" t="s">
        <v>38</v>
      </c>
      <c r="C931" t="s">
        <v>58</v>
      </c>
      <c r="D931" s="1">
        <v>0</v>
      </c>
      <c r="E931">
        <v>0</v>
      </c>
      <c r="F931" t="e">
        <v>#DIV/0!</v>
      </c>
      <c r="G931" t="s">
        <v>43</v>
      </c>
      <c r="H931" s="1">
        <v>0</v>
      </c>
      <c r="I931" t="s">
        <v>18</v>
      </c>
      <c r="J931" t="s">
        <v>18</v>
      </c>
    </row>
    <row r="932" spans="1:10" ht="14.4" hidden="1" customHeight="1" x14ac:dyDescent="0.3">
      <c r="A932" s="4" t="s">
        <v>24</v>
      </c>
      <c r="B932" t="s">
        <v>38</v>
      </c>
      <c r="C932" t="s">
        <v>59</v>
      </c>
      <c r="D932" s="1">
        <v>0</v>
      </c>
      <c r="E932">
        <v>0</v>
      </c>
      <c r="F932" t="e">
        <v>#DIV/0!</v>
      </c>
      <c r="G932" t="s">
        <v>39</v>
      </c>
      <c r="H932" s="1">
        <v>0</v>
      </c>
      <c r="I932" t="s">
        <v>18</v>
      </c>
      <c r="J932" t="s">
        <v>18</v>
      </c>
    </row>
    <row r="933" spans="1:10" ht="14.4" hidden="1" customHeight="1" x14ac:dyDescent="0.3">
      <c r="A933" s="4" t="s">
        <v>94</v>
      </c>
      <c r="B933" t="s">
        <v>51</v>
      </c>
      <c r="C933" t="s">
        <v>2</v>
      </c>
      <c r="D933" s="1">
        <v>11700000</v>
      </c>
      <c r="E933" t="s">
        <v>18</v>
      </c>
      <c r="F933">
        <v>3.83</v>
      </c>
      <c r="G933" t="s">
        <v>39</v>
      </c>
      <c r="H933" s="1">
        <v>3060000</v>
      </c>
      <c r="I933">
        <v>805</v>
      </c>
      <c r="J933" t="s">
        <v>18</v>
      </c>
    </row>
    <row r="934" spans="1:10" ht="14.4" customHeight="1" x14ac:dyDescent="0.3">
      <c r="A934" s="4" t="s">
        <v>94</v>
      </c>
      <c r="B934" t="s">
        <v>51</v>
      </c>
      <c r="C934" t="s">
        <v>3</v>
      </c>
      <c r="D934" s="1">
        <v>11200000</v>
      </c>
      <c r="E934" t="s">
        <v>18</v>
      </c>
      <c r="F934">
        <v>3.57</v>
      </c>
      <c r="G934" t="s">
        <v>73</v>
      </c>
      <c r="H934" s="1">
        <v>3140000</v>
      </c>
      <c r="I934">
        <v>631</v>
      </c>
      <c r="J934" t="s">
        <v>18</v>
      </c>
    </row>
    <row r="935" spans="1:10" ht="14.4" hidden="1" customHeight="1" x14ac:dyDescent="0.3">
      <c r="A935" s="4" t="s">
        <v>94</v>
      </c>
      <c r="B935" t="s">
        <v>51</v>
      </c>
      <c r="C935" t="s">
        <v>23</v>
      </c>
      <c r="D935" s="1">
        <v>1580000</v>
      </c>
      <c r="E935" t="s">
        <v>18</v>
      </c>
      <c r="F935">
        <v>1.1499999999999999</v>
      </c>
      <c r="G935" t="s">
        <v>40</v>
      </c>
      <c r="H935" s="1">
        <v>1380000</v>
      </c>
      <c r="I935">
        <v>583</v>
      </c>
      <c r="J935" t="s">
        <v>18</v>
      </c>
    </row>
    <row r="936" spans="1:10" ht="14.4" hidden="1" customHeight="1" x14ac:dyDescent="0.3">
      <c r="A936" s="4" t="s">
        <v>94</v>
      </c>
      <c r="B936" t="s">
        <v>51</v>
      </c>
      <c r="C936" t="s">
        <v>7</v>
      </c>
      <c r="D936" s="1">
        <v>2530000</v>
      </c>
      <c r="E936" t="s">
        <v>18</v>
      </c>
      <c r="F936">
        <v>1.84</v>
      </c>
      <c r="G936" t="s">
        <v>40</v>
      </c>
      <c r="H936" s="1">
        <v>1380000</v>
      </c>
      <c r="I936">
        <v>706</v>
      </c>
      <c r="J936" t="s">
        <v>18</v>
      </c>
    </row>
    <row r="937" spans="1:10" ht="14.4" hidden="1" customHeight="1" x14ac:dyDescent="0.3">
      <c r="A937" s="4" t="s">
        <v>94</v>
      </c>
      <c r="B937" t="s">
        <v>51</v>
      </c>
      <c r="C937" t="s">
        <v>4</v>
      </c>
      <c r="D937" s="1">
        <v>8330000</v>
      </c>
      <c r="E937" t="s">
        <v>18</v>
      </c>
      <c r="F937">
        <v>2.66</v>
      </c>
      <c r="G937" t="s">
        <v>73</v>
      </c>
      <c r="H937" s="1">
        <v>3140000</v>
      </c>
      <c r="I937">
        <v>483</v>
      </c>
      <c r="J937" t="s">
        <v>18</v>
      </c>
    </row>
    <row r="938" spans="1:10" ht="14.4" hidden="1" customHeight="1" x14ac:dyDescent="0.3">
      <c r="A938" s="4" t="s">
        <v>94</v>
      </c>
      <c r="B938" t="s">
        <v>51</v>
      </c>
      <c r="C938" t="s">
        <v>5</v>
      </c>
      <c r="D938" s="1">
        <v>5740000</v>
      </c>
      <c r="E938" t="s">
        <v>18</v>
      </c>
      <c r="F938">
        <v>1.83</v>
      </c>
      <c r="G938" t="s">
        <v>73</v>
      </c>
      <c r="H938" s="1">
        <v>3140000</v>
      </c>
      <c r="I938">
        <v>704</v>
      </c>
      <c r="J938" t="s">
        <v>18</v>
      </c>
    </row>
    <row r="939" spans="1:10" ht="14.4" hidden="1" customHeight="1" x14ac:dyDescent="0.3">
      <c r="A939" s="4" t="s">
        <v>94</v>
      </c>
      <c r="B939" t="s">
        <v>51</v>
      </c>
      <c r="C939" t="s">
        <v>8</v>
      </c>
      <c r="D939" s="1">
        <v>360000</v>
      </c>
      <c r="E939" t="s">
        <v>18</v>
      </c>
      <c r="F939">
        <v>0.28599999999999998</v>
      </c>
      <c r="G939" t="s">
        <v>41</v>
      </c>
      <c r="H939" s="1">
        <v>1260000</v>
      </c>
      <c r="I939">
        <v>225</v>
      </c>
      <c r="J939" t="s">
        <v>18</v>
      </c>
    </row>
    <row r="940" spans="1:10" ht="14.4" hidden="1" customHeight="1" x14ac:dyDescent="0.3">
      <c r="A940" s="4" t="s">
        <v>94</v>
      </c>
      <c r="B940" t="s">
        <v>51</v>
      </c>
      <c r="C940" t="s">
        <v>6</v>
      </c>
      <c r="D940" s="1">
        <v>2150000</v>
      </c>
      <c r="E940" t="s">
        <v>18</v>
      </c>
      <c r="F940">
        <v>1.19</v>
      </c>
      <c r="G940" t="s">
        <v>42</v>
      </c>
      <c r="H940" s="1">
        <v>1810000</v>
      </c>
      <c r="I940">
        <v>278</v>
      </c>
      <c r="J940" t="s">
        <v>18</v>
      </c>
    </row>
    <row r="941" spans="1:10" ht="14.4" hidden="1" customHeight="1" x14ac:dyDescent="0.3">
      <c r="A941" s="4" t="s">
        <v>94</v>
      </c>
      <c r="B941" t="s">
        <v>51</v>
      </c>
      <c r="C941" t="s">
        <v>1</v>
      </c>
      <c r="D941" s="1">
        <v>8870000</v>
      </c>
      <c r="E941" t="s">
        <v>18</v>
      </c>
      <c r="F941">
        <v>2.9</v>
      </c>
      <c r="G941" t="s">
        <v>39</v>
      </c>
      <c r="H941" s="1">
        <v>3060000</v>
      </c>
      <c r="I941">
        <v>939</v>
      </c>
      <c r="J941" t="s">
        <v>18</v>
      </c>
    </row>
    <row r="942" spans="1:10" hidden="1" x14ac:dyDescent="0.3">
      <c r="A942" s="4" t="s">
        <v>94</v>
      </c>
      <c r="B942" t="s">
        <v>51</v>
      </c>
      <c r="C942" t="s">
        <v>0</v>
      </c>
      <c r="D942" s="1">
        <v>8550000</v>
      </c>
      <c r="E942" t="s">
        <v>18</v>
      </c>
      <c r="F942">
        <v>5.66</v>
      </c>
      <c r="G942" t="s">
        <v>43</v>
      </c>
      <c r="H942" s="1">
        <v>1510000</v>
      </c>
      <c r="I942">
        <v>1290</v>
      </c>
      <c r="J942" t="s">
        <v>18</v>
      </c>
    </row>
    <row r="943" spans="1:10" ht="14.4" hidden="1" customHeight="1" x14ac:dyDescent="0.3">
      <c r="A943" s="4" t="s">
        <v>94</v>
      </c>
      <c r="B943" t="s">
        <v>51</v>
      </c>
      <c r="C943" t="s">
        <v>44</v>
      </c>
      <c r="D943" s="1">
        <v>20000000</v>
      </c>
      <c r="E943" t="s">
        <v>18</v>
      </c>
      <c r="F943">
        <v>6.54</v>
      </c>
      <c r="G943" t="s">
        <v>39</v>
      </c>
      <c r="H943" s="1">
        <v>3060000</v>
      </c>
      <c r="I943">
        <v>803</v>
      </c>
      <c r="J943" t="s">
        <v>18</v>
      </c>
    </row>
    <row r="944" spans="1:10" ht="14.4" hidden="1" customHeight="1" x14ac:dyDescent="0.3">
      <c r="A944" s="4" t="s">
        <v>94</v>
      </c>
      <c r="B944" t="s">
        <v>51</v>
      </c>
      <c r="C944" t="s">
        <v>52</v>
      </c>
      <c r="D944" s="1">
        <v>0</v>
      </c>
      <c r="E944" t="s">
        <v>18</v>
      </c>
      <c r="F944">
        <v>0</v>
      </c>
      <c r="G944" t="s">
        <v>43</v>
      </c>
      <c r="H944" s="1">
        <v>1510000</v>
      </c>
      <c r="I944" t="s">
        <v>47</v>
      </c>
      <c r="J944" t="s">
        <v>18</v>
      </c>
    </row>
    <row r="945" spans="1:10" ht="14.4" hidden="1" customHeight="1" x14ac:dyDescent="0.3">
      <c r="A945" s="4" t="s">
        <v>94</v>
      </c>
      <c r="B945" t="s">
        <v>51</v>
      </c>
      <c r="C945" t="s">
        <v>53</v>
      </c>
      <c r="D945" s="1">
        <v>7520000</v>
      </c>
      <c r="E945" t="s">
        <v>18</v>
      </c>
      <c r="F945">
        <v>4.9800000000000004</v>
      </c>
      <c r="G945" t="s">
        <v>43</v>
      </c>
      <c r="H945" s="1">
        <v>1510000</v>
      </c>
      <c r="I945">
        <v>0</v>
      </c>
      <c r="J945" t="s">
        <v>18</v>
      </c>
    </row>
    <row r="946" spans="1:10" ht="14.4" hidden="1" customHeight="1" x14ac:dyDescent="0.3">
      <c r="A946" s="4" t="s">
        <v>94</v>
      </c>
      <c r="B946" t="s">
        <v>51</v>
      </c>
      <c r="C946" t="s">
        <v>54</v>
      </c>
      <c r="D946" s="1">
        <v>2390000</v>
      </c>
      <c r="E946" t="s">
        <v>18</v>
      </c>
      <c r="F946">
        <v>1.58</v>
      </c>
      <c r="G946" t="s">
        <v>43</v>
      </c>
      <c r="H946" s="1">
        <v>1510000</v>
      </c>
      <c r="I946">
        <v>0</v>
      </c>
      <c r="J946" t="s">
        <v>18</v>
      </c>
    </row>
    <row r="947" spans="1:10" ht="14.4" hidden="1" customHeight="1" x14ac:dyDescent="0.3">
      <c r="A947" s="4" t="s">
        <v>94</v>
      </c>
      <c r="B947" t="s">
        <v>51</v>
      </c>
      <c r="C947" t="s">
        <v>55</v>
      </c>
      <c r="D947" s="1">
        <v>37200</v>
      </c>
      <c r="E947" t="s">
        <v>18</v>
      </c>
      <c r="F947">
        <v>1.2200000000000001E-2</v>
      </c>
      <c r="G947" t="s">
        <v>39</v>
      </c>
      <c r="H947" s="1">
        <v>3060000</v>
      </c>
      <c r="I947">
        <v>0</v>
      </c>
      <c r="J947" t="s">
        <v>18</v>
      </c>
    </row>
    <row r="948" spans="1:10" ht="14.4" hidden="1" customHeight="1" x14ac:dyDescent="0.3">
      <c r="A948" s="4" t="s">
        <v>94</v>
      </c>
      <c r="B948" t="s">
        <v>51</v>
      </c>
      <c r="C948" t="s">
        <v>56</v>
      </c>
      <c r="D948" s="1">
        <v>1680</v>
      </c>
      <c r="E948" t="s">
        <v>18</v>
      </c>
      <c r="F948">
        <v>5.3700000000000004E-4</v>
      </c>
      <c r="G948" t="s">
        <v>73</v>
      </c>
      <c r="H948" s="1">
        <v>3140000</v>
      </c>
      <c r="I948">
        <v>0</v>
      </c>
      <c r="J948" t="s">
        <v>18</v>
      </c>
    </row>
    <row r="949" spans="1:10" ht="14.4" hidden="1" customHeight="1" x14ac:dyDescent="0.3">
      <c r="A949" s="4" t="s">
        <v>94</v>
      </c>
      <c r="B949" t="s">
        <v>51</v>
      </c>
      <c r="C949" t="s">
        <v>57</v>
      </c>
      <c r="D949" s="1">
        <v>184000000</v>
      </c>
      <c r="E949" t="s">
        <v>18</v>
      </c>
      <c r="F949">
        <v>122</v>
      </c>
      <c r="G949" t="s">
        <v>43</v>
      </c>
      <c r="H949" s="1">
        <v>1510000</v>
      </c>
      <c r="I949">
        <v>0</v>
      </c>
      <c r="J949" t="s">
        <v>18</v>
      </c>
    </row>
    <row r="950" spans="1:10" ht="14.4" hidden="1" customHeight="1" x14ac:dyDescent="0.3">
      <c r="A950" s="4" t="s">
        <v>94</v>
      </c>
      <c r="B950" t="s">
        <v>51</v>
      </c>
      <c r="C950" t="s">
        <v>58</v>
      </c>
      <c r="D950" s="1">
        <v>89700000</v>
      </c>
      <c r="E950" t="s">
        <v>18</v>
      </c>
      <c r="F950">
        <v>59.4</v>
      </c>
      <c r="G950" t="s">
        <v>43</v>
      </c>
      <c r="H950" s="1">
        <v>1510000</v>
      </c>
      <c r="I950">
        <v>0</v>
      </c>
      <c r="J950" t="s">
        <v>18</v>
      </c>
    </row>
    <row r="951" spans="1:10" ht="14.4" hidden="1" customHeight="1" x14ac:dyDescent="0.3">
      <c r="A951" s="4" t="s">
        <v>94</v>
      </c>
      <c r="B951" t="s">
        <v>51</v>
      </c>
      <c r="C951" t="s">
        <v>59</v>
      </c>
      <c r="D951" s="1">
        <v>17200000</v>
      </c>
      <c r="E951" t="s">
        <v>18</v>
      </c>
      <c r="F951">
        <v>5.62</v>
      </c>
      <c r="G951" t="s">
        <v>39</v>
      </c>
      <c r="H951" s="1">
        <v>3060000</v>
      </c>
      <c r="I951">
        <v>0</v>
      </c>
      <c r="J951" t="s">
        <v>18</v>
      </c>
    </row>
    <row r="952" spans="1:10" ht="14.4" hidden="1" customHeight="1" x14ac:dyDescent="0.3">
      <c r="A952" s="4" t="s">
        <v>94</v>
      </c>
      <c r="B952" t="s">
        <v>51</v>
      </c>
      <c r="C952" t="s">
        <v>2</v>
      </c>
      <c r="D952" s="1">
        <v>12400000</v>
      </c>
      <c r="E952" t="s">
        <v>18</v>
      </c>
      <c r="F952">
        <v>3.75</v>
      </c>
      <c r="G952" t="s">
        <v>39</v>
      </c>
      <c r="H952" s="1">
        <v>3300000</v>
      </c>
      <c r="I952">
        <v>789</v>
      </c>
      <c r="J952" t="s">
        <v>18</v>
      </c>
    </row>
    <row r="953" spans="1:10" ht="14.4" customHeight="1" x14ac:dyDescent="0.3">
      <c r="A953" s="4" t="s">
        <v>94</v>
      </c>
      <c r="B953" t="s">
        <v>51</v>
      </c>
      <c r="C953" t="s">
        <v>3</v>
      </c>
      <c r="D953" s="1">
        <v>12800000</v>
      </c>
      <c r="E953" t="s">
        <v>18</v>
      </c>
      <c r="F953">
        <v>4.18</v>
      </c>
      <c r="G953" t="s">
        <v>73</v>
      </c>
      <c r="H953" s="1">
        <v>3060000</v>
      </c>
      <c r="I953">
        <v>781</v>
      </c>
      <c r="J953" t="s">
        <v>18</v>
      </c>
    </row>
    <row r="954" spans="1:10" ht="14.4" hidden="1" customHeight="1" x14ac:dyDescent="0.3">
      <c r="A954" s="4" t="s">
        <v>94</v>
      </c>
      <c r="B954" t="s">
        <v>51</v>
      </c>
      <c r="C954" t="s">
        <v>23</v>
      </c>
      <c r="D954" s="1">
        <v>1650000</v>
      </c>
      <c r="E954" t="s">
        <v>18</v>
      </c>
      <c r="F954">
        <v>1.1299999999999999</v>
      </c>
      <c r="G954" t="s">
        <v>40</v>
      </c>
      <c r="H954" s="1">
        <v>1450000</v>
      </c>
      <c r="I954">
        <v>575</v>
      </c>
      <c r="J954" t="s">
        <v>18</v>
      </c>
    </row>
    <row r="955" spans="1:10" ht="14.4" hidden="1" customHeight="1" x14ac:dyDescent="0.3">
      <c r="A955" s="4" t="s">
        <v>94</v>
      </c>
      <c r="B955" t="s">
        <v>51</v>
      </c>
      <c r="C955" t="s">
        <v>7</v>
      </c>
      <c r="D955" s="1">
        <v>2890000</v>
      </c>
      <c r="E955" t="s">
        <v>18</v>
      </c>
      <c r="F955">
        <v>1.99</v>
      </c>
      <c r="G955" t="s">
        <v>40</v>
      </c>
      <c r="H955" s="1">
        <v>1450000</v>
      </c>
      <c r="I955">
        <v>767</v>
      </c>
      <c r="J955" t="s">
        <v>18</v>
      </c>
    </row>
    <row r="956" spans="1:10" ht="14.4" hidden="1" customHeight="1" x14ac:dyDescent="0.3">
      <c r="A956" s="4" t="s">
        <v>94</v>
      </c>
      <c r="B956" t="s">
        <v>51</v>
      </c>
      <c r="C956" t="s">
        <v>4</v>
      </c>
      <c r="D956" s="1">
        <v>9340000</v>
      </c>
      <c r="E956" t="s">
        <v>18</v>
      </c>
      <c r="F956">
        <v>3.05</v>
      </c>
      <c r="G956" t="s">
        <v>73</v>
      </c>
      <c r="H956" s="1">
        <v>3060000</v>
      </c>
      <c r="I956">
        <v>571</v>
      </c>
      <c r="J956" t="s">
        <v>18</v>
      </c>
    </row>
    <row r="957" spans="1:10" ht="14.4" hidden="1" customHeight="1" x14ac:dyDescent="0.3">
      <c r="A957" s="4" t="s">
        <v>94</v>
      </c>
      <c r="B957" t="s">
        <v>51</v>
      </c>
      <c r="C957" t="s">
        <v>5</v>
      </c>
      <c r="D957" s="1">
        <v>6000000</v>
      </c>
      <c r="E957" t="s">
        <v>18</v>
      </c>
      <c r="F957">
        <v>1.96</v>
      </c>
      <c r="G957" t="s">
        <v>73</v>
      </c>
      <c r="H957" s="1">
        <v>3060000</v>
      </c>
      <c r="I957">
        <v>764</v>
      </c>
      <c r="J957" t="s">
        <v>18</v>
      </c>
    </row>
    <row r="958" spans="1:10" ht="14.4" hidden="1" customHeight="1" x14ac:dyDescent="0.3">
      <c r="A958" s="4" t="s">
        <v>94</v>
      </c>
      <c r="B958" t="s">
        <v>51</v>
      </c>
      <c r="C958" t="s">
        <v>8</v>
      </c>
      <c r="D958" s="1">
        <v>364000</v>
      </c>
      <c r="E958" t="s">
        <v>18</v>
      </c>
      <c r="F958">
        <v>0.30199999999999999</v>
      </c>
      <c r="G958" t="s">
        <v>41</v>
      </c>
      <c r="H958" s="1">
        <v>1210000</v>
      </c>
      <c r="I958">
        <v>238</v>
      </c>
      <c r="J958" t="s">
        <v>18</v>
      </c>
    </row>
    <row r="959" spans="1:10" ht="14.4" hidden="1" customHeight="1" x14ac:dyDescent="0.3">
      <c r="A959" s="4" t="s">
        <v>94</v>
      </c>
      <c r="B959" t="s">
        <v>51</v>
      </c>
      <c r="C959" t="s">
        <v>6</v>
      </c>
      <c r="D959" s="1">
        <v>2190000</v>
      </c>
      <c r="E959" t="s">
        <v>18</v>
      </c>
      <c r="F959">
        <v>1.22</v>
      </c>
      <c r="G959" t="s">
        <v>42</v>
      </c>
      <c r="H959" s="1">
        <v>1800000</v>
      </c>
      <c r="I959">
        <v>286</v>
      </c>
      <c r="J959" t="s">
        <v>18</v>
      </c>
    </row>
    <row r="960" spans="1:10" ht="14.4" hidden="1" customHeight="1" x14ac:dyDescent="0.3">
      <c r="A960" s="4" t="s">
        <v>94</v>
      </c>
      <c r="B960" t="s">
        <v>51</v>
      </c>
      <c r="C960" t="s">
        <v>1</v>
      </c>
      <c r="D960" s="1">
        <v>8670000</v>
      </c>
      <c r="E960" t="s">
        <v>18</v>
      </c>
      <c r="F960">
        <v>2.63</v>
      </c>
      <c r="G960" t="s">
        <v>39</v>
      </c>
      <c r="H960" s="1">
        <v>3300000</v>
      </c>
      <c r="I960">
        <v>866</v>
      </c>
      <c r="J960" t="s">
        <v>18</v>
      </c>
    </row>
    <row r="961" spans="1:10" hidden="1" x14ac:dyDescent="0.3">
      <c r="A961" s="4" t="s">
        <v>94</v>
      </c>
      <c r="B961" t="s">
        <v>51</v>
      </c>
      <c r="C961" t="s">
        <v>0</v>
      </c>
      <c r="D961" s="1">
        <v>8300000</v>
      </c>
      <c r="E961" t="s">
        <v>18</v>
      </c>
      <c r="F961">
        <v>5.64</v>
      </c>
      <c r="G961" t="s">
        <v>43</v>
      </c>
      <c r="H961" s="1">
        <v>1470000</v>
      </c>
      <c r="I961">
        <v>1290</v>
      </c>
      <c r="J961" t="s">
        <v>18</v>
      </c>
    </row>
    <row r="962" spans="1:10" ht="14.4" hidden="1" customHeight="1" x14ac:dyDescent="0.3">
      <c r="A962" s="4" t="s">
        <v>94</v>
      </c>
      <c r="B962" t="s">
        <v>51</v>
      </c>
      <c r="C962" t="s">
        <v>44</v>
      </c>
      <c r="D962" s="1">
        <v>19400000</v>
      </c>
      <c r="E962" t="s">
        <v>18</v>
      </c>
      <c r="F962">
        <v>5.88</v>
      </c>
      <c r="G962" t="s">
        <v>39</v>
      </c>
      <c r="H962" s="1">
        <v>3300000</v>
      </c>
      <c r="I962">
        <v>721</v>
      </c>
      <c r="J962" t="s">
        <v>18</v>
      </c>
    </row>
    <row r="963" spans="1:10" ht="14.4" hidden="1" customHeight="1" x14ac:dyDescent="0.3">
      <c r="A963" s="4" t="s">
        <v>94</v>
      </c>
      <c r="B963" t="s">
        <v>51</v>
      </c>
      <c r="C963" t="s">
        <v>52</v>
      </c>
      <c r="D963" s="1">
        <v>0</v>
      </c>
      <c r="E963" t="s">
        <v>18</v>
      </c>
      <c r="F963">
        <v>0</v>
      </c>
      <c r="G963" t="s">
        <v>43</v>
      </c>
      <c r="H963" s="1">
        <v>1470000</v>
      </c>
      <c r="I963" t="s">
        <v>47</v>
      </c>
      <c r="J963" t="s">
        <v>18</v>
      </c>
    </row>
    <row r="964" spans="1:10" ht="14.4" hidden="1" customHeight="1" x14ac:dyDescent="0.3">
      <c r="A964" s="4" t="s">
        <v>94</v>
      </c>
      <c r="B964" t="s">
        <v>51</v>
      </c>
      <c r="C964" t="s">
        <v>53</v>
      </c>
      <c r="D964" s="1">
        <v>7360000</v>
      </c>
      <c r="E964" t="s">
        <v>18</v>
      </c>
      <c r="F964">
        <v>5</v>
      </c>
      <c r="G964" t="s">
        <v>43</v>
      </c>
      <c r="H964" s="1">
        <v>1470000</v>
      </c>
      <c r="I964">
        <v>0</v>
      </c>
      <c r="J964" t="s">
        <v>18</v>
      </c>
    </row>
    <row r="965" spans="1:10" ht="14.4" hidden="1" customHeight="1" x14ac:dyDescent="0.3">
      <c r="A965" s="4" t="s">
        <v>94</v>
      </c>
      <c r="B965" t="s">
        <v>51</v>
      </c>
      <c r="C965" t="s">
        <v>54</v>
      </c>
      <c r="D965" s="1">
        <v>2310000</v>
      </c>
      <c r="E965" t="s">
        <v>18</v>
      </c>
      <c r="F965">
        <v>1.57</v>
      </c>
      <c r="G965" t="s">
        <v>43</v>
      </c>
      <c r="H965" s="1">
        <v>1470000</v>
      </c>
      <c r="I965">
        <v>0</v>
      </c>
      <c r="J965" t="s">
        <v>18</v>
      </c>
    </row>
    <row r="966" spans="1:10" ht="14.4" hidden="1" customHeight="1" x14ac:dyDescent="0.3">
      <c r="A966" s="4" t="s">
        <v>94</v>
      </c>
      <c r="B966" t="s">
        <v>51</v>
      </c>
      <c r="C966" t="s">
        <v>55</v>
      </c>
      <c r="D966" s="1">
        <v>16500</v>
      </c>
      <c r="E966" t="s">
        <v>18</v>
      </c>
      <c r="F966">
        <v>5.0000000000000001E-3</v>
      </c>
      <c r="G966" t="s">
        <v>39</v>
      </c>
      <c r="H966" s="1">
        <v>3300000</v>
      </c>
      <c r="I966">
        <v>0</v>
      </c>
      <c r="J966" t="s">
        <v>18</v>
      </c>
    </row>
    <row r="967" spans="1:10" ht="14.4" hidden="1" customHeight="1" x14ac:dyDescent="0.3">
      <c r="A967" s="4" t="s">
        <v>94</v>
      </c>
      <c r="B967" t="s">
        <v>51</v>
      </c>
      <c r="C967" t="s">
        <v>56</v>
      </c>
      <c r="D967" s="1">
        <v>813</v>
      </c>
      <c r="E967" t="s">
        <v>18</v>
      </c>
      <c r="F967">
        <v>2.6600000000000001E-4</v>
      </c>
      <c r="G967" t="s">
        <v>73</v>
      </c>
      <c r="H967" s="1">
        <v>3060000</v>
      </c>
      <c r="I967">
        <v>0</v>
      </c>
      <c r="J967" t="s">
        <v>18</v>
      </c>
    </row>
    <row r="968" spans="1:10" ht="14.4" hidden="1" customHeight="1" x14ac:dyDescent="0.3">
      <c r="A968" s="4" t="s">
        <v>94</v>
      </c>
      <c r="B968" t="s">
        <v>51</v>
      </c>
      <c r="C968" t="s">
        <v>57</v>
      </c>
      <c r="D968" s="1">
        <v>180000000</v>
      </c>
      <c r="E968" t="s">
        <v>18</v>
      </c>
      <c r="F968">
        <v>123</v>
      </c>
      <c r="G968" t="s">
        <v>43</v>
      </c>
      <c r="H968" s="1">
        <v>1470000</v>
      </c>
      <c r="I968">
        <v>0</v>
      </c>
      <c r="J968" t="s">
        <v>18</v>
      </c>
    </row>
    <row r="969" spans="1:10" ht="14.4" hidden="1" customHeight="1" x14ac:dyDescent="0.3">
      <c r="A969" s="4" t="s">
        <v>94</v>
      </c>
      <c r="B969" t="s">
        <v>51</v>
      </c>
      <c r="C969" t="s">
        <v>58</v>
      </c>
      <c r="D969" s="1">
        <v>83300000</v>
      </c>
      <c r="E969" t="s">
        <v>18</v>
      </c>
      <c r="F969">
        <v>56.6</v>
      </c>
      <c r="G969" t="s">
        <v>43</v>
      </c>
      <c r="H969" s="1">
        <v>1470000</v>
      </c>
      <c r="I969">
        <v>0</v>
      </c>
      <c r="J969" t="s">
        <v>18</v>
      </c>
    </row>
    <row r="970" spans="1:10" ht="14.4" hidden="1" customHeight="1" x14ac:dyDescent="0.3">
      <c r="A970" s="4" t="s">
        <v>94</v>
      </c>
      <c r="B970" t="s">
        <v>51</v>
      </c>
      <c r="C970" t="s">
        <v>59</v>
      </c>
      <c r="D970" s="1">
        <v>20700000</v>
      </c>
      <c r="E970" t="s">
        <v>18</v>
      </c>
      <c r="F970">
        <v>6.27</v>
      </c>
      <c r="G970" t="s">
        <v>39</v>
      </c>
      <c r="H970" s="1">
        <v>3300000</v>
      </c>
      <c r="I970">
        <v>0</v>
      </c>
      <c r="J970" t="s">
        <v>18</v>
      </c>
    </row>
    <row r="971" spans="1:10" ht="14.4" hidden="1" customHeight="1" x14ac:dyDescent="0.3">
      <c r="A971" s="4" t="s">
        <v>95</v>
      </c>
      <c r="B971" t="s">
        <v>51</v>
      </c>
      <c r="C971" t="s">
        <v>2</v>
      </c>
      <c r="D971" s="1">
        <v>12500000</v>
      </c>
      <c r="E971" t="s">
        <v>18</v>
      </c>
      <c r="F971">
        <v>3.44</v>
      </c>
      <c r="G971" t="s">
        <v>39</v>
      </c>
      <c r="H971" s="1">
        <v>3630000</v>
      </c>
      <c r="I971">
        <v>726</v>
      </c>
      <c r="J971" t="s">
        <v>18</v>
      </c>
    </row>
    <row r="972" spans="1:10" ht="14.4" customHeight="1" x14ac:dyDescent="0.3">
      <c r="A972" s="4" t="s">
        <v>95</v>
      </c>
      <c r="B972" t="s">
        <v>51</v>
      </c>
      <c r="C972" t="s">
        <v>3</v>
      </c>
      <c r="D972" s="1">
        <v>10400000</v>
      </c>
      <c r="E972" t="s">
        <v>18</v>
      </c>
      <c r="F972">
        <v>3.21</v>
      </c>
      <c r="G972" t="s">
        <v>73</v>
      </c>
      <c r="H972" s="1">
        <v>3230000</v>
      </c>
      <c r="I972">
        <v>554</v>
      </c>
      <c r="J972" t="s">
        <v>18</v>
      </c>
    </row>
    <row r="973" spans="1:10" ht="14.4" hidden="1" customHeight="1" x14ac:dyDescent="0.3">
      <c r="A973" s="4" t="s">
        <v>95</v>
      </c>
      <c r="B973" t="s">
        <v>51</v>
      </c>
      <c r="C973" t="s">
        <v>23</v>
      </c>
      <c r="D973" s="1">
        <v>1220000</v>
      </c>
      <c r="E973" t="s">
        <v>18</v>
      </c>
      <c r="F973">
        <v>0.70699999999999996</v>
      </c>
      <c r="G973" t="s">
        <v>40</v>
      </c>
      <c r="H973" s="1">
        <v>1730000</v>
      </c>
      <c r="I973">
        <v>355</v>
      </c>
      <c r="J973" t="s">
        <v>18</v>
      </c>
    </row>
    <row r="974" spans="1:10" ht="14.4" hidden="1" customHeight="1" x14ac:dyDescent="0.3">
      <c r="A974" s="4" t="s">
        <v>95</v>
      </c>
      <c r="B974" t="s">
        <v>51</v>
      </c>
      <c r="C974" t="s">
        <v>7</v>
      </c>
      <c r="D974" s="1">
        <v>2810000</v>
      </c>
      <c r="E974" t="s">
        <v>18</v>
      </c>
      <c r="F974">
        <v>1.63</v>
      </c>
      <c r="G974" t="s">
        <v>40</v>
      </c>
      <c r="H974" s="1">
        <v>1730000</v>
      </c>
      <c r="I974">
        <v>619</v>
      </c>
      <c r="J974" t="s">
        <v>18</v>
      </c>
    </row>
    <row r="975" spans="1:10" ht="14.4" hidden="1" customHeight="1" x14ac:dyDescent="0.3">
      <c r="A975" s="4" t="s">
        <v>95</v>
      </c>
      <c r="B975" t="s">
        <v>51</v>
      </c>
      <c r="C975" t="s">
        <v>4</v>
      </c>
      <c r="D975" s="1">
        <v>6880000</v>
      </c>
      <c r="E975" t="s">
        <v>18</v>
      </c>
      <c r="F975">
        <v>2.13</v>
      </c>
      <c r="G975" t="s">
        <v>73</v>
      </c>
      <c r="H975" s="1">
        <v>3230000</v>
      </c>
      <c r="I975">
        <v>376</v>
      </c>
      <c r="J975" t="s">
        <v>18</v>
      </c>
    </row>
    <row r="976" spans="1:10" ht="14.4" hidden="1" customHeight="1" x14ac:dyDescent="0.3">
      <c r="A976" s="4" t="s">
        <v>95</v>
      </c>
      <c r="B976" t="s">
        <v>51</v>
      </c>
      <c r="C976" t="s">
        <v>5</v>
      </c>
      <c r="D976" s="1">
        <v>3520000</v>
      </c>
      <c r="E976" t="s">
        <v>18</v>
      </c>
      <c r="F976">
        <v>1.0900000000000001</v>
      </c>
      <c r="G976" t="s">
        <v>73</v>
      </c>
      <c r="H976" s="1">
        <v>3230000</v>
      </c>
      <c r="I976">
        <v>394</v>
      </c>
      <c r="J976" t="s">
        <v>18</v>
      </c>
    </row>
    <row r="977" spans="1:10" ht="14.4" hidden="1" customHeight="1" x14ac:dyDescent="0.3">
      <c r="A977" s="4" t="s">
        <v>95</v>
      </c>
      <c r="B977" t="s">
        <v>51</v>
      </c>
      <c r="C977" t="s">
        <v>8</v>
      </c>
      <c r="D977" s="1">
        <v>206000</v>
      </c>
      <c r="E977" t="s">
        <v>18</v>
      </c>
      <c r="F977">
        <v>0.16</v>
      </c>
      <c r="G977" t="s">
        <v>41</v>
      </c>
      <c r="H977" s="1">
        <v>1290000</v>
      </c>
      <c r="I977">
        <v>118</v>
      </c>
      <c r="J977" t="s">
        <v>18</v>
      </c>
    </row>
    <row r="978" spans="1:10" ht="14.4" hidden="1" customHeight="1" x14ac:dyDescent="0.3">
      <c r="A978" s="4" t="s">
        <v>95</v>
      </c>
      <c r="B978" t="s">
        <v>51</v>
      </c>
      <c r="C978" t="s">
        <v>6</v>
      </c>
      <c r="D978" s="1">
        <v>1120000</v>
      </c>
      <c r="E978" t="s">
        <v>18</v>
      </c>
      <c r="F978">
        <v>0.66600000000000004</v>
      </c>
      <c r="G978" t="s">
        <v>42</v>
      </c>
      <c r="H978" s="1">
        <v>1680000</v>
      </c>
      <c r="I978">
        <v>143</v>
      </c>
      <c r="J978" t="s">
        <v>18</v>
      </c>
    </row>
    <row r="979" spans="1:10" ht="14.4" hidden="1" customHeight="1" x14ac:dyDescent="0.3">
      <c r="A979" s="4" t="s">
        <v>95</v>
      </c>
      <c r="B979" t="s">
        <v>51</v>
      </c>
      <c r="C979" t="s">
        <v>1</v>
      </c>
      <c r="D979" s="1">
        <v>8920000</v>
      </c>
      <c r="E979" t="s">
        <v>18</v>
      </c>
      <c r="F979">
        <v>2.46</v>
      </c>
      <c r="G979" t="s">
        <v>39</v>
      </c>
      <c r="H979" s="1">
        <v>3630000</v>
      </c>
      <c r="I979">
        <v>821</v>
      </c>
      <c r="J979" t="s">
        <v>18</v>
      </c>
    </row>
    <row r="980" spans="1:10" hidden="1" x14ac:dyDescent="0.3">
      <c r="A980" s="4" t="s">
        <v>95</v>
      </c>
      <c r="B980" t="s">
        <v>51</v>
      </c>
      <c r="C980" t="s">
        <v>0</v>
      </c>
      <c r="D980" s="1">
        <v>7870000</v>
      </c>
      <c r="E980" t="s">
        <v>18</v>
      </c>
      <c r="F980">
        <v>4.91</v>
      </c>
      <c r="G980" t="s">
        <v>43</v>
      </c>
      <c r="H980" s="1">
        <v>1600000</v>
      </c>
      <c r="I980">
        <v>1130</v>
      </c>
      <c r="J980" t="s">
        <v>18</v>
      </c>
    </row>
    <row r="981" spans="1:10" ht="14.4" hidden="1" customHeight="1" x14ac:dyDescent="0.3">
      <c r="A981" s="4" t="s">
        <v>95</v>
      </c>
      <c r="B981" t="s">
        <v>51</v>
      </c>
      <c r="C981" t="s">
        <v>44</v>
      </c>
      <c r="D981" s="1">
        <v>18000000</v>
      </c>
      <c r="E981" t="s">
        <v>18</v>
      </c>
      <c r="F981">
        <v>4.9800000000000004</v>
      </c>
      <c r="G981" t="s">
        <v>39</v>
      </c>
      <c r="H981" s="1">
        <v>3630000</v>
      </c>
      <c r="I981">
        <v>608</v>
      </c>
      <c r="J981" t="s">
        <v>18</v>
      </c>
    </row>
    <row r="982" spans="1:10" ht="14.4" hidden="1" customHeight="1" x14ac:dyDescent="0.3">
      <c r="A982" s="4" t="s">
        <v>95</v>
      </c>
      <c r="B982" t="s">
        <v>51</v>
      </c>
      <c r="C982" t="s">
        <v>52</v>
      </c>
      <c r="D982" s="1">
        <v>0</v>
      </c>
      <c r="E982" t="s">
        <v>18</v>
      </c>
      <c r="F982">
        <v>0</v>
      </c>
      <c r="G982" t="s">
        <v>43</v>
      </c>
      <c r="H982" s="1">
        <v>1600000</v>
      </c>
      <c r="I982" t="s">
        <v>47</v>
      </c>
      <c r="J982" t="s">
        <v>18</v>
      </c>
    </row>
    <row r="983" spans="1:10" ht="14.4" hidden="1" customHeight="1" x14ac:dyDescent="0.3">
      <c r="A983" s="4" t="s">
        <v>95</v>
      </c>
      <c r="B983" t="s">
        <v>51</v>
      </c>
      <c r="C983" t="s">
        <v>53</v>
      </c>
      <c r="D983" s="1">
        <v>7120000</v>
      </c>
      <c r="E983" t="s">
        <v>18</v>
      </c>
      <c r="F983">
        <v>4.4400000000000004</v>
      </c>
      <c r="G983" t="s">
        <v>43</v>
      </c>
      <c r="H983" s="1">
        <v>1600000</v>
      </c>
      <c r="I983">
        <v>0</v>
      </c>
      <c r="J983" t="s">
        <v>18</v>
      </c>
    </row>
    <row r="984" spans="1:10" ht="14.4" hidden="1" customHeight="1" x14ac:dyDescent="0.3">
      <c r="A984" s="4" t="s">
        <v>95</v>
      </c>
      <c r="B984" t="s">
        <v>51</v>
      </c>
      <c r="C984" t="s">
        <v>54</v>
      </c>
      <c r="D984" s="1">
        <v>2560000</v>
      </c>
      <c r="E984" t="s">
        <v>18</v>
      </c>
      <c r="F984">
        <v>1.6</v>
      </c>
      <c r="G984" t="s">
        <v>43</v>
      </c>
      <c r="H984" s="1">
        <v>1600000</v>
      </c>
      <c r="I984">
        <v>0</v>
      </c>
      <c r="J984" t="s">
        <v>18</v>
      </c>
    </row>
    <row r="985" spans="1:10" ht="14.4" hidden="1" customHeight="1" x14ac:dyDescent="0.3">
      <c r="A985" s="4" t="s">
        <v>95</v>
      </c>
      <c r="B985" t="s">
        <v>51</v>
      </c>
      <c r="C985" t="s">
        <v>55</v>
      </c>
      <c r="D985" s="1">
        <v>30200</v>
      </c>
      <c r="E985" t="s">
        <v>18</v>
      </c>
      <c r="F985">
        <v>8.3300000000000006E-3</v>
      </c>
      <c r="G985" t="s">
        <v>39</v>
      </c>
      <c r="H985" s="1">
        <v>3630000</v>
      </c>
      <c r="I985">
        <v>0</v>
      </c>
      <c r="J985" t="s">
        <v>18</v>
      </c>
    </row>
    <row r="986" spans="1:10" ht="14.4" hidden="1" customHeight="1" x14ac:dyDescent="0.3">
      <c r="A986" s="4" t="s">
        <v>95</v>
      </c>
      <c r="B986" t="s">
        <v>51</v>
      </c>
      <c r="C986" t="s">
        <v>56</v>
      </c>
      <c r="D986" s="1">
        <v>0</v>
      </c>
      <c r="E986" t="s">
        <v>18</v>
      </c>
      <c r="F986">
        <v>0</v>
      </c>
      <c r="G986" t="s">
        <v>73</v>
      </c>
      <c r="H986" s="1">
        <v>3230000</v>
      </c>
      <c r="I986" t="s">
        <v>47</v>
      </c>
      <c r="J986" t="s">
        <v>18</v>
      </c>
    </row>
    <row r="987" spans="1:10" ht="14.4" hidden="1" customHeight="1" x14ac:dyDescent="0.3">
      <c r="A987" s="4" t="s">
        <v>95</v>
      </c>
      <c r="B987" t="s">
        <v>51</v>
      </c>
      <c r="C987" t="s">
        <v>57</v>
      </c>
      <c r="D987" s="1">
        <v>184000000</v>
      </c>
      <c r="E987" t="s">
        <v>18</v>
      </c>
      <c r="F987">
        <v>115</v>
      </c>
      <c r="G987" t="s">
        <v>43</v>
      </c>
      <c r="H987" s="1">
        <v>1600000</v>
      </c>
      <c r="I987">
        <v>0</v>
      </c>
      <c r="J987" t="s">
        <v>18</v>
      </c>
    </row>
    <row r="988" spans="1:10" ht="14.4" hidden="1" customHeight="1" x14ac:dyDescent="0.3">
      <c r="A988" s="4" t="s">
        <v>95</v>
      </c>
      <c r="B988" t="s">
        <v>51</v>
      </c>
      <c r="C988" t="s">
        <v>58</v>
      </c>
      <c r="D988" s="1">
        <v>83300000</v>
      </c>
      <c r="E988" t="s">
        <v>18</v>
      </c>
      <c r="F988">
        <v>51.9</v>
      </c>
      <c r="G988" t="s">
        <v>43</v>
      </c>
      <c r="H988" s="1">
        <v>1600000</v>
      </c>
      <c r="I988">
        <v>0</v>
      </c>
      <c r="J988" t="s">
        <v>18</v>
      </c>
    </row>
    <row r="989" spans="1:10" ht="14.4" hidden="1" customHeight="1" x14ac:dyDescent="0.3">
      <c r="A989" s="4" t="s">
        <v>95</v>
      </c>
      <c r="B989" t="s">
        <v>51</v>
      </c>
      <c r="C989" t="s">
        <v>59</v>
      </c>
      <c r="D989" s="1">
        <v>14600000</v>
      </c>
      <c r="E989" t="s">
        <v>18</v>
      </c>
      <c r="F989">
        <v>4.0199999999999996</v>
      </c>
      <c r="G989" t="s">
        <v>39</v>
      </c>
      <c r="H989" s="1">
        <v>3630000</v>
      </c>
      <c r="I989">
        <v>0</v>
      </c>
      <c r="J989" t="s">
        <v>18</v>
      </c>
    </row>
    <row r="990" spans="1:10" ht="14.4" hidden="1" customHeight="1" x14ac:dyDescent="0.3">
      <c r="A990" s="4" t="s">
        <v>95</v>
      </c>
      <c r="B990" t="s">
        <v>51</v>
      </c>
      <c r="C990" t="s">
        <v>2</v>
      </c>
      <c r="D990" s="1">
        <v>12200000</v>
      </c>
      <c r="E990" t="s">
        <v>18</v>
      </c>
      <c r="F990">
        <v>3.65</v>
      </c>
      <c r="G990" t="s">
        <v>39</v>
      </c>
      <c r="H990" s="1">
        <v>3340000</v>
      </c>
      <c r="I990">
        <v>769</v>
      </c>
      <c r="J990" t="s">
        <v>18</v>
      </c>
    </row>
    <row r="991" spans="1:10" ht="14.4" customHeight="1" x14ac:dyDescent="0.3">
      <c r="A991" s="4" t="s">
        <v>95</v>
      </c>
      <c r="B991" t="s">
        <v>51</v>
      </c>
      <c r="C991" t="s">
        <v>3</v>
      </c>
      <c r="D991" s="1">
        <v>9170000</v>
      </c>
      <c r="E991" t="s">
        <v>18</v>
      </c>
      <c r="F991">
        <v>2.82</v>
      </c>
      <c r="G991" t="s">
        <v>73</v>
      </c>
      <c r="H991" s="1">
        <v>3250000</v>
      </c>
      <c r="I991">
        <v>472</v>
      </c>
      <c r="J991" t="s">
        <v>18</v>
      </c>
    </row>
    <row r="992" spans="1:10" ht="14.4" hidden="1" customHeight="1" x14ac:dyDescent="0.3">
      <c r="A992" s="4" t="s">
        <v>95</v>
      </c>
      <c r="B992" t="s">
        <v>51</v>
      </c>
      <c r="C992" t="s">
        <v>23</v>
      </c>
      <c r="D992" s="1">
        <v>1130000</v>
      </c>
      <c r="E992" t="s">
        <v>18</v>
      </c>
      <c r="F992">
        <v>0.75</v>
      </c>
      <c r="G992" t="s">
        <v>40</v>
      </c>
      <c r="H992" s="1">
        <v>1510000</v>
      </c>
      <c r="I992">
        <v>377</v>
      </c>
      <c r="J992" t="s">
        <v>18</v>
      </c>
    </row>
    <row r="993" spans="1:10" ht="14.4" hidden="1" customHeight="1" x14ac:dyDescent="0.3">
      <c r="A993" s="4" t="s">
        <v>95</v>
      </c>
      <c r="B993" t="s">
        <v>51</v>
      </c>
      <c r="C993" t="s">
        <v>7</v>
      </c>
      <c r="D993" s="1">
        <v>2390000</v>
      </c>
      <c r="E993" t="s">
        <v>18</v>
      </c>
      <c r="F993">
        <v>1.59</v>
      </c>
      <c r="G993" t="s">
        <v>40</v>
      </c>
      <c r="H993" s="1">
        <v>1510000</v>
      </c>
      <c r="I993">
        <v>604</v>
      </c>
      <c r="J993" t="s">
        <v>18</v>
      </c>
    </row>
    <row r="994" spans="1:10" ht="14.4" hidden="1" customHeight="1" x14ac:dyDescent="0.3">
      <c r="A994" s="4" t="s">
        <v>95</v>
      </c>
      <c r="B994" t="s">
        <v>51</v>
      </c>
      <c r="C994" t="s">
        <v>4</v>
      </c>
      <c r="D994" s="1">
        <v>5990000</v>
      </c>
      <c r="E994" t="s">
        <v>18</v>
      </c>
      <c r="F994">
        <v>1.84</v>
      </c>
      <c r="G994" t="s">
        <v>73</v>
      </c>
      <c r="H994" s="1">
        <v>3250000</v>
      </c>
      <c r="I994">
        <v>319</v>
      </c>
      <c r="J994" t="s">
        <v>18</v>
      </c>
    </row>
    <row r="995" spans="1:10" ht="14.4" hidden="1" customHeight="1" x14ac:dyDescent="0.3">
      <c r="A995" s="4" t="s">
        <v>95</v>
      </c>
      <c r="B995" t="s">
        <v>51</v>
      </c>
      <c r="C995" t="s">
        <v>5</v>
      </c>
      <c r="D995" s="1">
        <v>3350000</v>
      </c>
      <c r="E995" t="s">
        <v>18</v>
      </c>
      <c r="F995">
        <v>1.03</v>
      </c>
      <c r="G995" t="s">
        <v>73</v>
      </c>
      <c r="H995" s="1">
        <v>3250000</v>
      </c>
      <c r="I995">
        <v>370</v>
      </c>
      <c r="J995" t="s">
        <v>18</v>
      </c>
    </row>
    <row r="996" spans="1:10" ht="14.4" hidden="1" customHeight="1" x14ac:dyDescent="0.3">
      <c r="A996" s="4" t="s">
        <v>95</v>
      </c>
      <c r="B996" t="s">
        <v>51</v>
      </c>
      <c r="C996" t="s">
        <v>8</v>
      </c>
      <c r="D996" s="1">
        <v>216000</v>
      </c>
      <c r="E996" t="s">
        <v>18</v>
      </c>
      <c r="F996">
        <v>0.156</v>
      </c>
      <c r="G996" t="s">
        <v>41</v>
      </c>
      <c r="H996" s="1">
        <v>1390000</v>
      </c>
      <c r="I996">
        <v>114</v>
      </c>
      <c r="J996" t="s">
        <v>18</v>
      </c>
    </row>
    <row r="997" spans="1:10" ht="14.4" hidden="1" customHeight="1" x14ac:dyDescent="0.3">
      <c r="A997" s="4" t="s">
        <v>95</v>
      </c>
      <c r="B997" t="s">
        <v>51</v>
      </c>
      <c r="C997" t="s">
        <v>6</v>
      </c>
      <c r="D997" s="1">
        <v>1080000</v>
      </c>
      <c r="E997" t="s">
        <v>18</v>
      </c>
      <c r="F997">
        <v>0.63400000000000001</v>
      </c>
      <c r="G997" t="s">
        <v>42</v>
      </c>
      <c r="H997" s="1">
        <v>1700000</v>
      </c>
      <c r="I997">
        <v>135</v>
      </c>
      <c r="J997" t="s">
        <v>18</v>
      </c>
    </row>
    <row r="998" spans="1:10" ht="14.4" hidden="1" customHeight="1" x14ac:dyDescent="0.3">
      <c r="A998" s="4" t="s">
        <v>95</v>
      </c>
      <c r="B998" t="s">
        <v>51</v>
      </c>
      <c r="C998" t="s">
        <v>1</v>
      </c>
      <c r="D998" s="1">
        <v>9090000</v>
      </c>
      <c r="E998" t="s">
        <v>18</v>
      </c>
      <c r="F998">
        <v>2.72</v>
      </c>
      <c r="G998" t="s">
        <v>39</v>
      </c>
      <c r="H998" s="1">
        <v>3340000</v>
      </c>
      <c r="I998">
        <v>891</v>
      </c>
      <c r="J998" t="s">
        <v>18</v>
      </c>
    </row>
    <row r="999" spans="1:10" hidden="1" x14ac:dyDescent="0.3">
      <c r="A999" s="4" t="s">
        <v>95</v>
      </c>
      <c r="B999" t="s">
        <v>51</v>
      </c>
      <c r="C999" t="s">
        <v>0</v>
      </c>
      <c r="D999" s="1">
        <v>8240000</v>
      </c>
      <c r="E999" t="s">
        <v>18</v>
      </c>
      <c r="F999">
        <v>5.0199999999999996</v>
      </c>
      <c r="G999" t="s">
        <v>43</v>
      </c>
      <c r="H999" s="1">
        <v>1640000</v>
      </c>
      <c r="I999">
        <v>1150</v>
      </c>
      <c r="J999" t="s">
        <v>18</v>
      </c>
    </row>
    <row r="1000" spans="1:10" ht="14.4" hidden="1" customHeight="1" x14ac:dyDescent="0.3">
      <c r="A1000" s="4" t="s">
        <v>95</v>
      </c>
      <c r="B1000" t="s">
        <v>51</v>
      </c>
      <c r="C1000" t="s">
        <v>44</v>
      </c>
      <c r="D1000" s="1">
        <v>18900000</v>
      </c>
      <c r="E1000" t="s">
        <v>18</v>
      </c>
      <c r="F1000">
        <v>5.64</v>
      </c>
      <c r="G1000" t="s">
        <v>39</v>
      </c>
      <c r="H1000" s="1">
        <v>3340000</v>
      </c>
      <c r="I1000">
        <v>691</v>
      </c>
      <c r="J1000" t="s">
        <v>18</v>
      </c>
    </row>
    <row r="1001" spans="1:10" ht="14.4" hidden="1" customHeight="1" x14ac:dyDescent="0.3">
      <c r="A1001" s="4" t="s">
        <v>95</v>
      </c>
      <c r="B1001" t="s">
        <v>51</v>
      </c>
      <c r="C1001" t="s">
        <v>52</v>
      </c>
      <c r="D1001" s="1">
        <v>0</v>
      </c>
      <c r="E1001" t="s">
        <v>18</v>
      </c>
      <c r="F1001">
        <v>0</v>
      </c>
      <c r="G1001" t="s">
        <v>43</v>
      </c>
      <c r="H1001" s="1">
        <v>1640000</v>
      </c>
      <c r="I1001" t="s">
        <v>47</v>
      </c>
      <c r="J1001" t="s">
        <v>18</v>
      </c>
    </row>
    <row r="1002" spans="1:10" ht="14.4" hidden="1" customHeight="1" x14ac:dyDescent="0.3">
      <c r="A1002" s="4" t="s">
        <v>95</v>
      </c>
      <c r="B1002" t="s">
        <v>51</v>
      </c>
      <c r="C1002" t="s">
        <v>53</v>
      </c>
      <c r="D1002" s="1">
        <v>7650000</v>
      </c>
      <c r="E1002" t="s">
        <v>18</v>
      </c>
      <c r="F1002">
        <v>4.66</v>
      </c>
      <c r="G1002" t="s">
        <v>43</v>
      </c>
      <c r="H1002" s="1">
        <v>1640000</v>
      </c>
      <c r="I1002">
        <v>0</v>
      </c>
      <c r="J1002" t="s">
        <v>18</v>
      </c>
    </row>
    <row r="1003" spans="1:10" ht="14.4" hidden="1" customHeight="1" x14ac:dyDescent="0.3">
      <c r="A1003" s="4" t="s">
        <v>95</v>
      </c>
      <c r="B1003" t="s">
        <v>51</v>
      </c>
      <c r="C1003" t="s">
        <v>54</v>
      </c>
      <c r="D1003" s="1">
        <v>2350000</v>
      </c>
      <c r="E1003" t="s">
        <v>18</v>
      </c>
      <c r="F1003">
        <v>1.43</v>
      </c>
      <c r="G1003" t="s">
        <v>43</v>
      </c>
      <c r="H1003" s="1">
        <v>1640000</v>
      </c>
      <c r="I1003">
        <v>0</v>
      </c>
      <c r="J1003" t="s">
        <v>18</v>
      </c>
    </row>
    <row r="1004" spans="1:10" ht="14.4" hidden="1" customHeight="1" x14ac:dyDescent="0.3">
      <c r="A1004" s="4" t="s">
        <v>95</v>
      </c>
      <c r="B1004" t="s">
        <v>51</v>
      </c>
      <c r="C1004" t="s">
        <v>55</v>
      </c>
      <c r="D1004" s="1">
        <v>32300</v>
      </c>
      <c r="E1004" t="s">
        <v>18</v>
      </c>
      <c r="F1004">
        <v>9.6500000000000006E-3</v>
      </c>
      <c r="G1004" t="s">
        <v>39</v>
      </c>
      <c r="H1004" s="1">
        <v>3340000</v>
      </c>
      <c r="I1004">
        <v>0</v>
      </c>
      <c r="J1004" t="s">
        <v>18</v>
      </c>
    </row>
    <row r="1005" spans="1:10" ht="14.4" hidden="1" customHeight="1" x14ac:dyDescent="0.3">
      <c r="A1005" s="4" t="s">
        <v>95</v>
      </c>
      <c r="B1005" t="s">
        <v>51</v>
      </c>
      <c r="C1005" t="s">
        <v>56</v>
      </c>
      <c r="D1005" s="1">
        <v>0</v>
      </c>
      <c r="E1005" t="s">
        <v>18</v>
      </c>
      <c r="F1005">
        <v>0</v>
      </c>
      <c r="G1005" t="s">
        <v>73</v>
      </c>
      <c r="H1005" s="1">
        <v>3250000</v>
      </c>
      <c r="I1005" t="s">
        <v>47</v>
      </c>
      <c r="J1005" t="s">
        <v>18</v>
      </c>
    </row>
    <row r="1006" spans="1:10" ht="14.4" hidden="1" customHeight="1" x14ac:dyDescent="0.3">
      <c r="A1006" s="4" t="s">
        <v>95</v>
      </c>
      <c r="B1006" t="s">
        <v>51</v>
      </c>
      <c r="C1006" t="s">
        <v>57</v>
      </c>
      <c r="D1006" s="1">
        <v>183000000</v>
      </c>
      <c r="E1006" t="s">
        <v>18</v>
      </c>
      <c r="F1006">
        <v>111</v>
      </c>
      <c r="G1006" t="s">
        <v>43</v>
      </c>
      <c r="H1006" s="1">
        <v>1640000</v>
      </c>
      <c r="I1006">
        <v>0</v>
      </c>
      <c r="J1006" t="s">
        <v>18</v>
      </c>
    </row>
    <row r="1007" spans="1:10" ht="14.4" hidden="1" customHeight="1" x14ac:dyDescent="0.3">
      <c r="A1007" s="4" t="s">
        <v>95</v>
      </c>
      <c r="B1007" t="s">
        <v>51</v>
      </c>
      <c r="C1007" t="s">
        <v>58</v>
      </c>
      <c r="D1007" s="1">
        <v>81000000</v>
      </c>
      <c r="E1007" t="s">
        <v>18</v>
      </c>
      <c r="F1007">
        <v>49.4</v>
      </c>
      <c r="G1007" t="s">
        <v>43</v>
      </c>
      <c r="H1007" s="1">
        <v>1640000</v>
      </c>
      <c r="I1007">
        <v>0</v>
      </c>
      <c r="J1007" t="s">
        <v>18</v>
      </c>
    </row>
    <row r="1008" spans="1:10" ht="14.4" hidden="1" customHeight="1" x14ac:dyDescent="0.3">
      <c r="A1008" s="4" t="s">
        <v>95</v>
      </c>
      <c r="B1008" t="s">
        <v>51</v>
      </c>
      <c r="C1008" t="s">
        <v>59</v>
      </c>
      <c r="D1008" s="1">
        <v>13700000</v>
      </c>
      <c r="E1008" t="s">
        <v>18</v>
      </c>
      <c r="F1008">
        <v>4.0999999999999996</v>
      </c>
      <c r="G1008" t="s">
        <v>39</v>
      </c>
      <c r="H1008" s="1">
        <v>3340000</v>
      </c>
      <c r="I1008">
        <v>0</v>
      </c>
      <c r="J1008" t="s">
        <v>18</v>
      </c>
    </row>
    <row r="1009" spans="1:10" ht="14.4" hidden="1" customHeight="1" x14ac:dyDescent="0.3">
      <c r="A1009" s="4" t="s">
        <v>96</v>
      </c>
      <c r="B1009" t="s">
        <v>51</v>
      </c>
      <c r="C1009" t="s">
        <v>2</v>
      </c>
      <c r="D1009" s="1">
        <v>12200000</v>
      </c>
      <c r="E1009" t="s">
        <v>18</v>
      </c>
      <c r="F1009">
        <v>3.4</v>
      </c>
      <c r="G1009" t="s">
        <v>39</v>
      </c>
      <c r="H1009" s="1">
        <v>3570000</v>
      </c>
      <c r="I1009">
        <v>719</v>
      </c>
      <c r="J1009" t="s">
        <v>18</v>
      </c>
    </row>
    <row r="1010" spans="1:10" ht="14.4" customHeight="1" x14ac:dyDescent="0.3">
      <c r="A1010" s="4" t="s">
        <v>96</v>
      </c>
      <c r="B1010" t="s">
        <v>51</v>
      </c>
      <c r="C1010" t="s">
        <v>3</v>
      </c>
      <c r="D1010" s="1">
        <v>8570000</v>
      </c>
      <c r="E1010" t="s">
        <v>18</v>
      </c>
      <c r="F1010">
        <v>2.5</v>
      </c>
      <c r="G1010" t="s">
        <v>73</v>
      </c>
      <c r="H1010" s="1">
        <v>3430000</v>
      </c>
      <c r="I1010">
        <v>411</v>
      </c>
      <c r="J1010" t="s">
        <v>18</v>
      </c>
    </row>
    <row r="1011" spans="1:10" ht="14.4" hidden="1" customHeight="1" x14ac:dyDescent="0.3">
      <c r="A1011" s="4" t="s">
        <v>96</v>
      </c>
      <c r="B1011" t="s">
        <v>51</v>
      </c>
      <c r="C1011" t="s">
        <v>23</v>
      </c>
      <c r="D1011" s="1">
        <v>972000</v>
      </c>
      <c r="E1011" t="s">
        <v>18</v>
      </c>
      <c r="F1011">
        <v>0.59199999999999997</v>
      </c>
      <c r="G1011" t="s">
        <v>40</v>
      </c>
      <c r="H1011" s="1">
        <v>1640000</v>
      </c>
      <c r="I1011">
        <v>297</v>
      </c>
      <c r="J1011" t="s">
        <v>18</v>
      </c>
    </row>
    <row r="1012" spans="1:10" ht="14.4" hidden="1" customHeight="1" x14ac:dyDescent="0.3">
      <c r="A1012" s="4" t="s">
        <v>96</v>
      </c>
      <c r="B1012" t="s">
        <v>51</v>
      </c>
      <c r="C1012" t="s">
        <v>7</v>
      </c>
      <c r="D1012" s="1">
        <v>2400000</v>
      </c>
      <c r="E1012" t="s">
        <v>18</v>
      </c>
      <c r="F1012">
        <v>1.46</v>
      </c>
      <c r="G1012" t="s">
        <v>40</v>
      </c>
      <c r="H1012" s="1">
        <v>1640000</v>
      </c>
      <c r="I1012">
        <v>553</v>
      </c>
      <c r="J1012" t="s">
        <v>18</v>
      </c>
    </row>
    <row r="1013" spans="1:10" ht="14.4" hidden="1" customHeight="1" x14ac:dyDescent="0.3">
      <c r="A1013" s="4" t="s">
        <v>96</v>
      </c>
      <c r="B1013" t="s">
        <v>51</v>
      </c>
      <c r="C1013" t="s">
        <v>4</v>
      </c>
      <c r="D1013" s="1">
        <v>5340000</v>
      </c>
      <c r="E1013" t="s">
        <v>18</v>
      </c>
      <c r="F1013">
        <v>1.56</v>
      </c>
      <c r="G1013" t="s">
        <v>73</v>
      </c>
      <c r="H1013" s="1">
        <v>3430000</v>
      </c>
      <c r="I1013">
        <v>266</v>
      </c>
      <c r="J1013" t="s">
        <v>18</v>
      </c>
    </row>
    <row r="1014" spans="1:10" ht="14.4" hidden="1" customHeight="1" x14ac:dyDescent="0.3">
      <c r="A1014" s="4" t="s">
        <v>96</v>
      </c>
      <c r="B1014" t="s">
        <v>51</v>
      </c>
      <c r="C1014" t="s">
        <v>5</v>
      </c>
      <c r="D1014" s="1">
        <v>2630000</v>
      </c>
      <c r="E1014" t="s">
        <v>18</v>
      </c>
      <c r="F1014">
        <v>0.76800000000000002</v>
      </c>
      <c r="G1014" t="s">
        <v>73</v>
      </c>
      <c r="H1014" s="1">
        <v>3430000</v>
      </c>
      <c r="I1014">
        <v>270</v>
      </c>
      <c r="J1014" t="s">
        <v>18</v>
      </c>
    </row>
    <row r="1015" spans="1:10" ht="14.4" hidden="1" customHeight="1" x14ac:dyDescent="0.3">
      <c r="A1015" s="4" t="s">
        <v>96</v>
      </c>
      <c r="B1015" t="s">
        <v>51</v>
      </c>
      <c r="C1015" t="s">
        <v>8</v>
      </c>
      <c r="D1015" s="1">
        <v>133000</v>
      </c>
      <c r="E1015" t="s">
        <v>18</v>
      </c>
      <c r="F1015">
        <v>9.35E-2</v>
      </c>
      <c r="G1015" t="s">
        <v>41</v>
      </c>
      <c r="H1015" s="1">
        <v>1420000</v>
      </c>
      <c r="I1015">
        <v>62.4</v>
      </c>
      <c r="J1015" t="s">
        <v>18</v>
      </c>
    </row>
    <row r="1016" spans="1:10" ht="14.4" hidden="1" customHeight="1" x14ac:dyDescent="0.3">
      <c r="A1016" s="4" t="s">
        <v>96</v>
      </c>
      <c r="B1016" t="s">
        <v>51</v>
      </c>
      <c r="C1016" t="s">
        <v>6</v>
      </c>
      <c r="D1016" s="1">
        <v>700000</v>
      </c>
      <c r="E1016" t="s">
        <v>18</v>
      </c>
      <c r="F1016">
        <v>0.40300000000000002</v>
      </c>
      <c r="G1016" t="s">
        <v>42</v>
      </c>
      <c r="H1016" s="1">
        <v>1740000</v>
      </c>
      <c r="I1016">
        <v>76.099999999999994</v>
      </c>
      <c r="J1016" t="s">
        <v>18</v>
      </c>
    </row>
    <row r="1017" spans="1:10" ht="14.4" hidden="1" customHeight="1" x14ac:dyDescent="0.3">
      <c r="A1017" s="4" t="s">
        <v>96</v>
      </c>
      <c r="B1017" t="s">
        <v>51</v>
      </c>
      <c r="C1017" t="s">
        <v>1</v>
      </c>
      <c r="D1017" s="1">
        <v>8770000</v>
      </c>
      <c r="E1017" t="s">
        <v>18</v>
      </c>
      <c r="F1017">
        <v>2.4500000000000002</v>
      </c>
      <c r="G1017" t="s">
        <v>39</v>
      </c>
      <c r="H1017" s="1">
        <v>3570000</v>
      </c>
      <c r="I1017">
        <v>819</v>
      </c>
      <c r="J1017" t="s">
        <v>18</v>
      </c>
    </row>
    <row r="1018" spans="1:10" hidden="1" x14ac:dyDescent="0.3">
      <c r="A1018" s="4" t="s">
        <v>96</v>
      </c>
      <c r="B1018" t="s">
        <v>51</v>
      </c>
      <c r="C1018" t="s">
        <v>0</v>
      </c>
      <c r="D1018" s="1">
        <v>8030000</v>
      </c>
      <c r="E1018" t="s">
        <v>18</v>
      </c>
      <c r="F1018">
        <v>4.93</v>
      </c>
      <c r="G1018" t="s">
        <v>43</v>
      </c>
      <c r="H1018" s="1">
        <v>1630000</v>
      </c>
      <c r="I1018">
        <v>1140</v>
      </c>
      <c r="J1018" t="s">
        <v>18</v>
      </c>
    </row>
    <row r="1019" spans="1:10" ht="14.4" hidden="1" customHeight="1" x14ac:dyDescent="0.3">
      <c r="A1019" s="4" t="s">
        <v>96</v>
      </c>
      <c r="B1019" t="s">
        <v>51</v>
      </c>
      <c r="C1019" t="s">
        <v>44</v>
      </c>
      <c r="D1019" s="1">
        <v>19900000</v>
      </c>
      <c r="E1019" t="s">
        <v>18</v>
      </c>
      <c r="F1019">
        <v>5.56</v>
      </c>
      <c r="G1019" t="s">
        <v>39</v>
      </c>
      <c r="H1019" s="1">
        <v>3570000</v>
      </c>
      <c r="I1019">
        <v>681</v>
      </c>
      <c r="J1019" t="s">
        <v>18</v>
      </c>
    </row>
    <row r="1020" spans="1:10" ht="14.4" hidden="1" customHeight="1" x14ac:dyDescent="0.3">
      <c r="A1020" s="4" t="s">
        <v>96</v>
      </c>
      <c r="B1020" t="s">
        <v>51</v>
      </c>
      <c r="C1020" t="s">
        <v>52</v>
      </c>
      <c r="D1020" s="1">
        <v>0</v>
      </c>
      <c r="E1020" t="s">
        <v>18</v>
      </c>
      <c r="F1020">
        <v>0</v>
      </c>
      <c r="G1020" t="s">
        <v>43</v>
      </c>
      <c r="H1020" s="1">
        <v>1630000</v>
      </c>
      <c r="I1020" t="s">
        <v>47</v>
      </c>
      <c r="J1020" t="s">
        <v>18</v>
      </c>
    </row>
    <row r="1021" spans="1:10" ht="14.4" hidden="1" customHeight="1" x14ac:dyDescent="0.3">
      <c r="A1021" s="4" t="s">
        <v>96</v>
      </c>
      <c r="B1021" t="s">
        <v>51</v>
      </c>
      <c r="C1021" t="s">
        <v>53</v>
      </c>
      <c r="D1021" s="1">
        <v>7450000</v>
      </c>
      <c r="E1021" t="s">
        <v>18</v>
      </c>
      <c r="F1021">
        <v>4.57</v>
      </c>
      <c r="G1021" t="s">
        <v>43</v>
      </c>
      <c r="H1021" s="1">
        <v>1630000</v>
      </c>
      <c r="I1021">
        <v>0</v>
      </c>
      <c r="J1021" t="s">
        <v>18</v>
      </c>
    </row>
    <row r="1022" spans="1:10" ht="14.4" hidden="1" customHeight="1" x14ac:dyDescent="0.3">
      <c r="A1022" s="4" t="s">
        <v>96</v>
      </c>
      <c r="B1022" t="s">
        <v>51</v>
      </c>
      <c r="C1022" t="s">
        <v>54</v>
      </c>
      <c r="D1022" s="1">
        <v>2430000</v>
      </c>
      <c r="E1022" t="s">
        <v>18</v>
      </c>
      <c r="F1022">
        <v>1.49</v>
      </c>
      <c r="G1022" t="s">
        <v>43</v>
      </c>
      <c r="H1022" s="1">
        <v>1630000</v>
      </c>
      <c r="I1022">
        <v>0</v>
      </c>
      <c r="J1022" t="s">
        <v>18</v>
      </c>
    </row>
    <row r="1023" spans="1:10" ht="14.4" hidden="1" customHeight="1" x14ac:dyDescent="0.3">
      <c r="A1023" s="4" t="s">
        <v>96</v>
      </c>
      <c r="B1023" t="s">
        <v>51</v>
      </c>
      <c r="C1023" t="s">
        <v>55</v>
      </c>
      <c r="D1023" s="1">
        <v>0</v>
      </c>
      <c r="E1023" t="s">
        <v>18</v>
      </c>
      <c r="F1023">
        <v>0</v>
      </c>
      <c r="G1023" t="s">
        <v>39</v>
      </c>
      <c r="H1023" s="1">
        <v>3570000</v>
      </c>
      <c r="I1023" t="s">
        <v>47</v>
      </c>
      <c r="J1023" t="s">
        <v>18</v>
      </c>
    </row>
    <row r="1024" spans="1:10" ht="14.4" hidden="1" customHeight="1" x14ac:dyDescent="0.3">
      <c r="A1024" s="4" t="s">
        <v>96</v>
      </c>
      <c r="B1024" t="s">
        <v>51</v>
      </c>
      <c r="C1024" t="s">
        <v>56</v>
      </c>
      <c r="D1024" s="1">
        <v>2100</v>
      </c>
      <c r="E1024" t="s">
        <v>18</v>
      </c>
      <c r="F1024">
        <v>6.1399999999999996E-4</v>
      </c>
      <c r="G1024" t="s">
        <v>73</v>
      </c>
      <c r="H1024" s="1">
        <v>3430000</v>
      </c>
      <c r="I1024">
        <v>0</v>
      </c>
      <c r="J1024" t="s">
        <v>18</v>
      </c>
    </row>
    <row r="1025" spans="1:10" ht="14.4" hidden="1" customHeight="1" x14ac:dyDescent="0.3">
      <c r="A1025" s="4" t="s">
        <v>96</v>
      </c>
      <c r="B1025" t="s">
        <v>51</v>
      </c>
      <c r="C1025" t="s">
        <v>57</v>
      </c>
      <c r="D1025" s="1">
        <v>177000000</v>
      </c>
      <c r="E1025" t="s">
        <v>18</v>
      </c>
      <c r="F1025">
        <v>109</v>
      </c>
      <c r="G1025" t="s">
        <v>43</v>
      </c>
      <c r="H1025" s="1">
        <v>1630000</v>
      </c>
      <c r="I1025">
        <v>0</v>
      </c>
      <c r="J1025" t="s">
        <v>18</v>
      </c>
    </row>
    <row r="1026" spans="1:10" ht="14.4" hidden="1" customHeight="1" x14ac:dyDescent="0.3">
      <c r="A1026" s="4" t="s">
        <v>96</v>
      </c>
      <c r="B1026" t="s">
        <v>51</v>
      </c>
      <c r="C1026" t="s">
        <v>58</v>
      </c>
      <c r="D1026" s="1">
        <v>78300000</v>
      </c>
      <c r="E1026" t="s">
        <v>18</v>
      </c>
      <c r="F1026">
        <v>48.1</v>
      </c>
      <c r="G1026" t="s">
        <v>43</v>
      </c>
      <c r="H1026" s="1">
        <v>1630000</v>
      </c>
      <c r="I1026">
        <v>0</v>
      </c>
      <c r="J1026" t="s">
        <v>18</v>
      </c>
    </row>
    <row r="1027" spans="1:10" ht="14.4" hidden="1" customHeight="1" x14ac:dyDescent="0.3">
      <c r="A1027" s="4" t="s">
        <v>96</v>
      </c>
      <c r="B1027" t="s">
        <v>51</v>
      </c>
      <c r="C1027" t="s">
        <v>59</v>
      </c>
      <c r="D1027" s="1">
        <v>11500000</v>
      </c>
      <c r="E1027" t="s">
        <v>18</v>
      </c>
      <c r="F1027">
        <v>3.21</v>
      </c>
      <c r="G1027" t="s">
        <v>39</v>
      </c>
      <c r="H1027" s="1">
        <v>3570000</v>
      </c>
      <c r="I1027">
        <v>0</v>
      </c>
      <c r="J1027" t="s">
        <v>18</v>
      </c>
    </row>
    <row r="1028" spans="1:10" ht="14.4" hidden="1" customHeight="1" x14ac:dyDescent="0.3">
      <c r="A1028" s="4" t="s">
        <v>96</v>
      </c>
      <c r="B1028" t="s">
        <v>51</v>
      </c>
      <c r="C1028" t="s">
        <v>2</v>
      </c>
      <c r="D1028" s="1">
        <v>11300000</v>
      </c>
      <c r="E1028" t="s">
        <v>18</v>
      </c>
      <c r="F1028">
        <v>3.32</v>
      </c>
      <c r="G1028" t="s">
        <v>39</v>
      </c>
      <c r="H1028" s="1">
        <v>3410000</v>
      </c>
      <c r="I1028">
        <v>702</v>
      </c>
      <c r="J1028" t="s">
        <v>18</v>
      </c>
    </row>
    <row r="1029" spans="1:10" ht="14.4" customHeight="1" x14ac:dyDescent="0.3">
      <c r="A1029" s="4" t="s">
        <v>96</v>
      </c>
      <c r="B1029" t="s">
        <v>51</v>
      </c>
      <c r="C1029" t="s">
        <v>3</v>
      </c>
      <c r="D1029" s="1">
        <v>9890000</v>
      </c>
      <c r="E1029" t="s">
        <v>18</v>
      </c>
      <c r="F1029">
        <v>2.9</v>
      </c>
      <c r="G1029" t="s">
        <v>73</v>
      </c>
      <c r="H1029" s="1">
        <v>3410000</v>
      </c>
      <c r="I1029">
        <v>489</v>
      </c>
      <c r="J1029" t="s">
        <v>18</v>
      </c>
    </row>
    <row r="1030" spans="1:10" ht="14.4" hidden="1" customHeight="1" x14ac:dyDescent="0.3">
      <c r="A1030" s="4" t="s">
        <v>96</v>
      </c>
      <c r="B1030" t="s">
        <v>51</v>
      </c>
      <c r="C1030" t="s">
        <v>23</v>
      </c>
      <c r="D1030" s="1">
        <v>1070000</v>
      </c>
      <c r="E1030" t="s">
        <v>18</v>
      </c>
      <c r="F1030">
        <v>0.60599999999999998</v>
      </c>
      <c r="G1030" t="s">
        <v>40</v>
      </c>
      <c r="H1030" s="1">
        <v>1760000</v>
      </c>
      <c r="I1030">
        <v>303</v>
      </c>
      <c r="J1030" t="s">
        <v>18</v>
      </c>
    </row>
    <row r="1031" spans="1:10" ht="14.4" hidden="1" customHeight="1" x14ac:dyDescent="0.3">
      <c r="A1031" s="4" t="s">
        <v>96</v>
      </c>
      <c r="B1031" t="s">
        <v>51</v>
      </c>
      <c r="C1031" t="s">
        <v>7</v>
      </c>
      <c r="D1031" s="1">
        <v>2690000</v>
      </c>
      <c r="E1031" t="s">
        <v>18</v>
      </c>
      <c r="F1031">
        <v>1.52</v>
      </c>
      <c r="G1031" t="s">
        <v>40</v>
      </c>
      <c r="H1031" s="1">
        <v>1760000</v>
      </c>
      <c r="I1031">
        <v>578</v>
      </c>
      <c r="J1031" t="s">
        <v>18</v>
      </c>
    </row>
    <row r="1032" spans="1:10" ht="14.4" hidden="1" customHeight="1" x14ac:dyDescent="0.3">
      <c r="A1032" s="4" t="s">
        <v>96</v>
      </c>
      <c r="B1032" t="s">
        <v>51</v>
      </c>
      <c r="C1032" t="s">
        <v>4</v>
      </c>
      <c r="D1032" s="1">
        <v>5840000</v>
      </c>
      <c r="E1032" t="s">
        <v>18</v>
      </c>
      <c r="F1032">
        <v>1.71</v>
      </c>
      <c r="G1032" t="s">
        <v>73</v>
      </c>
      <c r="H1032" s="1">
        <v>3410000</v>
      </c>
      <c r="I1032">
        <v>295</v>
      </c>
      <c r="J1032" t="s">
        <v>18</v>
      </c>
    </row>
    <row r="1033" spans="1:10" ht="14.4" hidden="1" customHeight="1" x14ac:dyDescent="0.3">
      <c r="A1033" s="4" t="s">
        <v>96</v>
      </c>
      <c r="B1033" t="s">
        <v>51</v>
      </c>
      <c r="C1033" t="s">
        <v>5</v>
      </c>
      <c r="D1033" s="1">
        <v>2980000</v>
      </c>
      <c r="E1033" t="s">
        <v>18</v>
      </c>
      <c r="F1033">
        <v>0.876</v>
      </c>
      <c r="G1033" t="s">
        <v>73</v>
      </c>
      <c r="H1033" s="1">
        <v>3410000</v>
      </c>
      <c r="I1033">
        <v>311</v>
      </c>
      <c r="J1033" t="s">
        <v>18</v>
      </c>
    </row>
    <row r="1034" spans="1:10" ht="14.4" hidden="1" customHeight="1" x14ac:dyDescent="0.3">
      <c r="A1034" s="4" t="s">
        <v>96</v>
      </c>
      <c r="B1034" t="s">
        <v>51</v>
      </c>
      <c r="C1034" t="s">
        <v>8</v>
      </c>
      <c r="D1034" s="1">
        <v>142000</v>
      </c>
      <c r="E1034" t="s">
        <v>18</v>
      </c>
      <c r="F1034">
        <v>0.105</v>
      </c>
      <c r="G1034" t="s">
        <v>41</v>
      </c>
      <c r="H1034" s="1">
        <v>1350000</v>
      </c>
      <c r="I1034">
        <v>71.8</v>
      </c>
      <c r="J1034" t="s">
        <v>18</v>
      </c>
    </row>
    <row r="1035" spans="1:10" ht="14.4" hidden="1" customHeight="1" x14ac:dyDescent="0.3">
      <c r="A1035" s="4" t="s">
        <v>96</v>
      </c>
      <c r="B1035" t="s">
        <v>51</v>
      </c>
      <c r="C1035" t="s">
        <v>6</v>
      </c>
      <c r="D1035" s="1">
        <v>777000</v>
      </c>
      <c r="E1035" t="s">
        <v>18</v>
      </c>
      <c r="F1035">
        <v>0.41599999999999998</v>
      </c>
      <c r="G1035" t="s">
        <v>42</v>
      </c>
      <c r="H1035" s="1">
        <v>1870000</v>
      </c>
      <c r="I1035">
        <v>79.5</v>
      </c>
      <c r="J1035" t="s">
        <v>18</v>
      </c>
    </row>
    <row r="1036" spans="1:10" ht="14.4" hidden="1" customHeight="1" x14ac:dyDescent="0.3">
      <c r="A1036" s="4" t="s">
        <v>96</v>
      </c>
      <c r="B1036" t="s">
        <v>51</v>
      </c>
      <c r="C1036" t="s">
        <v>1</v>
      </c>
      <c r="D1036" s="1">
        <v>8900000</v>
      </c>
      <c r="E1036" t="s">
        <v>18</v>
      </c>
      <c r="F1036">
        <v>2.61</v>
      </c>
      <c r="G1036" t="s">
        <v>39</v>
      </c>
      <c r="H1036" s="1">
        <v>3410000</v>
      </c>
      <c r="I1036">
        <v>861</v>
      </c>
      <c r="J1036" t="s">
        <v>18</v>
      </c>
    </row>
    <row r="1037" spans="1:10" hidden="1" x14ac:dyDescent="0.3">
      <c r="A1037" s="4" t="s">
        <v>96</v>
      </c>
      <c r="B1037" t="s">
        <v>51</v>
      </c>
      <c r="C1037" t="s">
        <v>0</v>
      </c>
      <c r="D1037" s="1">
        <v>8060000</v>
      </c>
      <c r="E1037" t="s">
        <v>18</v>
      </c>
      <c r="F1037">
        <v>4.7699999999999996</v>
      </c>
      <c r="G1037" t="s">
        <v>43</v>
      </c>
      <c r="H1037" s="1">
        <v>1690000</v>
      </c>
      <c r="I1037">
        <v>1100</v>
      </c>
      <c r="J1037" t="s">
        <v>18</v>
      </c>
    </row>
    <row r="1038" spans="1:10" ht="14.4" hidden="1" customHeight="1" x14ac:dyDescent="0.3">
      <c r="A1038" s="4" t="s">
        <v>96</v>
      </c>
      <c r="B1038" t="s">
        <v>51</v>
      </c>
      <c r="C1038" t="s">
        <v>44</v>
      </c>
      <c r="D1038" s="1">
        <v>18400000</v>
      </c>
      <c r="E1038" t="s">
        <v>18</v>
      </c>
      <c r="F1038">
        <v>5.4</v>
      </c>
      <c r="G1038" t="s">
        <v>39</v>
      </c>
      <c r="H1038" s="1">
        <v>3410000</v>
      </c>
      <c r="I1038">
        <v>661</v>
      </c>
      <c r="J1038" t="s">
        <v>18</v>
      </c>
    </row>
    <row r="1039" spans="1:10" ht="14.4" hidden="1" customHeight="1" x14ac:dyDescent="0.3">
      <c r="A1039" s="4" t="s">
        <v>96</v>
      </c>
      <c r="B1039" t="s">
        <v>51</v>
      </c>
      <c r="C1039" t="s">
        <v>52</v>
      </c>
      <c r="D1039" s="1">
        <v>0</v>
      </c>
      <c r="E1039" t="s">
        <v>18</v>
      </c>
      <c r="F1039">
        <v>0</v>
      </c>
      <c r="G1039" t="s">
        <v>43</v>
      </c>
      <c r="H1039" s="1">
        <v>1690000</v>
      </c>
      <c r="I1039" t="s">
        <v>47</v>
      </c>
      <c r="J1039" t="s">
        <v>18</v>
      </c>
    </row>
    <row r="1040" spans="1:10" ht="14.4" hidden="1" customHeight="1" x14ac:dyDescent="0.3">
      <c r="A1040" s="4" t="s">
        <v>96</v>
      </c>
      <c r="B1040" t="s">
        <v>51</v>
      </c>
      <c r="C1040" t="s">
        <v>53</v>
      </c>
      <c r="D1040" s="1">
        <v>7140000</v>
      </c>
      <c r="E1040" t="s">
        <v>18</v>
      </c>
      <c r="F1040">
        <v>4.22</v>
      </c>
      <c r="G1040" t="s">
        <v>43</v>
      </c>
      <c r="H1040" s="1">
        <v>1690000</v>
      </c>
      <c r="I1040">
        <v>0</v>
      </c>
      <c r="J1040" t="s">
        <v>18</v>
      </c>
    </row>
    <row r="1041" spans="1:10" ht="14.4" hidden="1" customHeight="1" x14ac:dyDescent="0.3">
      <c r="A1041" s="4" t="s">
        <v>96</v>
      </c>
      <c r="B1041" t="s">
        <v>51</v>
      </c>
      <c r="C1041" t="s">
        <v>54</v>
      </c>
      <c r="D1041" s="1">
        <v>2590000</v>
      </c>
      <c r="E1041" t="s">
        <v>18</v>
      </c>
      <c r="F1041">
        <v>1.53</v>
      </c>
      <c r="G1041" t="s">
        <v>43</v>
      </c>
      <c r="H1041" s="1">
        <v>1690000</v>
      </c>
      <c r="I1041">
        <v>0</v>
      </c>
      <c r="J1041" t="s">
        <v>18</v>
      </c>
    </row>
    <row r="1042" spans="1:10" ht="14.4" hidden="1" customHeight="1" x14ac:dyDescent="0.3">
      <c r="A1042" s="4" t="s">
        <v>96</v>
      </c>
      <c r="B1042" t="s">
        <v>51</v>
      </c>
      <c r="C1042" t="s">
        <v>55</v>
      </c>
      <c r="D1042" s="1">
        <v>32800</v>
      </c>
      <c r="E1042" t="s">
        <v>18</v>
      </c>
      <c r="F1042">
        <v>9.6200000000000001E-3</v>
      </c>
      <c r="G1042" t="s">
        <v>39</v>
      </c>
      <c r="H1042" s="1">
        <v>3410000</v>
      </c>
      <c r="I1042">
        <v>0</v>
      </c>
      <c r="J1042" t="s">
        <v>18</v>
      </c>
    </row>
    <row r="1043" spans="1:10" ht="14.4" hidden="1" customHeight="1" x14ac:dyDescent="0.3">
      <c r="A1043" s="4" t="s">
        <v>96</v>
      </c>
      <c r="B1043" t="s">
        <v>51</v>
      </c>
      <c r="C1043" t="s">
        <v>56</v>
      </c>
      <c r="D1043" s="1">
        <v>5240</v>
      </c>
      <c r="E1043" t="s">
        <v>18</v>
      </c>
      <c r="F1043">
        <v>1.5399999999999999E-3</v>
      </c>
      <c r="G1043" t="s">
        <v>73</v>
      </c>
      <c r="H1043" s="1">
        <v>3410000</v>
      </c>
      <c r="I1043">
        <v>0</v>
      </c>
      <c r="J1043" t="s">
        <v>18</v>
      </c>
    </row>
    <row r="1044" spans="1:10" ht="14.4" hidden="1" customHeight="1" x14ac:dyDescent="0.3">
      <c r="A1044" s="4" t="s">
        <v>96</v>
      </c>
      <c r="B1044" t="s">
        <v>51</v>
      </c>
      <c r="C1044" t="s">
        <v>57</v>
      </c>
      <c r="D1044" s="1">
        <v>182000000</v>
      </c>
      <c r="E1044" t="s">
        <v>18</v>
      </c>
      <c r="F1044">
        <v>108</v>
      </c>
      <c r="G1044" t="s">
        <v>43</v>
      </c>
      <c r="H1044" s="1">
        <v>1690000</v>
      </c>
      <c r="I1044">
        <v>0</v>
      </c>
      <c r="J1044" t="s">
        <v>18</v>
      </c>
    </row>
    <row r="1045" spans="1:10" ht="14.4" hidden="1" customHeight="1" x14ac:dyDescent="0.3">
      <c r="A1045" s="4" t="s">
        <v>96</v>
      </c>
      <c r="B1045" t="s">
        <v>51</v>
      </c>
      <c r="C1045" t="s">
        <v>58</v>
      </c>
      <c r="D1045" s="1">
        <v>85600000</v>
      </c>
      <c r="E1045" t="s">
        <v>18</v>
      </c>
      <c r="F1045">
        <v>50.7</v>
      </c>
      <c r="G1045" t="s">
        <v>43</v>
      </c>
      <c r="H1045" s="1">
        <v>1690000</v>
      </c>
      <c r="I1045">
        <v>0</v>
      </c>
      <c r="J1045" t="s">
        <v>18</v>
      </c>
    </row>
    <row r="1046" spans="1:10" ht="14.4" hidden="1" customHeight="1" x14ac:dyDescent="0.3">
      <c r="A1046" s="4" t="s">
        <v>96</v>
      </c>
      <c r="B1046" t="s">
        <v>51</v>
      </c>
      <c r="C1046" t="s">
        <v>59</v>
      </c>
      <c r="D1046" s="1">
        <v>10900000</v>
      </c>
      <c r="E1046" t="s">
        <v>18</v>
      </c>
      <c r="F1046">
        <v>3.19</v>
      </c>
      <c r="G1046" t="s">
        <v>39</v>
      </c>
      <c r="H1046" s="1">
        <v>3410000</v>
      </c>
      <c r="I1046">
        <v>0</v>
      </c>
      <c r="J1046" t="s">
        <v>18</v>
      </c>
    </row>
    <row r="1047" spans="1:10" ht="14.4" hidden="1" customHeight="1" x14ac:dyDescent="0.3">
      <c r="A1047" s="4" t="s">
        <v>97</v>
      </c>
      <c r="B1047" t="s">
        <v>51</v>
      </c>
      <c r="C1047" t="s">
        <v>2</v>
      </c>
      <c r="D1047" s="1">
        <v>12100000</v>
      </c>
      <c r="E1047" t="s">
        <v>18</v>
      </c>
      <c r="F1047">
        <v>3.39</v>
      </c>
      <c r="G1047" t="s">
        <v>39</v>
      </c>
      <c r="H1047" s="1">
        <v>3560000</v>
      </c>
      <c r="I1047">
        <v>716</v>
      </c>
      <c r="J1047" t="s">
        <v>18</v>
      </c>
    </row>
    <row r="1048" spans="1:10" ht="14.4" customHeight="1" x14ac:dyDescent="0.3">
      <c r="A1048" s="4" t="s">
        <v>97</v>
      </c>
      <c r="B1048" t="s">
        <v>51</v>
      </c>
      <c r="C1048" t="s">
        <v>3</v>
      </c>
      <c r="D1048" s="1">
        <v>8770000</v>
      </c>
      <c r="E1048" t="s">
        <v>18</v>
      </c>
      <c r="F1048">
        <v>2.83</v>
      </c>
      <c r="G1048" t="s">
        <v>73</v>
      </c>
      <c r="H1048" s="1">
        <v>3100000</v>
      </c>
      <c r="I1048">
        <v>475</v>
      </c>
      <c r="J1048" t="s">
        <v>18</v>
      </c>
    </row>
    <row r="1049" spans="1:10" ht="14.4" hidden="1" customHeight="1" x14ac:dyDescent="0.3">
      <c r="A1049" s="4" t="s">
        <v>97</v>
      </c>
      <c r="B1049" t="s">
        <v>51</v>
      </c>
      <c r="C1049" t="s">
        <v>23</v>
      </c>
      <c r="D1049" s="1">
        <v>839000</v>
      </c>
      <c r="E1049" t="s">
        <v>18</v>
      </c>
      <c r="F1049">
        <v>0.54900000000000004</v>
      </c>
      <c r="G1049" t="s">
        <v>40</v>
      </c>
      <c r="H1049" s="1">
        <v>1530000</v>
      </c>
      <c r="I1049">
        <v>274</v>
      </c>
      <c r="J1049" t="s">
        <v>18</v>
      </c>
    </row>
    <row r="1050" spans="1:10" ht="14.4" hidden="1" customHeight="1" x14ac:dyDescent="0.3">
      <c r="A1050" s="4" t="s">
        <v>97</v>
      </c>
      <c r="B1050" t="s">
        <v>51</v>
      </c>
      <c r="C1050" t="s">
        <v>7</v>
      </c>
      <c r="D1050" s="1">
        <v>2440000</v>
      </c>
      <c r="E1050" t="s">
        <v>18</v>
      </c>
      <c r="F1050">
        <v>1.59</v>
      </c>
      <c r="G1050" t="s">
        <v>40</v>
      </c>
      <c r="H1050" s="1">
        <v>1530000</v>
      </c>
      <c r="I1050">
        <v>607</v>
      </c>
      <c r="J1050" t="s">
        <v>18</v>
      </c>
    </row>
    <row r="1051" spans="1:10" ht="14.4" hidden="1" customHeight="1" x14ac:dyDescent="0.3">
      <c r="A1051" s="4" t="s">
        <v>97</v>
      </c>
      <c r="B1051" t="s">
        <v>51</v>
      </c>
      <c r="C1051" t="s">
        <v>4</v>
      </c>
      <c r="D1051" s="1">
        <v>4310000</v>
      </c>
      <c r="E1051" t="s">
        <v>18</v>
      </c>
      <c r="F1051">
        <v>1.39</v>
      </c>
      <c r="G1051" t="s">
        <v>73</v>
      </c>
      <c r="H1051" s="1">
        <v>3100000</v>
      </c>
      <c r="I1051">
        <v>236</v>
      </c>
      <c r="J1051" t="s">
        <v>18</v>
      </c>
    </row>
    <row r="1052" spans="1:10" ht="14.4" hidden="1" customHeight="1" x14ac:dyDescent="0.3">
      <c r="A1052" s="4" t="s">
        <v>97</v>
      </c>
      <c r="B1052" t="s">
        <v>51</v>
      </c>
      <c r="C1052" t="s">
        <v>5</v>
      </c>
      <c r="D1052" s="1">
        <v>1870000</v>
      </c>
      <c r="E1052" t="s">
        <v>18</v>
      </c>
      <c r="F1052">
        <v>0.60399999999999998</v>
      </c>
      <c r="G1052" t="s">
        <v>73</v>
      </c>
      <c r="H1052" s="1">
        <v>3100000</v>
      </c>
      <c r="I1052">
        <v>210</v>
      </c>
      <c r="J1052" t="s">
        <v>18</v>
      </c>
    </row>
    <row r="1053" spans="1:10" ht="14.4" hidden="1" customHeight="1" x14ac:dyDescent="0.3">
      <c r="A1053" s="4" t="s">
        <v>97</v>
      </c>
      <c r="B1053" t="s">
        <v>51</v>
      </c>
      <c r="C1053" t="s">
        <v>8</v>
      </c>
      <c r="D1053" s="1">
        <v>92200</v>
      </c>
      <c r="E1053" t="s">
        <v>18</v>
      </c>
      <c r="F1053">
        <v>7.0999999999999994E-2</v>
      </c>
      <c r="G1053" t="s">
        <v>41</v>
      </c>
      <c r="H1053" s="1">
        <v>1300000</v>
      </c>
      <c r="I1053">
        <v>43.8</v>
      </c>
      <c r="J1053" t="s">
        <v>18</v>
      </c>
    </row>
    <row r="1054" spans="1:10" ht="14.4" hidden="1" customHeight="1" x14ac:dyDescent="0.3">
      <c r="A1054" s="4" t="s">
        <v>97</v>
      </c>
      <c r="B1054" t="s">
        <v>51</v>
      </c>
      <c r="C1054" t="s">
        <v>6</v>
      </c>
      <c r="D1054" s="1">
        <v>418000</v>
      </c>
      <c r="E1054" t="s">
        <v>18</v>
      </c>
      <c r="F1054">
        <v>0.28799999999999998</v>
      </c>
      <c r="G1054" t="s">
        <v>42</v>
      </c>
      <c r="H1054" s="1">
        <v>1450000</v>
      </c>
      <c r="I1054">
        <v>47.5</v>
      </c>
      <c r="J1054" t="s">
        <v>18</v>
      </c>
    </row>
    <row r="1055" spans="1:10" ht="14.4" hidden="1" customHeight="1" x14ac:dyDescent="0.3">
      <c r="A1055" s="4" t="s">
        <v>97</v>
      </c>
      <c r="B1055" t="s">
        <v>51</v>
      </c>
      <c r="C1055" t="s">
        <v>1</v>
      </c>
      <c r="D1055" s="1">
        <v>9220000</v>
      </c>
      <c r="E1055" t="s">
        <v>18</v>
      </c>
      <c r="F1055">
        <v>2.59</v>
      </c>
      <c r="G1055" t="s">
        <v>39</v>
      </c>
      <c r="H1055" s="1">
        <v>3560000</v>
      </c>
      <c r="I1055">
        <v>856</v>
      </c>
      <c r="J1055" t="s">
        <v>18</v>
      </c>
    </row>
    <row r="1056" spans="1:10" hidden="1" x14ac:dyDescent="0.3">
      <c r="A1056" s="4" t="s">
        <v>97</v>
      </c>
      <c r="B1056" t="s">
        <v>51</v>
      </c>
      <c r="C1056" t="s">
        <v>0</v>
      </c>
      <c r="D1056" s="1">
        <v>8240000</v>
      </c>
      <c r="E1056" t="s">
        <v>18</v>
      </c>
      <c r="F1056">
        <v>5.26</v>
      </c>
      <c r="G1056" t="s">
        <v>43</v>
      </c>
      <c r="H1056" s="1">
        <v>1570000</v>
      </c>
      <c r="I1056">
        <v>1210</v>
      </c>
      <c r="J1056" t="s">
        <v>18</v>
      </c>
    </row>
    <row r="1057" spans="1:10" ht="14.4" hidden="1" customHeight="1" x14ac:dyDescent="0.3">
      <c r="A1057" s="4" t="s">
        <v>97</v>
      </c>
      <c r="B1057" t="s">
        <v>51</v>
      </c>
      <c r="C1057" t="s">
        <v>44</v>
      </c>
      <c r="D1057" s="1">
        <v>19500000</v>
      </c>
      <c r="E1057" t="s">
        <v>18</v>
      </c>
      <c r="F1057">
        <v>5.47</v>
      </c>
      <c r="G1057" t="s">
        <v>39</v>
      </c>
      <c r="H1057" s="1">
        <v>3560000</v>
      </c>
      <c r="I1057">
        <v>669</v>
      </c>
      <c r="J1057" t="s">
        <v>18</v>
      </c>
    </row>
    <row r="1058" spans="1:10" ht="14.4" hidden="1" customHeight="1" x14ac:dyDescent="0.3">
      <c r="A1058" s="4" t="s">
        <v>97</v>
      </c>
      <c r="B1058" t="s">
        <v>51</v>
      </c>
      <c r="C1058" t="s">
        <v>52</v>
      </c>
      <c r="D1058" s="1">
        <v>0</v>
      </c>
      <c r="E1058" t="s">
        <v>18</v>
      </c>
      <c r="F1058">
        <v>0</v>
      </c>
      <c r="G1058" t="s">
        <v>43</v>
      </c>
      <c r="H1058" s="1">
        <v>1570000</v>
      </c>
      <c r="I1058" t="s">
        <v>47</v>
      </c>
      <c r="J1058" t="s">
        <v>18</v>
      </c>
    </row>
    <row r="1059" spans="1:10" ht="14.4" hidden="1" customHeight="1" x14ac:dyDescent="0.3">
      <c r="A1059" s="4" t="s">
        <v>97</v>
      </c>
      <c r="B1059" t="s">
        <v>51</v>
      </c>
      <c r="C1059" t="s">
        <v>53</v>
      </c>
      <c r="D1059" s="1">
        <v>7080000</v>
      </c>
      <c r="E1059" t="s">
        <v>18</v>
      </c>
      <c r="F1059">
        <v>4.5199999999999996</v>
      </c>
      <c r="G1059" t="s">
        <v>43</v>
      </c>
      <c r="H1059" s="1">
        <v>1570000</v>
      </c>
      <c r="I1059">
        <v>0</v>
      </c>
      <c r="J1059" t="s">
        <v>18</v>
      </c>
    </row>
    <row r="1060" spans="1:10" ht="14.4" hidden="1" customHeight="1" x14ac:dyDescent="0.3">
      <c r="A1060" s="4" t="s">
        <v>97</v>
      </c>
      <c r="B1060" t="s">
        <v>51</v>
      </c>
      <c r="C1060" t="s">
        <v>54</v>
      </c>
      <c r="D1060" s="1">
        <v>2340000</v>
      </c>
      <c r="E1060" t="s">
        <v>18</v>
      </c>
      <c r="F1060">
        <v>1.49</v>
      </c>
      <c r="G1060" t="s">
        <v>43</v>
      </c>
      <c r="H1060" s="1">
        <v>1570000</v>
      </c>
      <c r="I1060">
        <v>0</v>
      </c>
      <c r="J1060" t="s">
        <v>18</v>
      </c>
    </row>
    <row r="1061" spans="1:10" ht="14.4" hidden="1" customHeight="1" x14ac:dyDescent="0.3">
      <c r="A1061" s="4" t="s">
        <v>97</v>
      </c>
      <c r="B1061" t="s">
        <v>51</v>
      </c>
      <c r="C1061" t="s">
        <v>55</v>
      </c>
      <c r="D1061" s="1">
        <v>25900</v>
      </c>
      <c r="E1061" t="s">
        <v>18</v>
      </c>
      <c r="F1061">
        <v>7.2700000000000004E-3</v>
      </c>
      <c r="G1061" t="s">
        <v>39</v>
      </c>
      <c r="H1061" s="1">
        <v>3560000</v>
      </c>
      <c r="I1061">
        <v>0</v>
      </c>
      <c r="J1061" t="s">
        <v>18</v>
      </c>
    </row>
    <row r="1062" spans="1:10" ht="14.4" hidden="1" customHeight="1" x14ac:dyDescent="0.3">
      <c r="A1062" s="4" t="s">
        <v>97</v>
      </c>
      <c r="B1062" t="s">
        <v>51</v>
      </c>
      <c r="C1062" t="s">
        <v>56</v>
      </c>
      <c r="D1062" s="1">
        <v>2030</v>
      </c>
      <c r="E1062" t="s">
        <v>18</v>
      </c>
      <c r="F1062">
        <v>6.5600000000000001E-4</v>
      </c>
      <c r="G1062" t="s">
        <v>73</v>
      </c>
      <c r="H1062" s="1">
        <v>3100000</v>
      </c>
      <c r="I1062">
        <v>0</v>
      </c>
      <c r="J1062" t="s">
        <v>18</v>
      </c>
    </row>
    <row r="1063" spans="1:10" ht="14.4" hidden="1" customHeight="1" x14ac:dyDescent="0.3">
      <c r="A1063" s="4" t="s">
        <v>97</v>
      </c>
      <c r="B1063" t="s">
        <v>51</v>
      </c>
      <c r="C1063" t="s">
        <v>57</v>
      </c>
      <c r="D1063" s="1">
        <v>187000000</v>
      </c>
      <c r="E1063" t="s">
        <v>18</v>
      </c>
      <c r="F1063">
        <v>120</v>
      </c>
      <c r="G1063" t="s">
        <v>43</v>
      </c>
      <c r="H1063" s="1">
        <v>1570000</v>
      </c>
      <c r="I1063">
        <v>0</v>
      </c>
      <c r="J1063" t="s">
        <v>18</v>
      </c>
    </row>
    <row r="1064" spans="1:10" ht="14.4" hidden="1" customHeight="1" x14ac:dyDescent="0.3">
      <c r="A1064" s="4" t="s">
        <v>97</v>
      </c>
      <c r="B1064" t="s">
        <v>51</v>
      </c>
      <c r="C1064" t="s">
        <v>58</v>
      </c>
      <c r="D1064" s="1">
        <v>78300000</v>
      </c>
      <c r="E1064" t="s">
        <v>18</v>
      </c>
      <c r="F1064">
        <v>50</v>
      </c>
      <c r="G1064" t="s">
        <v>43</v>
      </c>
      <c r="H1064" s="1">
        <v>1570000</v>
      </c>
      <c r="I1064">
        <v>0</v>
      </c>
      <c r="J1064" t="s">
        <v>18</v>
      </c>
    </row>
    <row r="1065" spans="1:10" ht="14.4" hidden="1" customHeight="1" x14ac:dyDescent="0.3">
      <c r="A1065" s="4" t="s">
        <v>97</v>
      </c>
      <c r="B1065" t="s">
        <v>51</v>
      </c>
      <c r="C1065" t="s">
        <v>59</v>
      </c>
      <c r="D1065" s="1">
        <v>8570000</v>
      </c>
      <c r="E1065" t="s">
        <v>18</v>
      </c>
      <c r="F1065">
        <v>2.41</v>
      </c>
      <c r="G1065" t="s">
        <v>39</v>
      </c>
      <c r="H1065" s="1">
        <v>3560000</v>
      </c>
      <c r="I1065">
        <v>0</v>
      </c>
      <c r="J1065" t="s">
        <v>18</v>
      </c>
    </row>
    <row r="1066" spans="1:10" ht="14.4" hidden="1" customHeight="1" x14ac:dyDescent="0.3">
      <c r="A1066" s="4" t="s">
        <v>97</v>
      </c>
      <c r="B1066" t="s">
        <v>51</v>
      </c>
      <c r="C1066" t="s">
        <v>2</v>
      </c>
      <c r="D1066" s="1">
        <v>12100000</v>
      </c>
      <c r="E1066" t="s">
        <v>18</v>
      </c>
      <c r="F1066">
        <v>3.51</v>
      </c>
      <c r="G1066" t="s">
        <v>39</v>
      </c>
      <c r="H1066" s="1">
        <v>3450000</v>
      </c>
      <c r="I1066">
        <v>741</v>
      </c>
      <c r="J1066" t="s">
        <v>18</v>
      </c>
    </row>
    <row r="1067" spans="1:10" ht="14.4" customHeight="1" x14ac:dyDescent="0.3">
      <c r="A1067" s="4" t="s">
        <v>97</v>
      </c>
      <c r="B1067" t="s">
        <v>51</v>
      </c>
      <c r="C1067" t="s">
        <v>3</v>
      </c>
      <c r="D1067" s="1">
        <v>7950000</v>
      </c>
      <c r="E1067" t="s">
        <v>18</v>
      </c>
      <c r="F1067">
        <v>2.42</v>
      </c>
      <c r="G1067" t="s">
        <v>73</v>
      </c>
      <c r="H1067" s="1">
        <v>3290000</v>
      </c>
      <c r="I1067">
        <v>395</v>
      </c>
      <c r="J1067" t="s">
        <v>18</v>
      </c>
    </row>
    <row r="1068" spans="1:10" ht="14.4" hidden="1" customHeight="1" x14ac:dyDescent="0.3">
      <c r="A1068" s="4" t="s">
        <v>97</v>
      </c>
      <c r="B1068" t="s">
        <v>51</v>
      </c>
      <c r="C1068" t="s">
        <v>23</v>
      </c>
      <c r="D1068" s="1">
        <v>820000</v>
      </c>
      <c r="E1068" t="s">
        <v>18</v>
      </c>
      <c r="F1068">
        <v>0.53500000000000003</v>
      </c>
      <c r="G1068" t="s">
        <v>40</v>
      </c>
      <c r="H1068" s="1">
        <v>1530000</v>
      </c>
      <c r="I1068">
        <v>267</v>
      </c>
      <c r="J1068" t="s">
        <v>18</v>
      </c>
    </row>
    <row r="1069" spans="1:10" ht="14.4" hidden="1" customHeight="1" x14ac:dyDescent="0.3">
      <c r="A1069" s="4" t="s">
        <v>97</v>
      </c>
      <c r="B1069" t="s">
        <v>51</v>
      </c>
      <c r="C1069" t="s">
        <v>7</v>
      </c>
      <c r="D1069" s="1">
        <v>2430000</v>
      </c>
      <c r="E1069" t="s">
        <v>18</v>
      </c>
      <c r="F1069">
        <v>1.59</v>
      </c>
      <c r="G1069" t="s">
        <v>40</v>
      </c>
      <c r="H1069" s="1">
        <v>1530000</v>
      </c>
      <c r="I1069">
        <v>603</v>
      </c>
      <c r="J1069" t="s">
        <v>18</v>
      </c>
    </row>
    <row r="1070" spans="1:10" ht="14.4" hidden="1" customHeight="1" x14ac:dyDescent="0.3">
      <c r="A1070" s="4" t="s">
        <v>97</v>
      </c>
      <c r="B1070" t="s">
        <v>51</v>
      </c>
      <c r="C1070" t="s">
        <v>4</v>
      </c>
      <c r="D1070" s="1">
        <v>4340000</v>
      </c>
      <c r="E1070" t="s">
        <v>18</v>
      </c>
      <c r="F1070">
        <v>1.32</v>
      </c>
      <c r="G1070" t="s">
        <v>73</v>
      </c>
      <c r="H1070" s="1">
        <v>3290000</v>
      </c>
      <c r="I1070">
        <v>222</v>
      </c>
      <c r="J1070" t="s">
        <v>18</v>
      </c>
    </row>
    <row r="1071" spans="1:10" ht="14.4" hidden="1" customHeight="1" x14ac:dyDescent="0.3">
      <c r="A1071" s="4" t="s">
        <v>97</v>
      </c>
      <c r="B1071" t="s">
        <v>51</v>
      </c>
      <c r="C1071" t="s">
        <v>5</v>
      </c>
      <c r="D1071" s="1">
        <v>1850000</v>
      </c>
      <c r="E1071" t="s">
        <v>18</v>
      </c>
      <c r="F1071">
        <v>0.56100000000000005</v>
      </c>
      <c r="G1071" t="s">
        <v>73</v>
      </c>
      <c r="H1071" s="1">
        <v>3290000</v>
      </c>
      <c r="I1071">
        <v>194</v>
      </c>
      <c r="J1071" t="s">
        <v>18</v>
      </c>
    </row>
    <row r="1072" spans="1:10" ht="14.4" hidden="1" customHeight="1" x14ac:dyDescent="0.3">
      <c r="A1072" s="4" t="s">
        <v>97</v>
      </c>
      <c r="B1072" t="s">
        <v>51</v>
      </c>
      <c r="C1072" t="s">
        <v>8</v>
      </c>
      <c r="D1072" s="1">
        <v>102000</v>
      </c>
      <c r="E1072" t="s">
        <v>18</v>
      </c>
      <c r="F1072">
        <v>7.1999999999999995E-2</v>
      </c>
      <c r="G1072" t="s">
        <v>41</v>
      </c>
      <c r="H1072" s="1">
        <v>1410000</v>
      </c>
      <c r="I1072">
        <v>44.7</v>
      </c>
      <c r="J1072" t="s">
        <v>18</v>
      </c>
    </row>
    <row r="1073" spans="1:10" ht="14.4" hidden="1" customHeight="1" x14ac:dyDescent="0.3">
      <c r="A1073" s="4" t="s">
        <v>97</v>
      </c>
      <c r="B1073" t="s">
        <v>51</v>
      </c>
      <c r="C1073" t="s">
        <v>6</v>
      </c>
      <c r="D1073" s="1">
        <v>466000</v>
      </c>
      <c r="E1073" t="s">
        <v>18</v>
      </c>
      <c r="F1073">
        <v>0.312</v>
      </c>
      <c r="G1073" t="s">
        <v>42</v>
      </c>
      <c r="H1073" s="1">
        <v>1500000</v>
      </c>
      <c r="I1073">
        <v>53.3</v>
      </c>
      <c r="J1073" t="s">
        <v>18</v>
      </c>
    </row>
    <row r="1074" spans="1:10" ht="14.4" hidden="1" customHeight="1" x14ac:dyDescent="0.3">
      <c r="A1074" s="4" t="s">
        <v>97</v>
      </c>
      <c r="B1074" t="s">
        <v>51</v>
      </c>
      <c r="C1074" t="s">
        <v>1</v>
      </c>
      <c r="D1074" s="1">
        <v>8820000</v>
      </c>
      <c r="E1074" t="s">
        <v>18</v>
      </c>
      <c r="F1074">
        <v>2.56</v>
      </c>
      <c r="G1074" t="s">
        <v>39</v>
      </c>
      <c r="H1074" s="1">
        <v>3450000</v>
      </c>
      <c r="I1074">
        <v>847</v>
      </c>
      <c r="J1074" t="s">
        <v>18</v>
      </c>
    </row>
    <row r="1075" spans="1:10" hidden="1" x14ac:dyDescent="0.3">
      <c r="A1075" s="4" t="s">
        <v>97</v>
      </c>
      <c r="B1075" t="s">
        <v>51</v>
      </c>
      <c r="C1075" t="s">
        <v>0</v>
      </c>
      <c r="D1075" s="1">
        <v>8240000</v>
      </c>
      <c r="E1075" t="s">
        <v>18</v>
      </c>
      <c r="F1075">
        <v>5.27</v>
      </c>
      <c r="G1075" t="s">
        <v>43</v>
      </c>
      <c r="H1075" s="1">
        <v>1560000</v>
      </c>
      <c r="I1075">
        <v>1210</v>
      </c>
      <c r="J1075" t="s">
        <v>18</v>
      </c>
    </row>
    <row r="1076" spans="1:10" ht="14.4" hidden="1" customHeight="1" x14ac:dyDescent="0.3">
      <c r="A1076" s="4" t="s">
        <v>97</v>
      </c>
      <c r="B1076" t="s">
        <v>51</v>
      </c>
      <c r="C1076" t="s">
        <v>44</v>
      </c>
      <c r="D1076" s="1">
        <v>21100000</v>
      </c>
      <c r="E1076" t="s">
        <v>18</v>
      </c>
      <c r="F1076">
        <v>6.11</v>
      </c>
      <c r="G1076" t="s">
        <v>39</v>
      </c>
      <c r="H1076" s="1">
        <v>3450000</v>
      </c>
      <c r="I1076">
        <v>750</v>
      </c>
      <c r="J1076" t="s">
        <v>18</v>
      </c>
    </row>
    <row r="1077" spans="1:10" ht="14.4" hidden="1" customHeight="1" x14ac:dyDescent="0.3">
      <c r="A1077" s="4" t="s">
        <v>97</v>
      </c>
      <c r="B1077" t="s">
        <v>51</v>
      </c>
      <c r="C1077" t="s">
        <v>52</v>
      </c>
      <c r="D1077" s="1">
        <v>0</v>
      </c>
      <c r="E1077" t="s">
        <v>18</v>
      </c>
      <c r="F1077">
        <v>0</v>
      </c>
      <c r="G1077" t="s">
        <v>43</v>
      </c>
      <c r="H1077" s="1">
        <v>1560000</v>
      </c>
      <c r="I1077" t="s">
        <v>47</v>
      </c>
      <c r="J1077" t="s">
        <v>18</v>
      </c>
    </row>
    <row r="1078" spans="1:10" ht="14.4" hidden="1" customHeight="1" x14ac:dyDescent="0.3">
      <c r="A1078" s="4" t="s">
        <v>97</v>
      </c>
      <c r="B1078" t="s">
        <v>51</v>
      </c>
      <c r="C1078" t="s">
        <v>53</v>
      </c>
      <c r="D1078" s="1">
        <v>7010000</v>
      </c>
      <c r="E1078" t="s">
        <v>18</v>
      </c>
      <c r="F1078">
        <v>4.49</v>
      </c>
      <c r="G1078" t="s">
        <v>43</v>
      </c>
      <c r="H1078" s="1">
        <v>1560000</v>
      </c>
      <c r="I1078">
        <v>0</v>
      </c>
      <c r="J1078" t="s">
        <v>18</v>
      </c>
    </row>
    <row r="1079" spans="1:10" ht="14.4" hidden="1" customHeight="1" x14ac:dyDescent="0.3">
      <c r="A1079" s="4" t="s">
        <v>97</v>
      </c>
      <c r="B1079" t="s">
        <v>51</v>
      </c>
      <c r="C1079" t="s">
        <v>54</v>
      </c>
      <c r="D1079" s="1">
        <v>2510000</v>
      </c>
      <c r="E1079" t="s">
        <v>18</v>
      </c>
      <c r="F1079">
        <v>1.61</v>
      </c>
      <c r="G1079" t="s">
        <v>43</v>
      </c>
      <c r="H1079" s="1">
        <v>1560000</v>
      </c>
      <c r="I1079">
        <v>0</v>
      </c>
      <c r="J1079" t="s">
        <v>18</v>
      </c>
    </row>
    <row r="1080" spans="1:10" ht="14.4" hidden="1" customHeight="1" x14ac:dyDescent="0.3">
      <c r="A1080" s="4" t="s">
        <v>97</v>
      </c>
      <c r="B1080" t="s">
        <v>51</v>
      </c>
      <c r="C1080" t="s">
        <v>55</v>
      </c>
      <c r="D1080" s="1">
        <v>3830</v>
      </c>
      <c r="E1080" t="s">
        <v>18</v>
      </c>
      <c r="F1080">
        <v>1.1100000000000001E-3</v>
      </c>
      <c r="G1080" t="s">
        <v>39</v>
      </c>
      <c r="H1080" s="1">
        <v>3450000</v>
      </c>
      <c r="I1080">
        <v>0</v>
      </c>
      <c r="J1080" t="s">
        <v>18</v>
      </c>
    </row>
    <row r="1081" spans="1:10" ht="14.4" hidden="1" customHeight="1" x14ac:dyDescent="0.3">
      <c r="A1081" s="4" t="s">
        <v>97</v>
      </c>
      <c r="B1081" t="s">
        <v>51</v>
      </c>
      <c r="C1081" t="s">
        <v>56</v>
      </c>
      <c r="D1081" s="1">
        <v>3920</v>
      </c>
      <c r="E1081" t="s">
        <v>18</v>
      </c>
      <c r="F1081">
        <v>1.1900000000000001E-3</v>
      </c>
      <c r="G1081" t="s">
        <v>73</v>
      </c>
      <c r="H1081" s="1">
        <v>3290000</v>
      </c>
      <c r="I1081">
        <v>0</v>
      </c>
      <c r="J1081" t="s">
        <v>18</v>
      </c>
    </row>
    <row r="1082" spans="1:10" ht="14.4" hidden="1" customHeight="1" x14ac:dyDescent="0.3">
      <c r="A1082" s="4" t="s">
        <v>97</v>
      </c>
      <c r="B1082" t="s">
        <v>51</v>
      </c>
      <c r="C1082" t="s">
        <v>57</v>
      </c>
      <c r="D1082" s="1">
        <v>188000000</v>
      </c>
      <c r="E1082" t="s">
        <v>18</v>
      </c>
      <c r="F1082">
        <v>120</v>
      </c>
      <c r="G1082" t="s">
        <v>43</v>
      </c>
      <c r="H1082" s="1">
        <v>1560000</v>
      </c>
      <c r="I1082">
        <v>0</v>
      </c>
      <c r="J1082" t="s">
        <v>18</v>
      </c>
    </row>
    <row r="1083" spans="1:10" ht="14.4" hidden="1" customHeight="1" x14ac:dyDescent="0.3">
      <c r="A1083" s="4" t="s">
        <v>97</v>
      </c>
      <c r="B1083" t="s">
        <v>51</v>
      </c>
      <c r="C1083" t="s">
        <v>58</v>
      </c>
      <c r="D1083" s="1">
        <v>78200000</v>
      </c>
      <c r="E1083" t="s">
        <v>18</v>
      </c>
      <c r="F1083">
        <v>50</v>
      </c>
      <c r="G1083" t="s">
        <v>43</v>
      </c>
      <c r="H1083" s="1">
        <v>1560000</v>
      </c>
      <c r="I1083">
        <v>0</v>
      </c>
      <c r="J1083" t="s">
        <v>18</v>
      </c>
    </row>
    <row r="1084" spans="1:10" ht="14.4" hidden="1" customHeight="1" x14ac:dyDescent="0.3">
      <c r="A1084" s="4" t="s">
        <v>97</v>
      </c>
      <c r="B1084" t="s">
        <v>51</v>
      </c>
      <c r="C1084" t="s">
        <v>59</v>
      </c>
      <c r="D1084" s="1">
        <v>8910000</v>
      </c>
      <c r="E1084" t="s">
        <v>18</v>
      </c>
      <c r="F1084">
        <v>2.58</v>
      </c>
      <c r="G1084" t="s">
        <v>39</v>
      </c>
      <c r="H1084" s="1">
        <v>3450000</v>
      </c>
      <c r="I1084">
        <v>0</v>
      </c>
      <c r="J1084" t="s">
        <v>18</v>
      </c>
    </row>
    <row r="1085" spans="1:10" ht="14.4" hidden="1" customHeight="1" x14ac:dyDescent="0.3">
      <c r="A1085" s="4" t="s">
        <v>98</v>
      </c>
      <c r="B1085" t="s">
        <v>51</v>
      </c>
      <c r="C1085" t="s">
        <v>2</v>
      </c>
      <c r="D1085" s="1">
        <v>11400000</v>
      </c>
      <c r="E1085" t="s">
        <v>18</v>
      </c>
      <c r="F1085">
        <v>3.26</v>
      </c>
      <c r="G1085" t="s">
        <v>39</v>
      </c>
      <c r="H1085" s="1">
        <v>3490000</v>
      </c>
      <c r="I1085">
        <v>689</v>
      </c>
      <c r="J1085" t="s">
        <v>18</v>
      </c>
    </row>
    <row r="1086" spans="1:10" ht="14.4" customHeight="1" x14ac:dyDescent="0.3">
      <c r="A1086" s="4" t="s">
        <v>98</v>
      </c>
      <c r="B1086" t="s">
        <v>51</v>
      </c>
      <c r="C1086" t="s">
        <v>3</v>
      </c>
      <c r="D1086" s="1">
        <v>6660000</v>
      </c>
      <c r="E1086" t="s">
        <v>18</v>
      </c>
      <c r="F1086">
        <v>1.92</v>
      </c>
      <c r="G1086" t="s">
        <v>73</v>
      </c>
      <c r="H1086" s="1">
        <v>3480000</v>
      </c>
      <c r="I1086">
        <v>303</v>
      </c>
      <c r="J1086" t="s">
        <v>18</v>
      </c>
    </row>
    <row r="1087" spans="1:10" ht="14.4" hidden="1" customHeight="1" x14ac:dyDescent="0.3">
      <c r="A1087" s="4" t="s">
        <v>98</v>
      </c>
      <c r="B1087" t="s">
        <v>51</v>
      </c>
      <c r="C1087" t="s">
        <v>23</v>
      </c>
      <c r="D1087" s="1">
        <v>585000</v>
      </c>
      <c r="E1087" t="s">
        <v>18</v>
      </c>
      <c r="F1087">
        <v>0.35599999999999998</v>
      </c>
      <c r="G1087" t="s">
        <v>40</v>
      </c>
      <c r="H1087" s="1">
        <v>1640000</v>
      </c>
      <c r="I1087">
        <v>177</v>
      </c>
      <c r="J1087" t="s">
        <v>18</v>
      </c>
    </row>
    <row r="1088" spans="1:10" ht="14.4" hidden="1" customHeight="1" x14ac:dyDescent="0.3">
      <c r="A1088" s="4" t="s">
        <v>98</v>
      </c>
      <c r="B1088" t="s">
        <v>51</v>
      </c>
      <c r="C1088" t="s">
        <v>7</v>
      </c>
      <c r="D1088" s="1">
        <v>2330000</v>
      </c>
      <c r="E1088" t="s">
        <v>18</v>
      </c>
      <c r="F1088">
        <v>1.41</v>
      </c>
      <c r="G1088" t="s">
        <v>40</v>
      </c>
      <c r="H1088" s="1">
        <v>1640000</v>
      </c>
      <c r="I1088">
        <v>534</v>
      </c>
      <c r="J1088" t="s">
        <v>18</v>
      </c>
    </row>
    <row r="1089" spans="1:10" ht="14.4" hidden="1" customHeight="1" x14ac:dyDescent="0.3">
      <c r="A1089" s="4" t="s">
        <v>98</v>
      </c>
      <c r="B1089" t="s">
        <v>51</v>
      </c>
      <c r="C1089" t="s">
        <v>4</v>
      </c>
      <c r="D1089" s="1">
        <v>3040000</v>
      </c>
      <c r="E1089" t="s">
        <v>18</v>
      </c>
      <c r="F1089">
        <v>0.875</v>
      </c>
      <c r="G1089" t="s">
        <v>73</v>
      </c>
      <c r="H1089" s="1">
        <v>3480000</v>
      </c>
      <c r="I1089">
        <v>145</v>
      </c>
      <c r="J1089" t="s">
        <v>18</v>
      </c>
    </row>
    <row r="1090" spans="1:10" ht="14.4" hidden="1" customHeight="1" x14ac:dyDescent="0.3">
      <c r="A1090" s="4" t="s">
        <v>98</v>
      </c>
      <c r="B1090" t="s">
        <v>51</v>
      </c>
      <c r="C1090" t="s">
        <v>5</v>
      </c>
      <c r="D1090" s="1">
        <v>1060000</v>
      </c>
      <c r="E1090" t="s">
        <v>18</v>
      </c>
      <c r="F1090">
        <v>0.30599999999999999</v>
      </c>
      <c r="G1090" t="s">
        <v>73</v>
      </c>
      <c r="H1090" s="1">
        <v>3480000</v>
      </c>
      <c r="I1090">
        <v>103</v>
      </c>
      <c r="J1090" t="s">
        <v>18</v>
      </c>
    </row>
    <row r="1091" spans="1:10" ht="14.4" hidden="1" customHeight="1" x14ac:dyDescent="0.3">
      <c r="A1091" s="4" t="s">
        <v>98</v>
      </c>
      <c r="B1091" t="s">
        <v>51</v>
      </c>
      <c r="C1091" t="s">
        <v>8</v>
      </c>
      <c r="D1091" s="1">
        <v>56400</v>
      </c>
      <c r="E1091" t="s">
        <v>18</v>
      </c>
      <c r="F1091">
        <v>3.8699999999999998E-2</v>
      </c>
      <c r="G1091" t="s">
        <v>41</v>
      </c>
      <c r="H1091" s="1">
        <v>1460000</v>
      </c>
      <c r="I1091">
        <v>17.3</v>
      </c>
      <c r="J1091" t="s">
        <v>18</v>
      </c>
    </row>
    <row r="1092" spans="1:10" ht="14.4" hidden="1" customHeight="1" x14ac:dyDescent="0.3">
      <c r="A1092" s="4" t="s">
        <v>98</v>
      </c>
      <c r="B1092" t="s">
        <v>51</v>
      </c>
      <c r="C1092" t="s">
        <v>6</v>
      </c>
      <c r="D1092" s="1">
        <v>294000</v>
      </c>
      <c r="E1092" t="s">
        <v>18</v>
      </c>
      <c r="F1092">
        <v>0.17</v>
      </c>
      <c r="G1092" t="s">
        <v>42</v>
      </c>
      <c r="H1092" s="1">
        <v>1730000</v>
      </c>
      <c r="I1092">
        <v>18.100000000000001</v>
      </c>
      <c r="J1092" t="s">
        <v>18</v>
      </c>
    </row>
    <row r="1093" spans="1:10" ht="14.4" hidden="1" customHeight="1" x14ac:dyDescent="0.3">
      <c r="A1093" s="4" t="s">
        <v>98</v>
      </c>
      <c r="B1093" t="s">
        <v>51</v>
      </c>
      <c r="C1093" t="s">
        <v>1</v>
      </c>
      <c r="D1093" s="1">
        <v>9450000</v>
      </c>
      <c r="E1093" t="s">
        <v>18</v>
      </c>
      <c r="F1093">
        <v>2.71</v>
      </c>
      <c r="G1093" t="s">
        <v>39</v>
      </c>
      <c r="H1093" s="1">
        <v>3490000</v>
      </c>
      <c r="I1093">
        <v>888</v>
      </c>
      <c r="J1093" t="s">
        <v>18</v>
      </c>
    </row>
    <row r="1094" spans="1:10" hidden="1" x14ac:dyDescent="0.3">
      <c r="A1094" s="4" t="s">
        <v>98</v>
      </c>
      <c r="B1094" t="s">
        <v>51</v>
      </c>
      <c r="C1094" t="s">
        <v>0</v>
      </c>
      <c r="D1094" s="1">
        <v>8320000</v>
      </c>
      <c r="E1094" t="s">
        <v>18</v>
      </c>
      <c r="F1094">
        <v>5</v>
      </c>
      <c r="G1094" t="s">
        <v>43</v>
      </c>
      <c r="H1094" s="1">
        <v>1660000</v>
      </c>
      <c r="I1094">
        <v>1150</v>
      </c>
      <c r="J1094" t="s">
        <v>18</v>
      </c>
    </row>
    <row r="1095" spans="1:10" ht="14.4" hidden="1" customHeight="1" x14ac:dyDescent="0.3">
      <c r="A1095" s="4" t="s">
        <v>98</v>
      </c>
      <c r="B1095" t="s">
        <v>51</v>
      </c>
      <c r="C1095" t="s">
        <v>44</v>
      </c>
      <c r="D1095" s="1">
        <v>19900000</v>
      </c>
      <c r="E1095" t="s">
        <v>18</v>
      </c>
      <c r="F1095">
        <v>5.71</v>
      </c>
      <c r="G1095" t="s">
        <v>39</v>
      </c>
      <c r="H1095" s="1">
        <v>3490000</v>
      </c>
      <c r="I1095">
        <v>699</v>
      </c>
      <c r="J1095" t="s">
        <v>18</v>
      </c>
    </row>
    <row r="1096" spans="1:10" ht="14.4" hidden="1" customHeight="1" x14ac:dyDescent="0.3">
      <c r="A1096" s="4" t="s">
        <v>98</v>
      </c>
      <c r="B1096" t="s">
        <v>51</v>
      </c>
      <c r="C1096" t="s">
        <v>52</v>
      </c>
      <c r="D1096" s="1">
        <v>0</v>
      </c>
      <c r="E1096" t="s">
        <v>18</v>
      </c>
      <c r="F1096">
        <v>0</v>
      </c>
      <c r="G1096" t="s">
        <v>43</v>
      </c>
      <c r="H1096" s="1">
        <v>1660000</v>
      </c>
      <c r="I1096" t="s">
        <v>47</v>
      </c>
      <c r="J1096" t="s">
        <v>18</v>
      </c>
    </row>
    <row r="1097" spans="1:10" ht="14.4" hidden="1" customHeight="1" x14ac:dyDescent="0.3">
      <c r="A1097" s="4" t="s">
        <v>98</v>
      </c>
      <c r="B1097" t="s">
        <v>51</v>
      </c>
      <c r="C1097" t="s">
        <v>53</v>
      </c>
      <c r="D1097" s="1">
        <v>7520000</v>
      </c>
      <c r="E1097" t="s">
        <v>18</v>
      </c>
      <c r="F1097">
        <v>4.5199999999999996</v>
      </c>
      <c r="G1097" t="s">
        <v>43</v>
      </c>
      <c r="H1097" s="1">
        <v>1660000</v>
      </c>
      <c r="I1097">
        <v>0</v>
      </c>
      <c r="J1097" t="s">
        <v>18</v>
      </c>
    </row>
    <row r="1098" spans="1:10" ht="14.4" hidden="1" customHeight="1" x14ac:dyDescent="0.3">
      <c r="A1098" s="4" t="s">
        <v>98</v>
      </c>
      <c r="B1098" t="s">
        <v>51</v>
      </c>
      <c r="C1098" t="s">
        <v>54</v>
      </c>
      <c r="D1098" s="1">
        <v>2440000</v>
      </c>
      <c r="E1098" t="s">
        <v>18</v>
      </c>
      <c r="F1098">
        <v>1.47</v>
      </c>
      <c r="G1098" t="s">
        <v>43</v>
      </c>
      <c r="H1098" s="1">
        <v>1660000</v>
      </c>
      <c r="I1098">
        <v>0</v>
      </c>
      <c r="J1098" t="s">
        <v>18</v>
      </c>
    </row>
    <row r="1099" spans="1:10" ht="14.4" hidden="1" customHeight="1" x14ac:dyDescent="0.3">
      <c r="A1099" s="4" t="s">
        <v>98</v>
      </c>
      <c r="B1099" t="s">
        <v>51</v>
      </c>
      <c r="C1099" t="s">
        <v>55</v>
      </c>
      <c r="D1099" s="1">
        <v>22300</v>
      </c>
      <c r="E1099" t="s">
        <v>18</v>
      </c>
      <c r="F1099">
        <v>6.3800000000000003E-3</v>
      </c>
      <c r="G1099" t="s">
        <v>39</v>
      </c>
      <c r="H1099" s="1">
        <v>3490000</v>
      </c>
      <c r="I1099">
        <v>0</v>
      </c>
      <c r="J1099" t="s">
        <v>18</v>
      </c>
    </row>
    <row r="1100" spans="1:10" ht="14.4" hidden="1" customHeight="1" x14ac:dyDescent="0.3">
      <c r="A1100" s="4" t="s">
        <v>98</v>
      </c>
      <c r="B1100" t="s">
        <v>51</v>
      </c>
      <c r="C1100" t="s">
        <v>56</v>
      </c>
      <c r="D1100" s="1">
        <v>1030</v>
      </c>
      <c r="E1100" t="s">
        <v>18</v>
      </c>
      <c r="F1100">
        <v>2.9599999999999998E-4</v>
      </c>
      <c r="G1100" t="s">
        <v>73</v>
      </c>
      <c r="H1100" s="1">
        <v>3480000</v>
      </c>
      <c r="I1100">
        <v>0</v>
      </c>
      <c r="J1100" t="s">
        <v>18</v>
      </c>
    </row>
    <row r="1101" spans="1:10" ht="14.4" hidden="1" customHeight="1" x14ac:dyDescent="0.3">
      <c r="A1101" s="4" t="s">
        <v>98</v>
      </c>
      <c r="B1101" t="s">
        <v>51</v>
      </c>
      <c r="C1101" t="s">
        <v>57</v>
      </c>
      <c r="D1101" s="1">
        <v>180000000</v>
      </c>
      <c r="E1101" t="s">
        <v>18</v>
      </c>
      <c r="F1101">
        <v>108</v>
      </c>
      <c r="G1101" t="s">
        <v>43</v>
      </c>
      <c r="H1101" s="1">
        <v>1660000</v>
      </c>
      <c r="I1101">
        <v>0</v>
      </c>
      <c r="J1101" t="s">
        <v>18</v>
      </c>
    </row>
    <row r="1102" spans="1:10" ht="14.4" hidden="1" customHeight="1" x14ac:dyDescent="0.3">
      <c r="A1102" s="4" t="s">
        <v>98</v>
      </c>
      <c r="B1102" t="s">
        <v>51</v>
      </c>
      <c r="C1102" t="s">
        <v>58</v>
      </c>
      <c r="D1102" s="1">
        <v>67700000</v>
      </c>
      <c r="E1102" t="s">
        <v>18</v>
      </c>
      <c r="F1102">
        <v>40.700000000000003</v>
      </c>
      <c r="G1102" t="s">
        <v>43</v>
      </c>
      <c r="H1102" s="1">
        <v>1660000</v>
      </c>
      <c r="I1102">
        <v>0</v>
      </c>
      <c r="J1102" t="s">
        <v>18</v>
      </c>
    </row>
    <row r="1103" spans="1:10" ht="14.4" hidden="1" customHeight="1" x14ac:dyDescent="0.3">
      <c r="A1103" s="4" t="s">
        <v>98</v>
      </c>
      <c r="B1103" t="s">
        <v>51</v>
      </c>
      <c r="C1103" t="s">
        <v>59</v>
      </c>
      <c r="D1103" s="1">
        <v>5540000</v>
      </c>
      <c r="E1103" t="s">
        <v>18</v>
      </c>
      <c r="F1103">
        <v>1.59</v>
      </c>
      <c r="G1103" t="s">
        <v>39</v>
      </c>
      <c r="H1103" s="1">
        <v>3490000</v>
      </c>
      <c r="I1103">
        <v>0</v>
      </c>
      <c r="J1103" t="s">
        <v>18</v>
      </c>
    </row>
    <row r="1104" spans="1:10" ht="14.4" hidden="1" customHeight="1" x14ac:dyDescent="0.3">
      <c r="A1104" s="4" t="s">
        <v>98</v>
      </c>
      <c r="B1104" t="s">
        <v>51</v>
      </c>
      <c r="C1104" t="s">
        <v>2</v>
      </c>
      <c r="D1104" s="1">
        <v>11800000</v>
      </c>
      <c r="E1104" t="s">
        <v>18</v>
      </c>
      <c r="F1104">
        <v>3.26</v>
      </c>
      <c r="G1104" t="s">
        <v>39</v>
      </c>
      <c r="H1104" s="1">
        <v>3630000</v>
      </c>
      <c r="I1104">
        <v>691</v>
      </c>
      <c r="J1104" t="s">
        <v>18</v>
      </c>
    </row>
    <row r="1105" spans="1:10" ht="14.4" customHeight="1" x14ac:dyDescent="0.3">
      <c r="A1105" s="4" t="s">
        <v>98</v>
      </c>
      <c r="B1105" t="s">
        <v>51</v>
      </c>
      <c r="C1105" t="s">
        <v>3</v>
      </c>
      <c r="D1105" s="1">
        <v>7300000</v>
      </c>
      <c r="E1105" t="s">
        <v>18</v>
      </c>
      <c r="F1105">
        <v>2.0299999999999998</v>
      </c>
      <c r="G1105" t="s">
        <v>73</v>
      </c>
      <c r="H1105" s="1">
        <v>3600000</v>
      </c>
      <c r="I1105">
        <v>323</v>
      </c>
      <c r="J1105" t="s">
        <v>18</v>
      </c>
    </row>
    <row r="1106" spans="1:10" ht="14.4" hidden="1" customHeight="1" x14ac:dyDescent="0.3">
      <c r="A1106" s="4" t="s">
        <v>98</v>
      </c>
      <c r="B1106" t="s">
        <v>51</v>
      </c>
      <c r="C1106" t="s">
        <v>23</v>
      </c>
      <c r="D1106" s="1">
        <v>617000</v>
      </c>
      <c r="E1106" t="s">
        <v>18</v>
      </c>
      <c r="F1106">
        <v>0.38300000000000001</v>
      </c>
      <c r="G1106" t="s">
        <v>40</v>
      </c>
      <c r="H1106" s="1">
        <v>1610000</v>
      </c>
      <c r="I1106">
        <v>191</v>
      </c>
      <c r="J1106" t="s">
        <v>18</v>
      </c>
    </row>
    <row r="1107" spans="1:10" ht="14.4" hidden="1" customHeight="1" x14ac:dyDescent="0.3">
      <c r="A1107" s="4" t="s">
        <v>98</v>
      </c>
      <c r="B1107" t="s">
        <v>51</v>
      </c>
      <c r="C1107" t="s">
        <v>7</v>
      </c>
      <c r="D1107" s="1">
        <v>2360000</v>
      </c>
      <c r="E1107" t="s">
        <v>18</v>
      </c>
      <c r="F1107">
        <v>1.46</v>
      </c>
      <c r="G1107" t="s">
        <v>40</v>
      </c>
      <c r="H1107" s="1">
        <v>1610000</v>
      </c>
      <c r="I1107">
        <v>555</v>
      </c>
      <c r="J1107" t="s">
        <v>18</v>
      </c>
    </row>
    <row r="1108" spans="1:10" ht="14.4" hidden="1" customHeight="1" x14ac:dyDescent="0.3">
      <c r="A1108" s="4" t="s">
        <v>98</v>
      </c>
      <c r="B1108" t="s">
        <v>51</v>
      </c>
      <c r="C1108" t="s">
        <v>4</v>
      </c>
      <c r="D1108" s="1">
        <v>3220000</v>
      </c>
      <c r="E1108" t="s">
        <v>18</v>
      </c>
      <c r="F1108">
        <v>0.89300000000000002</v>
      </c>
      <c r="G1108" t="s">
        <v>73</v>
      </c>
      <c r="H1108" s="1">
        <v>3600000</v>
      </c>
      <c r="I1108">
        <v>148</v>
      </c>
      <c r="J1108" t="s">
        <v>18</v>
      </c>
    </row>
    <row r="1109" spans="1:10" ht="14.4" hidden="1" customHeight="1" x14ac:dyDescent="0.3">
      <c r="A1109" s="4" t="s">
        <v>98</v>
      </c>
      <c r="B1109" t="s">
        <v>51</v>
      </c>
      <c r="C1109" t="s">
        <v>5</v>
      </c>
      <c r="D1109" s="1">
        <v>1090000</v>
      </c>
      <c r="E1109" t="s">
        <v>18</v>
      </c>
      <c r="F1109">
        <v>0.30199999999999999</v>
      </c>
      <c r="G1109" t="s">
        <v>73</v>
      </c>
      <c r="H1109" s="1">
        <v>3600000</v>
      </c>
      <c r="I1109">
        <v>102</v>
      </c>
      <c r="J1109" t="s">
        <v>18</v>
      </c>
    </row>
    <row r="1110" spans="1:10" ht="14.4" hidden="1" customHeight="1" x14ac:dyDescent="0.3">
      <c r="A1110" s="4" t="s">
        <v>98</v>
      </c>
      <c r="B1110" t="s">
        <v>51</v>
      </c>
      <c r="C1110" t="s">
        <v>8</v>
      </c>
      <c r="D1110" s="1">
        <v>52200</v>
      </c>
      <c r="E1110" t="s">
        <v>18</v>
      </c>
      <c r="F1110">
        <v>3.6900000000000002E-2</v>
      </c>
      <c r="G1110" t="s">
        <v>41</v>
      </c>
      <c r="H1110" s="1">
        <v>1410000</v>
      </c>
      <c r="I1110">
        <v>15.8</v>
      </c>
      <c r="J1110" t="s">
        <v>18</v>
      </c>
    </row>
    <row r="1111" spans="1:10" ht="14.4" hidden="1" customHeight="1" x14ac:dyDescent="0.3">
      <c r="A1111" s="4" t="s">
        <v>98</v>
      </c>
      <c r="B1111" t="s">
        <v>51</v>
      </c>
      <c r="C1111" t="s">
        <v>6</v>
      </c>
      <c r="D1111" s="1">
        <v>290000</v>
      </c>
      <c r="E1111" t="s">
        <v>18</v>
      </c>
      <c r="F1111">
        <v>0.183</v>
      </c>
      <c r="G1111" t="s">
        <v>42</v>
      </c>
      <c r="H1111" s="1">
        <v>1580000</v>
      </c>
      <c r="I1111">
        <v>21.3</v>
      </c>
      <c r="J1111" t="s">
        <v>18</v>
      </c>
    </row>
    <row r="1112" spans="1:10" ht="14.4" hidden="1" customHeight="1" x14ac:dyDescent="0.3">
      <c r="A1112" s="4" t="s">
        <v>98</v>
      </c>
      <c r="B1112" t="s">
        <v>51</v>
      </c>
      <c r="C1112" t="s">
        <v>1</v>
      </c>
      <c r="D1112" s="1">
        <v>9570000</v>
      </c>
      <c r="E1112" t="s">
        <v>18</v>
      </c>
      <c r="F1112">
        <v>2.64</v>
      </c>
      <c r="G1112" t="s">
        <v>39</v>
      </c>
      <c r="H1112" s="1">
        <v>3630000</v>
      </c>
      <c r="I1112">
        <v>869</v>
      </c>
      <c r="J1112" t="s">
        <v>18</v>
      </c>
    </row>
    <row r="1113" spans="1:10" hidden="1" x14ac:dyDescent="0.3">
      <c r="A1113" s="4" t="s">
        <v>98</v>
      </c>
      <c r="B1113" t="s">
        <v>51</v>
      </c>
      <c r="C1113" t="s">
        <v>0</v>
      </c>
      <c r="D1113" s="1">
        <v>8480000</v>
      </c>
      <c r="E1113" t="s">
        <v>18</v>
      </c>
      <c r="F1113">
        <v>5.03</v>
      </c>
      <c r="G1113" t="s">
        <v>43</v>
      </c>
      <c r="H1113" s="1">
        <v>1690000</v>
      </c>
      <c r="I1113">
        <v>1160</v>
      </c>
      <c r="J1113" t="s">
        <v>18</v>
      </c>
    </row>
    <row r="1114" spans="1:10" ht="14.4" hidden="1" customHeight="1" x14ac:dyDescent="0.3">
      <c r="A1114" s="4" t="s">
        <v>98</v>
      </c>
      <c r="B1114" t="s">
        <v>51</v>
      </c>
      <c r="C1114" t="s">
        <v>44</v>
      </c>
      <c r="D1114" s="1">
        <v>21000000</v>
      </c>
      <c r="E1114" t="s">
        <v>18</v>
      </c>
      <c r="F1114">
        <v>5.78</v>
      </c>
      <c r="G1114" t="s">
        <v>39</v>
      </c>
      <c r="H1114" s="1">
        <v>3630000</v>
      </c>
      <c r="I1114">
        <v>709</v>
      </c>
      <c r="J1114" t="s">
        <v>18</v>
      </c>
    </row>
    <row r="1115" spans="1:10" ht="14.4" hidden="1" customHeight="1" x14ac:dyDescent="0.3">
      <c r="A1115" s="4" t="s">
        <v>98</v>
      </c>
      <c r="B1115" t="s">
        <v>51</v>
      </c>
      <c r="C1115" t="s">
        <v>52</v>
      </c>
      <c r="D1115" s="1">
        <v>0</v>
      </c>
      <c r="E1115" t="s">
        <v>18</v>
      </c>
      <c r="F1115">
        <v>0</v>
      </c>
      <c r="G1115" t="s">
        <v>43</v>
      </c>
      <c r="H1115" s="1">
        <v>1690000</v>
      </c>
      <c r="I1115" t="s">
        <v>47</v>
      </c>
      <c r="J1115" t="s">
        <v>18</v>
      </c>
    </row>
    <row r="1116" spans="1:10" ht="14.4" hidden="1" customHeight="1" x14ac:dyDescent="0.3">
      <c r="A1116" s="4" t="s">
        <v>98</v>
      </c>
      <c r="B1116" t="s">
        <v>51</v>
      </c>
      <c r="C1116" t="s">
        <v>53</v>
      </c>
      <c r="D1116" s="1">
        <v>7420000</v>
      </c>
      <c r="E1116" t="s">
        <v>18</v>
      </c>
      <c r="F1116">
        <v>4.4000000000000004</v>
      </c>
      <c r="G1116" t="s">
        <v>43</v>
      </c>
      <c r="H1116" s="1">
        <v>1690000</v>
      </c>
      <c r="I1116">
        <v>0</v>
      </c>
      <c r="J1116" t="s">
        <v>18</v>
      </c>
    </row>
    <row r="1117" spans="1:10" ht="14.4" hidden="1" customHeight="1" x14ac:dyDescent="0.3">
      <c r="A1117" s="4" t="s">
        <v>98</v>
      </c>
      <c r="B1117" t="s">
        <v>51</v>
      </c>
      <c r="C1117" t="s">
        <v>54</v>
      </c>
      <c r="D1117" s="1">
        <v>2540000</v>
      </c>
      <c r="E1117" t="s">
        <v>18</v>
      </c>
      <c r="F1117">
        <v>1.51</v>
      </c>
      <c r="G1117" t="s">
        <v>43</v>
      </c>
      <c r="H1117" s="1">
        <v>1690000</v>
      </c>
      <c r="I1117">
        <v>0</v>
      </c>
      <c r="J1117" t="s">
        <v>18</v>
      </c>
    </row>
    <row r="1118" spans="1:10" ht="14.4" hidden="1" customHeight="1" x14ac:dyDescent="0.3">
      <c r="A1118" s="4" t="s">
        <v>98</v>
      </c>
      <c r="B1118" t="s">
        <v>51</v>
      </c>
      <c r="C1118" t="s">
        <v>55</v>
      </c>
      <c r="D1118" s="1">
        <v>0</v>
      </c>
      <c r="E1118" t="s">
        <v>18</v>
      </c>
      <c r="F1118">
        <v>0</v>
      </c>
      <c r="G1118" t="s">
        <v>39</v>
      </c>
      <c r="H1118" s="1">
        <v>3630000</v>
      </c>
      <c r="I1118" t="s">
        <v>47</v>
      </c>
      <c r="J1118" t="s">
        <v>18</v>
      </c>
    </row>
    <row r="1119" spans="1:10" ht="14.4" hidden="1" customHeight="1" x14ac:dyDescent="0.3">
      <c r="A1119" s="4" t="s">
        <v>98</v>
      </c>
      <c r="B1119" t="s">
        <v>51</v>
      </c>
      <c r="C1119" t="s">
        <v>56</v>
      </c>
      <c r="D1119" s="1">
        <v>846</v>
      </c>
      <c r="E1119" t="s">
        <v>18</v>
      </c>
      <c r="F1119">
        <v>2.3499999999999999E-4</v>
      </c>
      <c r="G1119" t="s">
        <v>73</v>
      </c>
      <c r="H1119" s="1">
        <v>3600000</v>
      </c>
      <c r="I1119">
        <v>0</v>
      </c>
      <c r="J1119" t="s">
        <v>18</v>
      </c>
    </row>
    <row r="1120" spans="1:10" ht="14.4" hidden="1" customHeight="1" x14ac:dyDescent="0.3">
      <c r="A1120" s="4" t="s">
        <v>98</v>
      </c>
      <c r="B1120" t="s">
        <v>51</v>
      </c>
      <c r="C1120" t="s">
        <v>57</v>
      </c>
      <c r="D1120" s="1">
        <v>183000000</v>
      </c>
      <c r="E1120" t="s">
        <v>18</v>
      </c>
      <c r="F1120">
        <v>109</v>
      </c>
      <c r="G1120" t="s">
        <v>43</v>
      </c>
      <c r="H1120" s="1">
        <v>1690000</v>
      </c>
      <c r="I1120">
        <v>0</v>
      </c>
      <c r="J1120" t="s">
        <v>18</v>
      </c>
    </row>
    <row r="1121" spans="1:10" ht="14.4" hidden="1" customHeight="1" x14ac:dyDescent="0.3">
      <c r="A1121" s="4" t="s">
        <v>98</v>
      </c>
      <c r="B1121" t="s">
        <v>51</v>
      </c>
      <c r="C1121" t="s">
        <v>58</v>
      </c>
      <c r="D1121" s="1">
        <v>73000000</v>
      </c>
      <c r="E1121" t="s">
        <v>18</v>
      </c>
      <c r="F1121">
        <v>43.3</v>
      </c>
      <c r="G1121" t="s">
        <v>43</v>
      </c>
      <c r="H1121" s="1">
        <v>1690000</v>
      </c>
      <c r="I1121">
        <v>0</v>
      </c>
      <c r="J1121" t="s">
        <v>18</v>
      </c>
    </row>
    <row r="1122" spans="1:10" ht="14.4" hidden="1" customHeight="1" x14ac:dyDescent="0.3">
      <c r="A1122" s="4" t="s">
        <v>98</v>
      </c>
      <c r="B1122" t="s">
        <v>51</v>
      </c>
      <c r="C1122" t="s">
        <v>59</v>
      </c>
      <c r="D1122" s="1">
        <v>5880000</v>
      </c>
      <c r="E1122" t="s">
        <v>18</v>
      </c>
      <c r="F1122">
        <v>1.62</v>
      </c>
      <c r="G1122" t="s">
        <v>39</v>
      </c>
      <c r="H1122" s="1">
        <v>3630000</v>
      </c>
      <c r="I1122">
        <v>0</v>
      </c>
      <c r="J1122" t="s">
        <v>18</v>
      </c>
    </row>
    <row r="1123" spans="1:10" ht="14.4" hidden="1" customHeight="1" x14ac:dyDescent="0.3">
      <c r="A1123" s="4" t="s">
        <v>24</v>
      </c>
      <c r="B1123" t="s">
        <v>38</v>
      </c>
      <c r="C1123" t="s">
        <v>2</v>
      </c>
      <c r="D1123" s="1">
        <v>0</v>
      </c>
      <c r="E1123">
        <v>0</v>
      </c>
      <c r="F1123" t="e">
        <v>#DIV/0!</v>
      </c>
      <c r="G1123" t="s">
        <v>39</v>
      </c>
      <c r="H1123" s="1">
        <v>0</v>
      </c>
      <c r="I1123" t="s">
        <v>18</v>
      </c>
      <c r="J1123" t="s">
        <v>18</v>
      </c>
    </row>
    <row r="1124" spans="1:10" ht="14.4" customHeight="1" x14ac:dyDescent="0.3">
      <c r="A1124" s="4" t="s">
        <v>24</v>
      </c>
      <c r="B1124" t="s">
        <v>38</v>
      </c>
      <c r="C1124" t="s">
        <v>3</v>
      </c>
      <c r="D1124" s="1">
        <v>190000</v>
      </c>
      <c r="E1124">
        <v>0</v>
      </c>
      <c r="F1124">
        <v>8.3800000000000008</v>
      </c>
      <c r="G1124" t="s">
        <v>73</v>
      </c>
      <c r="H1124" s="1">
        <v>22600</v>
      </c>
      <c r="I1124" t="s">
        <v>18</v>
      </c>
      <c r="J1124" t="s">
        <v>18</v>
      </c>
    </row>
    <row r="1125" spans="1:10" ht="14.4" hidden="1" customHeight="1" x14ac:dyDescent="0.3">
      <c r="A1125" s="4" t="s">
        <v>24</v>
      </c>
      <c r="B1125" t="s">
        <v>38</v>
      </c>
      <c r="C1125" t="s">
        <v>23</v>
      </c>
      <c r="D1125" s="1">
        <v>0</v>
      </c>
      <c r="E1125">
        <v>0</v>
      </c>
      <c r="F1125">
        <v>0</v>
      </c>
      <c r="G1125" t="s">
        <v>40</v>
      </c>
      <c r="H1125" s="1">
        <v>3980</v>
      </c>
      <c r="I1125" t="s">
        <v>18</v>
      </c>
      <c r="J1125" t="s">
        <v>18</v>
      </c>
    </row>
    <row r="1126" spans="1:10" ht="14.4" hidden="1" customHeight="1" x14ac:dyDescent="0.3">
      <c r="A1126" s="4" t="s">
        <v>24</v>
      </c>
      <c r="B1126" t="s">
        <v>38</v>
      </c>
      <c r="C1126" t="s">
        <v>7</v>
      </c>
      <c r="D1126" s="1">
        <v>21100</v>
      </c>
      <c r="E1126">
        <v>0</v>
      </c>
      <c r="F1126">
        <v>5.3</v>
      </c>
      <c r="G1126" t="s">
        <v>40</v>
      </c>
      <c r="H1126" s="1">
        <v>3980</v>
      </c>
      <c r="I1126" t="s">
        <v>18</v>
      </c>
      <c r="J1126" t="s">
        <v>18</v>
      </c>
    </row>
    <row r="1127" spans="1:10" ht="14.4" hidden="1" customHeight="1" x14ac:dyDescent="0.3">
      <c r="A1127" s="4" t="s">
        <v>24</v>
      </c>
      <c r="B1127" t="s">
        <v>38</v>
      </c>
      <c r="C1127" t="s">
        <v>4</v>
      </c>
      <c r="D1127" s="1">
        <v>59300</v>
      </c>
      <c r="E1127">
        <v>0</v>
      </c>
      <c r="F1127">
        <v>2.62</v>
      </c>
      <c r="G1127" t="s">
        <v>73</v>
      </c>
      <c r="H1127" s="1">
        <v>22600</v>
      </c>
      <c r="I1127" t="s">
        <v>18</v>
      </c>
      <c r="J1127" t="s">
        <v>18</v>
      </c>
    </row>
    <row r="1128" spans="1:10" ht="14.4" hidden="1" customHeight="1" x14ac:dyDescent="0.3">
      <c r="A1128" s="4" t="s">
        <v>24</v>
      </c>
      <c r="B1128" t="s">
        <v>38</v>
      </c>
      <c r="C1128" t="s">
        <v>5</v>
      </c>
      <c r="D1128" s="1">
        <v>57300</v>
      </c>
      <c r="E1128">
        <v>0</v>
      </c>
      <c r="F1128">
        <v>2.5299999999999998</v>
      </c>
      <c r="G1128" t="s">
        <v>73</v>
      </c>
      <c r="H1128" s="1">
        <v>22600</v>
      </c>
      <c r="I1128" t="s">
        <v>18</v>
      </c>
      <c r="J1128" t="s">
        <v>18</v>
      </c>
    </row>
    <row r="1129" spans="1:10" ht="14.4" hidden="1" customHeight="1" x14ac:dyDescent="0.3">
      <c r="A1129" s="4" t="s">
        <v>24</v>
      </c>
      <c r="B1129" t="s">
        <v>38</v>
      </c>
      <c r="C1129" t="s">
        <v>8</v>
      </c>
      <c r="D1129" s="1">
        <v>10300</v>
      </c>
      <c r="E1129">
        <v>0</v>
      </c>
      <c r="F1129">
        <v>0.19900000000000001</v>
      </c>
      <c r="G1129" t="s">
        <v>41</v>
      </c>
      <c r="H1129" s="1">
        <v>51800</v>
      </c>
      <c r="I1129" t="s">
        <v>18</v>
      </c>
      <c r="J1129" t="s">
        <v>18</v>
      </c>
    </row>
    <row r="1130" spans="1:10" ht="14.4" hidden="1" customHeight="1" x14ac:dyDescent="0.3">
      <c r="A1130" s="4" t="s">
        <v>24</v>
      </c>
      <c r="B1130" t="s">
        <v>38</v>
      </c>
      <c r="C1130" t="s">
        <v>6</v>
      </c>
      <c r="D1130" s="1">
        <v>91600</v>
      </c>
      <c r="E1130">
        <v>0</v>
      </c>
      <c r="F1130">
        <v>0.64</v>
      </c>
      <c r="G1130" t="s">
        <v>42</v>
      </c>
      <c r="H1130" s="1">
        <v>143000</v>
      </c>
      <c r="I1130" t="s">
        <v>18</v>
      </c>
      <c r="J1130" t="s">
        <v>18</v>
      </c>
    </row>
    <row r="1131" spans="1:10" ht="14.4" hidden="1" customHeight="1" x14ac:dyDescent="0.3">
      <c r="A1131" s="4" t="s">
        <v>24</v>
      </c>
      <c r="B1131" t="s">
        <v>38</v>
      </c>
      <c r="C1131" t="s">
        <v>1</v>
      </c>
      <c r="D1131" s="1">
        <v>0</v>
      </c>
      <c r="E1131">
        <v>0</v>
      </c>
      <c r="F1131" t="e">
        <v>#DIV/0!</v>
      </c>
      <c r="G1131" t="s">
        <v>39</v>
      </c>
      <c r="H1131" s="1">
        <v>0</v>
      </c>
      <c r="I1131" t="s">
        <v>18</v>
      </c>
      <c r="J1131" t="s">
        <v>18</v>
      </c>
    </row>
    <row r="1132" spans="1:10" hidden="1" x14ac:dyDescent="0.3">
      <c r="A1132" s="4" t="s">
        <v>24</v>
      </c>
      <c r="B1132" t="s">
        <v>38</v>
      </c>
      <c r="C1132" t="s">
        <v>0</v>
      </c>
      <c r="D1132" s="1">
        <v>0</v>
      </c>
      <c r="E1132">
        <v>0</v>
      </c>
      <c r="F1132" t="e">
        <v>#DIV/0!</v>
      </c>
      <c r="G1132" t="s">
        <v>43</v>
      </c>
      <c r="H1132" s="1">
        <v>0</v>
      </c>
      <c r="I1132" t="s">
        <v>18</v>
      </c>
      <c r="J1132" t="s">
        <v>18</v>
      </c>
    </row>
    <row r="1133" spans="1:10" ht="14.4" hidden="1" customHeight="1" x14ac:dyDescent="0.3">
      <c r="A1133" s="4" t="s">
        <v>24</v>
      </c>
      <c r="B1133" t="s">
        <v>38</v>
      </c>
      <c r="C1133" t="s">
        <v>44</v>
      </c>
      <c r="D1133" s="1">
        <v>361000</v>
      </c>
      <c r="E1133">
        <v>0</v>
      </c>
      <c r="F1133" t="e">
        <v>#DIV/0!</v>
      </c>
      <c r="G1133" t="s">
        <v>39</v>
      </c>
      <c r="H1133" s="1">
        <v>0</v>
      </c>
      <c r="I1133" t="s">
        <v>18</v>
      </c>
      <c r="J1133" t="s">
        <v>18</v>
      </c>
    </row>
    <row r="1134" spans="1:10" ht="14.4" hidden="1" customHeight="1" x14ac:dyDescent="0.3">
      <c r="A1134" s="4" t="s">
        <v>24</v>
      </c>
      <c r="B1134" t="s">
        <v>38</v>
      </c>
      <c r="C1134" t="s">
        <v>52</v>
      </c>
      <c r="D1134" s="1">
        <v>0</v>
      </c>
      <c r="E1134">
        <v>0</v>
      </c>
      <c r="F1134" t="e">
        <v>#DIV/0!</v>
      </c>
      <c r="G1134" t="s">
        <v>43</v>
      </c>
      <c r="H1134" s="1">
        <v>0</v>
      </c>
      <c r="I1134" t="s">
        <v>18</v>
      </c>
      <c r="J1134" t="s">
        <v>18</v>
      </c>
    </row>
    <row r="1135" spans="1:10" ht="14.4" hidden="1" customHeight="1" x14ac:dyDescent="0.3">
      <c r="A1135" s="4" t="s">
        <v>24</v>
      </c>
      <c r="B1135" t="s">
        <v>38</v>
      </c>
      <c r="C1135" t="s">
        <v>53</v>
      </c>
      <c r="D1135" s="1">
        <v>0</v>
      </c>
      <c r="E1135">
        <v>0</v>
      </c>
      <c r="F1135" t="e">
        <v>#DIV/0!</v>
      </c>
      <c r="G1135" t="s">
        <v>43</v>
      </c>
      <c r="H1135" s="1">
        <v>0</v>
      </c>
      <c r="I1135" t="s">
        <v>18</v>
      </c>
      <c r="J1135" t="s">
        <v>18</v>
      </c>
    </row>
    <row r="1136" spans="1:10" ht="14.4" hidden="1" customHeight="1" x14ac:dyDescent="0.3">
      <c r="A1136" s="4" t="s">
        <v>24</v>
      </c>
      <c r="B1136" t="s">
        <v>38</v>
      </c>
      <c r="C1136" t="s">
        <v>54</v>
      </c>
      <c r="D1136" s="1">
        <v>0</v>
      </c>
      <c r="E1136">
        <v>0</v>
      </c>
      <c r="F1136" t="e">
        <v>#DIV/0!</v>
      </c>
      <c r="G1136" t="s">
        <v>43</v>
      </c>
      <c r="H1136" s="1">
        <v>0</v>
      </c>
      <c r="I1136" t="s">
        <v>18</v>
      </c>
      <c r="J1136" t="s">
        <v>18</v>
      </c>
    </row>
    <row r="1137" spans="1:10" ht="14.4" hidden="1" customHeight="1" x14ac:dyDescent="0.3">
      <c r="A1137" s="4" t="s">
        <v>24</v>
      </c>
      <c r="B1137" t="s">
        <v>38</v>
      </c>
      <c r="C1137" t="s">
        <v>55</v>
      </c>
      <c r="D1137" s="1">
        <v>0</v>
      </c>
      <c r="E1137">
        <v>0</v>
      </c>
      <c r="F1137" t="e">
        <v>#DIV/0!</v>
      </c>
      <c r="G1137" t="s">
        <v>39</v>
      </c>
      <c r="H1137" s="1">
        <v>0</v>
      </c>
      <c r="I1137" t="s">
        <v>18</v>
      </c>
      <c r="J1137" t="s">
        <v>18</v>
      </c>
    </row>
    <row r="1138" spans="1:10" ht="14.4" hidden="1" customHeight="1" x14ac:dyDescent="0.3">
      <c r="A1138" s="4" t="s">
        <v>24</v>
      </c>
      <c r="B1138" t="s">
        <v>38</v>
      </c>
      <c r="C1138" t="s">
        <v>56</v>
      </c>
      <c r="D1138" s="1">
        <v>4700</v>
      </c>
      <c r="E1138">
        <v>0</v>
      </c>
      <c r="F1138">
        <v>0.20799999999999999</v>
      </c>
      <c r="G1138" t="s">
        <v>73</v>
      </c>
      <c r="H1138" s="1">
        <v>22600</v>
      </c>
      <c r="I1138" t="s">
        <v>18</v>
      </c>
      <c r="J1138" t="s">
        <v>18</v>
      </c>
    </row>
    <row r="1139" spans="1:10" ht="14.4" hidden="1" customHeight="1" x14ac:dyDescent="0.3">
      <c r="A1139" s="4" t="s">
        <v>24</v>
      </c>
      <c r="B1139" t="s">
        <v>38</v>
      </c>
      <c r="C1139" t="s">
        <v>57</v>
      </c>
      <c r="D1139" s="1">
        <v>0</v>
      </c>
      <c r="E1139">
        <v>0</v>
      </c>
      <c r="F1139" t="e">
        <v>#DIV/0!</v>
      </c>
      <c r="G1139" t="s">
        <v>43</v>
      </c>
      <c r="H1139" s="1">
        <v>0</v>
      </c>
      <c r="I1139" t="s">
        <v>18</v>
      </c>
      <c r="J1139" t="s">
        <v>18</v>
      </c>
    </row>
    <row r="1140" spans="1:10" ht="14.4" hidden="1" customHeight="1" x14ac:dyDescent="0.3">
      <c r="A1140" s="4" t="s">
        <v>24</v>
      </c>
      <c r="B1140" t="s">
        <v>38</v>
      </c>
      <c r="C1140" t="s">
        <v>58</v>
      </c>
      <c r="D1140" s="1">
        <v>0</v>
      </c>
      <c r="E1140">
        <v>0</v>
      </c>
      <c r="F1140" t="e">
        <v>#DIV/0!</v>
      </c>
      <c r="G1140" t="s">
        <v>43</v>
      </c>
      <c r="H1140" s="1">
        <v>0</v>
      </c>
      <c r="I1140" t="s">
        <v>18</v>
      </c>
      <c r="J1140" t="s">
        <v>18</v>
      </c>
    </row>
    <row r="1141" spans="1:10" ht="14.4" hidden="1" customHeight="1" x14ac:dyDescent="0.3">
      <c r="A1141" s="4" t="s">
        <v>24</v>
      </c>
      <c r="B1141" t="s">
        <v>38</v>
      </c>
      <c r="C1141" t="s">
        <v>59</v>
      </c>
      <c r="D1141" s="1">
        <v>0</v>
      </c>
      <c r="E1141">
        <v>0</v>
      </c>
      <c r="F1141" t="e">
        <v>#DIV/0!</v>
      </c>
      <c r="G1141" t="s">
        <v>39</v>
      </c>
      <c r="H1141" s="1">
        <v>0</v>
      </c>
      <c r="I1141" t="s">
        <v>18</v>
      </c>
      <c r="J1141" t="s">
        <v>18</v>
      </c>
    </row>
    <row r="1142" spans="1:10" ht="14.4" hidden="1" customHeight="1" x14ac:dyDescent="0.3">
      <c r="A1142" s="4" t="s">
        <v>99</v>
      </c>
      <c r="B1142" t="s">
        <v>51</v>
      </c>
      <c r="C1142" t="s">
        <v>2</v>
      </c>
      <c r="D1142" s="1">
        <v>10600000</v>
      </c>
      <c r="E1142" t="s">
        <v>18</v>
      </c>
      <c r="F1142">
        <v>3.18</v>
      </c>
      <c r="G1142" t="s">
        <v>39</v>
      </c>
      <c r="H1142" s="1">
        <v>3320000</v>
      </c>
      <c r="I1142">
        <v>674</v>
      </c>
      <c r="J1142" t="s">
        <v>18</v>
      </c>
    </row>
    <row r="1143" spans="1:10" ht="14.4" customHeight="1" x14ac:dyDescent="0.3">
      <c r="A1143" s="4" t="s">
        <v>99</v>
      </c>
      <c r="B1143" t="s">
        <v>51</v>
      </c>
      <c r="C1143" t="s">
        <v>3</v>
      </c>
      <c r="D1143" s="1">
        <v>6510000</v>
      </c>
      <c r="E1143" t="s">
        <v>18</v>
      </c>
      <c r="F1143">
        <v>2.06</v>
      </c>
      <c r="G1143" t="s">
        <v>73</v>
      </c>
      <c r="H1143" s="1">
        <v>3150000</v>
      </c>
      <c r="I1143">
        <v>330</v>
      </c>
      <c r="J1143" t="s">
        <v>18</v>
      </c>
    </row>
    <row r="1144" spans="1:10" ht="14.4" hidden="1" customHeight="1" x14ac:dyDescent="0.3">
      <c r="A1144" s="4" t="s">
        <v>99</v>
      </c>
      <c r="B1144" t="s">
        <v>51</v>
      </c>
      <c r="C1144" t="s">
        <v>23</v>
      </c>
      <c r="D1144" s="1">
        <v>607000</v>
      </c>
      <c r="E1144" t="s">
        <v>18</v>
      </c>
      <c r="F1144">
        <v>0.40799999999999997</v>
      </c>
      <c r="G1144" t="s">
        <v>40</v>
      </c>
      <c r="H1144" s="1">
        <v>1490000</v>
      </c>
      <c r="I1144">
        <v>203</v>
      </c>
      <c r="J1144" t="s">
        <v>18</v>
      </c>
    </row>
    <row r="1145" spans="1:10" ht="14.4" hidden="1" customHeight="1" x14ac:dyDescent="0.3">
      <c r="A1145" s="4" t="s">
        <v>99</v>
      </c>
      <c r="B1145" t="s">
        <v>51</v>
      </c>
      <c r="C1145" t="s">
        <v>7</v>
      </c>
      <c r="D1145" s="1">
        <v>2180000</v>
      </c>
      <c r="E1145" t="s">
        <v>18</v>
      </c>
      <c r="F1145">
        <v>1.47</v>
      </c>
      <c r="G1145" t="s">
        <v>40</v>
      </c>
      <c r="H1145" s="1">
        <v>1490000</v>
      </c>
      <c r="I1145">
        <v>556</v>
      </c>
      <c r="J1145" t="s">
        <v>18</v>
      </c>
    </row>
    <row r="1146" spans="1:10" ht="14.4" hidden="1" customHeight="1" x14ac:dyDescent="0.3">
      <c r="A1146" s="4" t="s">
        <v>99</v>
      </c>
      <c r="B1146" t="s">
        <v>51</v>
      </c>
      <c r="C1146" t="s">
        <v>4</v>
      </c>
      <c r="D1146" s="1">
        <v>3370000</v>
      </c>
      <c r="E1146" t="s">
        <v>18</v>
      </c>
      <c r="F1146">
        <v>1.07</v>
      </c>
      <c r="G1146" t="s">
        <v>73</v>
      </c>
      <c r="H1146" s="1">
        <v>3150000</v>
      </c>
      <c r="I1146">
        <v>179</v>
      </c>
      <c r="J1146" t="s">
        <v>18</v>
      </c>
    </row>
    <row r="1147" spans="1:10" ht="14.4" hidden="1" customHeight="1" x14ac:dyDescent="0.3">
      <c r="A1147" s="4" t="s">
        <v>99</v>
      </c>
      <c r="B1147" t="s">
        <v>51</v>
      </c>
      <c r="C1147" t="s">
        <v>5</v>
      </c>
      <c r="D1147" s="1">
        <v>1480000</v>
      </c>
      <c r="E1147" t="s">
        <v>18</v>
      </c>
      <c r="F1147">
        <v>0.46800000000000003</v>
      </c>
      <c r="G1147" t="s">
        <v>73</v>
      </c>
      <c r="H1147" s="1">
        <v>3150000</v>
      </c>
      <c r="I1147">
        <v>161</v>
      </c>
      <c r="J1147" t="s">
        <v>18</v>
      </c>
    </row>
    <row r="1148" spans="1:10" ht="14.4" hidden="1" customHeight="1" x14ac:dyDescent="0.3">
      <c r="A1148" s="4" t="s">
        <v>99</v>
      </c>
      <c r="B1148" t="s">
        <v>51</v>
      </c>
      <c r="C1148" t="s">
        <v>8</v>
      </c>
      <c r="D1148" s="1">
        <v>78800</v>
      </c>
      <c r="E1148" t="s">
        <v>18</v>
      </c>
      <c r="F1148">
        <v>6.2E-2</v>
      </c>
      <c r="G1148" t="s">
        <v>41</v>
      </c>
      <c r="H1148" s="1">
        <v>1270000</v>
      </c>
      <c r="I1148">
        <v>36.4</v>
      </c>
      <c r="J1148" t="s">
        <v>18</v>
      </c>
    </row>
    <row r="1149" spans="1:10" ht="14.4" hidden="1" customHeight="1" x14ac:dyDescent="0.3">
      <c r="A1149" s="4" t="s">
        <v>99</v>
      </c>
      <c r="B1149" t="s">
        <v>51</v>
      </c>
      <c r="C1149" t="s">
        <v>6</v>
      </c>
      <c r="D1149" s="1">
        <v>482000</v>
      </c>
      <c r="E1149" t="s">
        <v>18</v>
      </c>
      <c r="F1149">
        <v>0.29699999999999999</v>
      </c>
      <c r="G1149" t="s">
        <v>42</v>
      </c>
      <c r="H1149" s="1">
        <v>1620000</v>
      </c>
      <c r="I1149">
        <v>49.6</v>
      </c>
      <c r="J1149" t="s">
        <v>18</v>
      </c>
    </row>
    <row r="1150" spans="1:10" ht="14.4" hidden="1" customHeight="1" x14ac:dyDescent="0.3">
      <c r="A1150" s="4" t="s">
        <v>99</v>
      </c>
      <c r="B1150" t="s">
        <v>51</v>
      </c>
      <c r="C1150" t="s">
        <v>1</v>
      </c>
      <c r="D1150" s="1">
        <v>8630000</v>
      </c>
      <c r="E1150" t="s">
        <v>18</v>
      </c>
      <c r="F1150">
        <v>2.6</v>
      </c>
      <c r="G1150" t="s">
        <v>39</v>
      </c>
      <c r="H1150" s="1">
        <v>3320000</v>
      </c>
      <c r="I1150">
        <v>858</v>
      </c>
      <c r="J1150" t="s">
        <v>18</v>
      </c>
    </row>
    <row r="1151" spans="1:10" hidden="1" x14ac:dyDescent="0.3">
      <c r="A1151" s="4" t="s">
        <v>99</v>
      </c>
      <c r="B1151" t="s">
        <v>51</v>
      </c>
      <c r="C1151" t="s">
        <v>0</v>
      </c>
      <c r="D1151" s="1">
        <v>8420000</v>
      </c>
      <c r="E1151" t="s">
        <v>18</v>
      </c>
      <c r="F1151">
        <v>5.35</v>
      </c>
      <c r="G1151" t="s">
        <v>43</v>
      </c>
      <c r="H1151" s="1">
        <v>1580000</v>
      </c>
      <c r="I1151">
        <v>1230</v>
      </c>
      <c r="J1151" t="s">
        <v>18</v>
      </c>
    </row>
    <row r="1152" spans="1:10" ht="14.4" hidden="1" customHeight="1" x14ac:dyDescent="0.3">
      <c r="A1152" s="4" t="s">
        <v>99</v>
      </c>
      <c r="B1152" t="s">
        <v>51</v>
      </c>
      <c r="C1152" t="s">
        <v>44</v>
      </c>
      <c r="D1152" s="1">
        <v>19300000</v>
      </c>
      <c r="E1152" t="s">
        <v>18</v>
      </c>
      <c r="F1152">
        <v>5.83</v>
      </c>
      <c r="G1152" t="s">
        <v>39</v>
      </c>
      <c r="H1152" s="1">
        <v>3320000</v>
      </c>
      <c r="I1152">
        <v>714</v>
      </c>
      <c r="J1152" t="s">
        <v>18</v>
      </c>
    </row>
    <row r="1153" spans="1:10" ht="14.4" hidden="1" customHeight="1" x14ac:dyDescent="0.3">
      <c r="A1153" s="4" t="s">
        <v>99</v>
      </c>
      <c r="B1153" t="s">
        <v>51</v>
      </c>
      <c r="C1153" t="s">
        <v>52</v>
      </c>
      <c r="D1153" s="1">
        <v>0</v>
      </c>
      <c r="E1153" t="s">
        <v>18</v>
      </c>
      <c r="F1153">
        <v>0</v>
      </c>
      <c r="G1153" t="s">
        <v>43</v>
      </c>
      <c r="H1153" s="1">
        <v>1580000</v>
      </c>
      <c r="I1153" t="s">
        <v>47</v>
      </c>
      <c r="J1153" t="s">
        <v>18</v>
      </c>
    </row>
    <row r="1154" spans="1:10" ht="14.4" hidden="1" customHeight="1" x14ac:dyDescent="0.3">
      <c r="A1154" s="4" t="s">
        <v>99</v>
      </c>
      <c r="B1154" t="s">
        <v>51</v>
      </c>
      <c r="C1154" t="s">
        <v>53</v>
      </c>
      <c r="D1154" s="1">
        <v>7930000</v>
      </c>
      <c r="E1154" t="s">
        <v>18</v>
      </c>
      <c r="F1154">
        <v>5.03</v>
      </c>
      <c r="G1154" t="s">
        <v>43</v>
      </c>
      <c r="H1154" s="1">
        <v>1580000</v>
      </c>
      <c r="I1154">
        <v>0</v>
      </c>
      <c r="J1154" t="s">
        <v>18</v>
      </c>
    </row>
    <row r="1155" spans="1:10" ht="14.4" hidden="1" customHeight="1" x14ac:dyDescent="0.3">
      <c r="A1155" s="4" t="s">
        <v>99</v>
      </c>
      <c r="B1155" t="s">
        <v>51</v>
      </c>
      <c r="C1155" t="s">
        <v>54</v>
      </c>
      <c r="D1155" s="1">
        <v>2540000</v>
      </c>
      <c r="E1155" t="s">
        <v>18</v>
      </c>
      <c r="F1155">
        <v>1.61</v>
      </c>
      <c r="G1155" t="s">
        <v>43</v>
      </c>
      <c r="H1155" s="1">
        <v>1580000</v>
      </c>
      <c r="I1155">
        <v>0</v>
      </c>
      <c r="J1155" t="s">
        <v>18</v>
      </c>
    </row>
    <row r="1156" spans="1:10" ht="14.4" hidden="1" customHeight="1" x14ac:dyDescent="0.3">
      <c r="A1156" s="4" t="s">
        <v>99</v>
      </c>
      <c r="B1156" t="s">
        <v>51</v>
      </c>
      <c r="C1156" t="s">
        <v>55</v>
      </c>
      <c r="D1156" s="1">
        <v>7390</v>
      </c>
      <c r="E1156" t="s">
        <v>18</v>
      </c>
      <c r="F1156">
        <v>2.2300000000000002E-3</v>
      </c>
      <c r="G1156" t="s">
        <v>39</v>
      </c>
      <c r="H1156" s="1">
        <v>3320000</v>
      </c>
      <c r="I1156">
        <v>0</v>
      </c>
      <c r="J1156" t="s">
        <v>18</v>
      </c>
    </row>
    <row r="1157" spans="1:10" ht="14.4" hidden="1" customHeight="1" x14ac:dyDescent="0.3">
      <c r="A1157" s="4" t="s">
        <v>99</v>
      </c>
      <c r="B1157" t="s">
        <v>51</v>
      </c>
      <c r="C1157" t="s">
        <v>56</v>
      </c>
      <c r="D1157" s="1">
        <v>0</v>
      </c>
      <c r="E1157" t="s">
        <v>18</v>
      </c>
      <c r="F1157">
        <v>0</v>
      </c>
      <c r="G1157" t="s">
        <v>73</v>
      </c>
      <c r="H1157" s="1">
        <v>3150000</v>
      </c>
      <c r="I1157" t="s">
        <v>47</v>
      </c>
      <c r="J1157" t="s">
        <v>18</v>
      </c>
    </row>
    <row r="1158" spans="1:10" ht="14.4" hidden="1" customHeight="1" x14ac:dyDescent="0.3">
      <c r="A1158" s="4" t="s">
        <v>99</v>
      </c>
      <c r="B1158" t="s">
        <v>51</v>
      </c>
      <c r="C1158" t="s">
        <v>57</v>
      </c>
      <c r="D1158" s="1">
        <v>180000000</v>
      </c>
      <c r="E1158" t="s">
        <v>18</v>
      </c>
      <c r="F1158">
        <v>114</v>
      </c>
      <c r="G1158" t="s">
        <v>43</v>
      </c>
      <c r="H1158" s="1">
        <v>1580000</v>
      </c>
      <c r="I1158">
        <v>0</v>
      </c>
      <c r="J1158" t="s">
        <v>18</v>
      </c>
    </row>
    <row r="1159" spans="1:10" ht="14.4" hidden="1" customHeight="1" x14ac:dyDescent="0.3">
      <c r="A1159" s="4" t="s">
        <v>99</v>
      </c>
      <c r="B1159" t="s">
        <v>51</v>
      </c>
      <c r="C1159" t="s">
        <v>58</v>
      </c>
      <c r="D1159" s="1">
        <v>68800000</v>
      </c>
      <c r="E1159" t="s">
        <v>18</v>
      </c>
      <c r="F1159">
        <v>43.7</v>
      </c>
      <c r="G1159" t="s">
        <v>43</v>
      </c>
      <c r="H1159" s="1">
        <v>1580000</v>
      </c>
      <c r="I1159">
        <v>0</v>
      </c>
      <c r="J1159" t="s">
        <v>18</v>
      </c>
    </row>
    <row r="1160" spans="1:10" ht="14.4" hidden="1" customHeight="1" x14ac:dyDescent="0.3">
      <c r="A1160" s="4" t="s">
        <v>99</v>
      </c>
      <c r="B1160" t="s">
        <v>51</v>
      </c>
      <c r="C1160" t="s">
        <v>59</v>
      </c>
      <c r="D1160" s="1">
        <v>7420000</v>
      </c>
      <c r="E1160" t="s">
        <v>18</v>
      </c>
      <c r="F1160">
        <v>2.23</v>
      </c>
      <c r="G1160" t="s">
        <v>39</v>
      </c>
      <c r="H1160" s="1">
        <v>3320000</v>
      </c>
      <c r="I1160">
        <v>0</v>
      </c>
      <c r="J1160" t="s">
        <v>18</v>
      </c>
    </row>
    <row r="1161" spans="1:10" ht="14.4" hidden="1" customHeight="1" x14ac:dyDescent="0.3">
      <c r="A1161" s="4" t="s">
        <v>99</v>
      </c>
      <c r="B1161" t="s">
        <v>51</v>
      </c>
      <c r="C1161" t="s">
        <v>2</v>
      </c>
      <c r="D1161" s="1">
        <v>10700000</v>
      </c>
      <c r="E1161" t="s">
        <v>18</v>
      </c>
      <c r="F1161">
        <v>3.16</v>
      </c>
      <c r="G1161" t="s">
        <v>39</v>
      </c>
      <c r="H1161" s="1">
        <v>3380000</v>
      </c>
      <c r="I1161">
        <v>669</v>
      </c>
      <c r="J1161" t="s">
        <v>18</v>
      </c>
    </row>
    <row r="1162" spans="1:10" ht="14.4" customHeight="1" x14ac:dyDescent="0.3">
      <c r="A1162" s="4" t="s">
        <v>99</v>
      </c>
      <c r="B1162" t="s">
        <v>51</v>
      </c>
      <c r="C1162" t="s">
        <v>3</v>
      </c>
      <c r="D1162" s="1">
        <v>6730000</v>
      </c>
      <c r="E1162" t="s">
        <v>18</v>
      </c>
      <c r="F1162">
        <v>2.06</v>
      </c>
      <c r="G1162" t="s">
        <v>73</v>
      </c>
      <c r="H1162" s="1">
        <v>3260000</v>
      </c>
      <c r="I1162">
        <v>329</v>
      </c>
      <c r="J1162" t="s">
        <v>18</v>
      </c>
    </row>
    <row r="1163" spans="1:10" ht="14.4" hidden="1" customHeight="1" x14ac:dyDescent="0.3">
      <c r="A1163" s="4" t="s">
        <v>99</v>
      </c>
      <c r="B1163" t="s">
        <v>51</v>
      </c>
      <c r="C1163" t="s">
        <v>23</v>
      </c>
      <c r="D1163" s="1">
        <v>626000</v>
      </c>
      <c r="E1163" t="s">
        <v>18</v>
      </c>
      <c r="F1163">
        <v>0.40600000000000003</v>
      </c>
      <c r="G1163" t="s">
        <v>40</v>
      </c>
      <c r="H1163" s="1">
        <v>1540000</v>
      </c>
      <c r="I1163">
        <v>202</v>
      </c>
      <c r="J1163" t="s">
        <v>18</v>
      </c>
    </row>
    <row r="1164" spans="1:10" ht="14.4" hidden="1" customHeight="1" x14ac:dyDescent="0.3">
      <c r="A1164" s="4" t="s">
        <v>99</v>
      </c>
      <c r="B1164" t="s">
        <v>51</v>
      </c>
      <c r="C1164" t="s">
        <v>7</v>
      </c>
      <c r="D1164" s="1">
        <v>2160000</v>
      </c>
      <c r="E1164" t="s">
        <v>18</v>
      </c>
      <c r="F1164">
        <v>1.4</v>
      </c>
      <c r="G1164" t="s">
        <v>40</v>
      </c>
      <c r="H1164" s="1">
        <v>1540000</v>
      </c>
      <c r="I1164">
        <v>531</v>
      </c>
      <c r="J1164" t="s">
        <v>18</v>
      </c>
    </row>
    <row r="1165" spans="1:10" ht="14.4" hidden="1" customHeight="1" x14ac:dyDescent="0.3">
      <c r="A1165" s="4" t="s">
        <v>99</v>
      </c>
      <c r="B1165" t="s">
        <v>51</v>
      </c>
      <c r="C1165" t="s">
        <v>4</v>
      </c>
      <c r="D1165" s="1">
        <v>3360000</v>
      </c>
      <c r="E1165" t="s">
        <v>18</v>
      </c>
      <c r="F1165">
        <v>1.03</v>
      </c>
      <c r="G1165" t="s">
        <v>73</v>
      </c>
      <c r="H1165" s="1">
        <v>3260000</v>
      </c>
      <c r="I1165">
        <v>172</v>
      </c>
      <c r="J1165" t="s">
        <v>18</v>
      </c>
    </row>
    <row r="1166" spans="1:10" ht="14.4" hidden="1" customHeight="1" x14ac:dyDescent="0.3">
      <c r="A1166" s="4" t="s">
        <v>99</v>
      </c>
      <c r="B1166" t="s">
        <v>51</v>
      </c>
      <c r="C1166" t="s">
        <v>5</v>
      </c>
      <c r="D1166" s="1">
        <v>1590000</v>
      </c>
      <c r="E1166" t="s">
        <v>18</v>
      </c>
      <c r="F1166">
        <v>0.48799999999999999</v>
      </c>
      <c r="G1166" t="s">
        <v>73</v>
      </c>
      <c r="H1166" s="1">
        <v>3260000</v>
      </c>
      <c r="I1166">
        <v>168</v>
      </c>
      <c r="J1166" t="s">
        <v>18</v>
      </c>
    </row>
    <row r="1167" spans="1:10" ht="14.4" hidden="1" customHeight="1" x14ac:dyDescent="0.3">
      <c r="A1167" s="4" t="s">
        <v>99</v>
      </c>
      <c r="B1167" t="s">
        <v>51</v>
      </c>
      <c r="C1167" t="s">
        <v>8</v>
      </c>
      <c r="D1167" s="1">
        <v>86100</v>
      </c>
      <c r="E1167" t="s">
        <v>18</v>
      </c>
      <c r="F1167">
        <v>6.7500000000000004E-2</v>
      </c>
      <c r="G1167" t="s">
        <v>41</v>
      </c>
      <c r="H1167" s="1">
        <v>1280000</v>
      </c>
      <c r="I1167">
        <v>40.9</v>
      </c>
      <c r="J1167" t="s">
        <v>18</v>
      </c>
    </row>
    <row r="1168" spans="1:10" ht="14.4" hidden="1" customHeight="1" x14ac:dyDescent="0.3">
      <c r="A1168" s="4" t="s">
        <v>99</v>
      </c>
      <c r="B1168" t="s">
        <v>51</v>
      </c>
      <c r="C1168" t="s">
        <v>6</v>
      </c>
      <c r="D1168" s="1">
        <v>476000</v>
      </c>
      <c r="E1168" t="s">
        <v>18</v>
      </c>
      <c r="F1168">
        <v>0.29199999999999998</v>
      </c>
      <c r="G1168" t="s">
        <v>42</v>
      </c>
      <c r="H1168" s="1">
        <v>1630000</v>
      </c>
      <c r="I1168">
        <v>48.5</v>
      </c>
      <c r="J1168" t="s">
        <v>18</v>
      </c>
    </row>
    <row r="1169" spans="1:10" ht="14.4" hidden="1" customHeight="1" x14ac:dyDescent="0.3">
      <c r="A1169" s="4" t="s">
        <v>99</v>
      </c>
      <c r="B1169" t="s">
        <v>51</v>
      </c>
      <c r="C1169" t="s">
        <v>1</v>
      </c>
      <c r="D1169" s="1">
        <v>9080000</v>
      </c>
      <c r="E1169" t="s">
        <v>18</v>
      </c>
      <c r="F1169">
        <v>2.68</v>
      </c>
      <c r="G1169" t="s">
        <v>39</v>
      </c>
      <c r="H1169" s="1">
        <v>3380000</v>
      </c>
      <c r="I1169">
        <v>882</v>
      </c>
      <c r="J1169" t="s">
        <v>18</v>
      </c>
    </row>
    <row r="1170" spans="1:10" hidden="1" x14ac:dyDescent="0.3">
      <c r="A1170" s="4" t="s">
        <v>99</v>
      </c>
      <c r="B1170" t="s">
        <v>51</v>
      </c>
      <c r="C1170" t="s">
        <v>0</v>
      </c>
      <c r="D1170" s="1">
        <v>8210000</v>
      </c>
      <c r="E1170" t="s">
        <v>18</v>
      </c>
      <c r="F1170">
        <v>5.36</v>
      </c>
      <c r="G1170" t="s">
        <v>43</v>
      </c>
      <c r="H1170" s="1">
        <v>1530000</v>
      </c>
      <c r="I1170">
        <v>1230</v>
      </c>
      <c r="J1170" t="s">
        <v>18</v>
      </c>
    </row>
    <row r="1171" spans="1:10" ht="14.4" hidden="1" customHeight="1" x14ac:dyDescent="0.3">
      <c r="A1171" s="4" t="s">
        <v>99</v>
      </c>
      <c r="B1171" t="s">
        <v>51</v>
      </c>
      <c r="C1171" t="s">
        <v>44</v>
      </c>
      <c r="D1171" s="1">
        <v>19300000</v>
      </c>
      <c r="E1171" t="s">
        <v>18</v>
      </c>
      <c r="F1171">
        <v>5.71</v>
      </c>
      <c r="G1171" t="s">
        <v>39</v>
      </c>
      <c r="H1171" s="1">
        <v>3380000</v>
      </c>
      <c r="I1171">
        <v>700</v>
      </c>
      <c r="J1171" t="s">
        <v>18</v>
      </c>
    </row>
    <row r="1172" spans="1:10" ht="14.4" hidden="1" customHeight="1" x14ac:dyDescent="0.3">
      <c r="A1172" s="4" t="s">
        <v>99</v>
      </c>
      <c r="B1172" t="s">
        <v>51</v>
      </c>
      <c r="C1172" t="s">
        <v>52</v>
      </c>
      <c r="D1172" s="1">
        <v>0</v>
      </c>
      <c r="E1172" t="s">
        <v>18</v>
      </c>
      <c r="F1172">
        <v>0</v>
      </c>
      <c r="G1172" t="s">
        <v>43</v>
      </c>
      <c r="H1172" s="1">
        <v>1530000</v>
      </c>
      <c r="I1172" t="s">
        <v>47</v>
      </c>
      <c r="J1172" t="s">
        <v>18</v>
      </c>
    </row>
    <row r="1173" spans="1:10" ht="14.4" hidden="1" customHeight="1" x14ac:dyDescent="0.3">
      <c r="A1173" s="4" t="s">
        <v>99</v>
      </c>
      <c r="B1173" t="s">
        <v>51</v>
      </c>
      <c r="C1173" t="s">
        <v>53</v>
      </c>
      <c r="D1173" s="1">
        <v>7420000</v>
      </c>
      <c r="E1173" t="s">
        <v>18</v>
      </c>
      <c r="F1173">
        <v>4.84</v>
      </c>
      <c r="G1173" t="s">
        <v>43</v>
      </c>
      <c r="H1173" s="1">
        <v>1530000</v>
      </c>
      <c r="I1173">
        <v>0</v>
      </c>
      <c r="J1173" t="s">
        <v>18</v>
      </c>
    </row>
    <row r="1174" spans="1:10" ht="14.4" hidden="1" customHeight="1" x14ac:dyDescent="0.3">
      <c r="A1174" s="4" t="s">
        <v>99</v>
      </c>
      <c r="B1174" t="s">
        <v>51</v>
      </c>
      <c r="C1174" t="s">
        <v>54</v>
      </c>
      <c r="D1174" s="1">
        <v>2490000</v>
      </c>
      <c r="E1174" t="s">
        <v>18</v>
      </c>
      <c r="F1174">
        <v>1.63</v>
      </c>
      <c r="G1174" t="s">
        <v>43</v>
      </c>
      <c r="H1174" s="1">
        <v>1530000</v>
      </c>
      <c r="I1174">
        <v>0</v>
      </c>
      <c r="J1174" t="s">
        <v>18</v>
      </c>
    </row>
    <row r="1175" spans="1:10" ht="14.4" hidden="1" customHeight="1" x14ac:dyDescent="0.3">
      <c r="A1175" s="4" t="s">
        <v>99</v>
      </c>
      <c r="B1175" t="s">
        <v>51</v>
      </c>
      <c r="C1175" t="s">
        <v>55</v>
      </c>
      <c r="D1175" s="1">
        <v>0</v>
      </c>
      <c r="E1175" t="s">
        <v>18</v>
      </c>
      <c r="F1175">
        <v>0</v>
      </c>
      <c r="G1175" t="s">
        <v>39</v>
      </c>
      <c r="H1175" s="1">
        <v>3380000</v>
      </c>
      <c r="I1175" t="s">
        <v>47</v>
      </c>
      <c r="J1175" t="s">
        <v>18</v>
      </c>
    </row>
    <row r="1176" spans="1:10" ht="14.4" hidden="1" customHeight="1" x14ac:dyDescent="0.3">
      <c r="A1176" s="4" t="s">
        <v>99</v>
      </c>
      <c r="B1176" t="s">
        <v>51</v>
      </c>
      <c r="C1176" t="s">
        <v>56</v>
      </c>
      <c r="D1176" s="1">
        <v>1630</v>
      </c>
      <c r="E1176" t="s">
        <v>18</v>
      </c>
      <c r="F1176">
        <v>4.9799999999999996E-4</v>
      </c>
      <c r="G1176" t="s">
        <v>73</v>
      </c>
      <c r="H1176" s="1">
        <v>3260000</v>
      </c>
      <c r="I1176">
        <v>0</v>
      </c>
      <c r="J1176" t="s">
        <v>18</v>
      </c>
    </row>
    <row r="1177" spans="1:10" ht="14.4" hidden="1" customHeight="1" x14ac:dyDescent="0.3">
      <c r="A1177" s="4" t="s">
        <v>99</v>
      </c>
      <c r="B1177" t="s">
        <v>51</v>
      </c>
      <c r="C1177" t="s">
        <v>57</v>
      </c>
      <c r="D1177" s="1">
        <v>180000000</v>
      </c>
      <c r="E1177" t="s">
        <v>18</v>
      </c>
      <c r="F1177">
        <v>117</v>
      </c>
      <c r="G1177" t="s">
        <v>43</v>
      </c>
      <c r="H1177" s="1">
        <v>1530000</v>
      </c>
      <c r="I1177">
        <v>0</v>
      </c>
      <c r="J1177" t="s">
        <v>18</v>
      </c>
    </row>
    <row r="1178" spans="1:10" ht="14.4" hidden="1" customHeight="1" x14ac:dyDescent="0.3">
      <c r="A1178" s="4" t="s">
        <v>99</v>
      </c>
      <c r="B1178" t="s">
        <v>51</v>
      </c>
      <c r="C1178" t="s">
        <v>58</v>
      </c>
      <c r="D1178" s="1">
        <v>72700000</v>
      </c>
      <c r="E1178" t="s">
        <v>18</v>
      </c>
      <c r="F1178">
        <v>47.4</v>
      </c>
      <c r="G1178" t="s">
        <v>43</v>
      </c>
      <c r="H1178" s="1">
        <v>1530000</v>
      </c>
      <c r="I1178">
        <v>0</v>
      </c>
      <c r="J1178" t="s">
        <v>18</v>
      </c>
    </row>
    <row r="1179" spans="1:10" ht="14.4" hidden="1" customHeight="1" x14ac:dyDescent="0.3">
      <c r="A1179" s="4" t="s">
        <v>99</v>
      </c>
      <c r="B1179" t="s">
        <v>51</v>
      </c>
      <c r="C1179" t="s">
        <v>59</v>
      </c>
      <c r="D1179" s="1">
        <v>7480000</v>
      </c>
      <c r="E1179" t="s">
        <v>18</v>
      </c>
      <c r="F1179">
        <v>2.21</v>
      </c>
      <c r="G1179" t="s">
        <v>39</v>
      </c>
      <c r="H1179" s="1">
        <v>3380000</v>
      </c>
      <c r="I1179">
        <v>0</v>
      </c>
      <c r="J1179" t="s">
        <v>18</v>
      </c>
    </row>
    <row r="1180" spans="1:10" ht="14.4" hidden="1" customHeight="1" x14ac:dyDescent="0.3">
      <c r="A1180" s="4" t="s">
        <v>100</v>
      </c>
      <c r="B1180" t="s">
        <v>51</v>
      </c>
      <c r="C1180" t="s">
        <v>2</v>
      </c>
      <c r="D1180" s="1">
        <v>10500000</v>
      </c>
      <c r="E1180" t="s">
        <v>18</v>
      </c>
      <c r="F1180">
        <v>2.63</v>
      </c>
      <c r="G1180" t="s">
        <v>39</v>
      </c>
      <c r="H1180" s="1">
        <v>3970000</v>
      </c>
      <c r="I1180">
        <v>563</v>
      </c>
      <c r="J1180" t="s">
        <v>18</v>
      </c>
    </row>
    <row r="1181" spans="1:10" ht="14.4" customHeight="1" x14ac:dyDescent="0.3">
      <c r="A1181" s="4" t="s">
        <v>100</v>
      </c>
      <c r="B1181" t="s">
        <v>51</v>
      </c>
      <c r="C1181" t="s">
        <v>3</v>
      </c>
      <c r="D1181" s="1">
        <v>5890000</v>
      </c>
      <c r="E1181" t="s">
        <v>18</v>
      </c>
      <c r="F1181">
        <v>1.71</v>
      </c>
      <c r="G1181" t="s">
        <v>73</v>
      </c>
      <c r="H1181" s="1">
        <v>3450000</v>
      </c>
      <c r="I1181">
        <v>267</v>
      </c>
      <c r="J1181" t="s">
        <v>18</v>
      </c>
    </row>
    <row r="1182" spans="1:10" ht="14.4" hidden="1" customHeight="1" x14ac:dyDescent="0.3">
      <c r="A1182" s="4" t="s">
        <v>100</v>
      </c>
      <c r="B1182" t="s">
        <v>51</v>
      </c>
      <c r="C1182" t="s">
        <v>23</v>
      </c>
      <c r="D1182" s="1">
        <v>415000</v>
      </c>
      <c r="E1182" t="s">
        <v>18</v>
      </c>
      <c r="F1182">
        <v>0.22600000000000001</v>
      </c>
      <c r="G1182" t="s">
        <v>40</v>
      </c>
      <c r="H1182" s="1">
        <v>1830000</v>
      </c>
      <c r="I1182">
        <v>112</v>
      </c>
      <c r="J1182" t="s">
        <v>18</v>
      </c>
    </row>
    <row r="1183" spans="1:10" ht="14.4" hidden="1" customHeight="1" x14ac:dyDescent="0.3">
      <c r="A1183" s="4" t="s">
        <v>100</v>
      </c>
      <c r="B1183" t="s">
        <v>51</v>
      </c>
      <c r="C1183" t="s">
        <v>7</v>
      </c>
      <c r="D1183" s="1">
        <v>2290000</v>
      </c>
      <c r="E1183" t="s">
        <v>18</v>
      </c>
      <c r="F1183">
        <v>1.25</v>
      </c>
      <c r="G1183" t="s">
        <v>40</v>
      </c>
      <c r="H1183" s="1">
        <v>1830000</v>
      </c>
      <c r="I1183">
        <v>468</v>
      </c>
      <c r="J1183" t="s">
        <v>18</v>
      </c>
    </row>
    <row r="1184" spans="1:10" ht="14.4" hidden="1" customHeight="1" x14ac:dyDescent="0.3">
      <c r="A1184" s="4" t="s">
        <v>100</v>
      </c>
      <c r="B1184" t="s">
        <v>51</v>
      </c>
      <c r="C1184" t="s">
        <v>4</v>
      </c>
      <c r="D1184" s="1">
        <v>2370000</v>
      </c>
      <c r="E1184" t="s">
        <v>18</v>
      </c>
      <c r="F1184">
        <v>0.68799999999999994</v>
      </c>
      <c r="G1184" t="s">
        <v>73</v>
      </c>
      <c r="H1184" s="1">
        <v>3450000</v>
      </c>
      <c r="I1184">
        <v>113</v>
      </c>
      <c r="J1184" t="s">
        <v>18</v>
      </c>
    </row>
    <row r="1185" spans="1:10" ht="14.4" hidden="1" customHeight="1" x14ac:dyDescent="0.3">
      <c r="A1185" s="4" t="s">
        <v>100</v>
      </c>
      <c r="B1185" t="s">
        <v>51</v>
      </c>
      <c r="C1185" t="s">
        <v>5</v>
      </c>
      <c r="D1185" s="1">
        <v>867000</v>
      </c>
      <c r="E1185" t="s">
        <v>18</v>
      </c>
      <c r="F1185">
        <v>0.252</v>
      </c>
      <c r="G1185" t="s">
        <v>73</v>
      </c>
      <c r="H1185" s="1">
        <v>3450000</v>
      </c>
      <c r="I1185">
        <v>84.1</v>
      </c>
      <c r="J1185" t="s">
        <v>18</v>
      </c>
    </row>
    <row r="1186" spans="1:10" ht="14.4" hidden="1" customHeight="1" x14ac:dyDescent="0.3">
      <c r="A1186" s="4" t="s">
        <v>100</v>
      </c>
      <c r="B1186" t="s">
        <v>51</v>
      </c>
      <c r="C1186" t="s">
        <v>8</v>
      </c>
      <c r="D1186" s="1">
        <v>50200</v>
      </c>
      <c r="E1186" t="s">
        <v>18</v>
      </c>
      <c r="F1186">
        <v>3.73E-2</v>
      </c>
      <c r="G1186" t="s">
        <v>41</v>
      </c>
      <c r="H1186" s="1">
        <v>1350000</v>
      </c>
      <c r="I1186">
        <v>16.100000000000001</v>
      </c>
      <c r="J1186" t="s">
        <v>18</v>
      </c>
    </row>
    <row r="1187" spans="1:10" ht="14.4" hidden="1" customHeight="1" x14ac:dyDescent="0.3">
      <c r="A1187" s="4" t="s">
        <v>100</v>
      </c>
      <c r="B1187" t="s">
        <v>51</v>
      </c>
      <c r="C1187" t="s">
        <v>6</v>
      </c>
      <c r="D1187" s="1">
        <v>266000</v>
      </c>
      <c r="E1187" t="s">
        <v>18</v>
      </c>
      <c r="F1187">
        <v>0.151</v>
      </c>
      <c r="G1187" t="s">
        <v>42</v>
      </c>
      <c r="H1187" s="1">
        <v>1760000</v>
      </c>
      <c r="I1187">
        <v>13.4</v>
      </c>
      <c r="J1187" t="s">
        <v>18</v>
      </c>
    </row>
    <row r="1188" spans="1:10" ht="14.4" hidden="1" customHeight="1" x14ac:dyDescent="0.3">
      <c r="A1188" s="4" t="s">
        <v>100</v>
      </c>
      <c r="B1188" t="s">
        <v>51</v>
      </c>
      <c r="C1188" t="s">
        <v>1</v>
      </c>
      <c r="D1188" s="1">
        <v>8990000</v>
      </c>
      <c r="E1188" t="s">
        <v>18</v>
      </c>
      <c r="F1188">
        <v>2.2599999999999998</v>
      </c>
      <c r="G1188" t="s">
        <v>39</v>
      </c>
      <c r="H1188" s="1">
        <v>3970000</v>
      </c>
      <c r="I1188">
        <v>765</v>
      </c>
      <c r="J1188" t="s">
        <v>18</v>
      </c>
    </row>
    <row r="1189" spans="1:10" hidden="1" x14ac:dyDescent="0.3">
      <c r="A1189" s="4" t="s">
        <v>100</v>
      </c>
      <c r="B1189" t="s">
        <v>51</v>
      </c>
      <c r="C1189" t="s">
        <v>0</v>
      </c>
      <c r="D1189" s="1">
        <v>8100000</v>
      </c>
      <c r="E1189" t="s">
        <v>18</v>
      </c>
      <c r="F1189">
        <v>5.09</v>
      </c>
      <c r="G1189" t="s">
        <v>43</v>
      </c>
      <c r="H1189" s="1">
        <v>1590000</v>
      </c>
      <c r="I1189">
        <v>1170</v>
      </c>
      <c r="J1189" t="s">
        <v>18</v>
      </c>
    </row>
    <row r="1190" spans="1:10" ht="14.4" hidden="1" customHeight="1" x14ac:dyDescent="0.3">
      <c r="A1190" s="4" t="s">
        <v>100</v>
      </c>
      <c r="B1190" t="s">
        <v>51</v>
      </c>
      <c r="C1190" t="s">
        <v>44</v>
      </c>
      <c r="D1190" s="1">
        <v>18400000</v>
      </c>
      <c r="E1190" t="s">
        <v>18</v>
      </c>
      <c r="F1190">
        <v>4.6399999999999997</v>
      </c>
      <c r="G1190" t="s">
        <v>39</v>
      </c>
      <c r="H1190" s="1">
        <v>3970000</v>
      </c>
      <c r="I1190">
        <v>567</v>
      </c>
      <c r="J1190" t="s">
        <v>18</v>
      </c>
    </row>
    <row r="1191" spans="1:10" ht="14.4" hidden="1" customHeight="1" x14ac:dyDescent="0.3">
      <c r="A1191" s="4" t="s">
        <v>100</v>
      </c>
      <c r="B1191" t="s">
        <v>51</v>
      </c>
      <c r="C1191" t="s">
        <v>52</v>
      </c>
      <c r="D1191" s="1">
        <v>0</v>
      </c>
      <c r="E1191" t="s">
        <v>18</v>
      </c>
      <c r="F1191">
        <v>0</v>
      </c>
      <c r="G1191" t="s">
        <v>43</v>
      </c>
      <c r="H1191" s="1">
        <v>1590000</v>
      </c>
      <c r="I1191" t="s">
        <v>47</v>
      </c>
      <c r="J1191" t="s">
        <v>18</v>
      </c>
    </row>
    <row r="1192" spans="1:10" ht="14.4" hidden="1" customHeight="1" x14ac:dyDescent="0.3">
      <c r="A1192" s="4" t="s">
        <v>100</v>
      </c>
      <c r="B1192" t="s">
        <v>51</v>
      </c>
      <c r="C1192" t="s">
        <v>53</v>
      </c>
      <c r="D1192" s="1">
        <v>7090000</v>
      </c>
      <c r="E1192" t="s">
        <v>18</v>
      </c>
      <c r="F1192">
        <v>4.45</v>
      </c>
      <c r="G1192" t="s">
        <v>43</v>
      </c>
      <c r="H1192" s="1">
        <v>1590000</v>
      </c>
      <c r="I1192">
        <v>0</v>
      </c>
      <c r="J1192" t="s">
        <v>18</v>
      </c>
    </row>
    <row r="1193" spans="1:10" ht="14.4" hidden="1" customHeight="1" x14ac:dyDescent="0.3">
      <c r="A1193" s="4" t="s">
        <v>100</v>
      </c>
      <c r="B1193" t="s">
        <v>51</v>
      </c>
      <c r="C1193" t="s">
        <v>54</v>
      </c>
      <c r="D1193" s="1">
        <v>2490000</v>
      </c>
      <c r="E1193" t="s">
        <v>18</v>
      </c>
      <c r="F1193">
        <v>1.57</v>
      </c>
      <c r="G1193" t="s">
        <v>43</v>
      </c>
      <c r="H1193" s="1">
        <v>1590000</v>
      </c>
      <c r="I1193">
        <v>0</v>
      </c>
      <c r="J1193" t="s">
        <v>18</v>
      </c>
    </row>
    <row r="1194" spans="1:10" ht="14.4" hidden="1" customHeight="1" x14ac:dyDescent="0.3">
      <c r="A1194" s="4" t="s">
        <v>100</v>
      </c>
      <c r="B1194" t="s">
        <v>51</v>
      </c>
      <c r="C1194" t="s">
        <v>55</v>
      </c>
      <c r="D1194" s="1">
        <v>2550</v>
      </c>
      <c r="E1194" t="s">
        <v>18</v>
      </c>
      <c r="F1194">
        <v>6.4300000000000002E-4</v>
      </c>
      <c r="G1194" t="s">
        <v>39</v>
      </c>
      <c r="H1194" s="1">
        <v>3970000</v>
      </c>
      <c r="I1194">
        <v>0</v>
      </c>
      <c r="J1194" t="s">
        <v>18</v>
      </c>
    </row>
    <row r="1195" spans="1:10" ht="14.4" hidden="1" customHeight="1" x14ac:dyDescent="0.3">
      <c r="A1195" s="4" t="s">
        <v>100</v>
      </c>
      <c r="B1195" t="s">
        <v>51</v>
      </c>
      <c r="C1195" t="s">
        <v>56</v>
      </c>
      <c r="D1195" s="1">
        <v>1170</v>
      </c>
      <c r="E1195" t="s">
        <v>18</v>
      </c>
      <c r="F1195">
        <v>3.39E-4</v>
      </c>
      <c r="G1195" t="s">
        <v>73</v>
      </c>
      <c r="H1195" s="1">
        <v>3450000</v>
      </c>
      <c r="I1195">
        <v>0</v>
      </c>
      <c r="J1195" t="s">
        <v>18</v>
      </c>
    </row>
    <row r="1196" spans="1:10" ht="14.4" hidden="1" customHeight="1" x14ac:dyDescent="0.3">
      <c r="A1196" s="4" t="s">
        <v>100</v>
      </c>
      <c r="B1196" t="s">
        <v>51</v>
      </c>
      <c r="C1196" t="s">
        <v>57</v>
      </c>
      <c r="D1196" s="1">
        <v>181000000</v>
      </c>
      <c r="E1196" t="s">
        <v>18</v>
      </c>
      <c r="F1196">
        <v>114</v>
      </c>
      <c r="G1196" t="s">
        <v>43</v>
      </c>
      <c r="H1196" s="1">
        <v>1590000</v>
      </c>
      <c r="I1196">
        <v>0</v>
      </c>
      <c r="J1196" t="s">
        <v>18</v>
      </c>
    </row>
    <row r="1197" spans="1:10" ht="14.4" hidden="1" customHeight="1" x14ac:dyDescent="0.3">
      <c r="A1197" s="4" t="s">
        <v>100</v>
      </c>
      <c r="B1197" t="s">
        <v>51</v>
      </c>
      <c r="C1197" t="s">
        <v>58</v>
      </c>
      <c r="D1197" s="1">
        <v>69700000</v>
      </c>
      <c r="E1197" t="s">
        <v>18</v>
      </c>
      <c r="F1197">
        <v>43.8</v>
      </c>
      <c r="G1197" t="s">
        <v>43</v>
      </c>
      <c r="H1197" s="1">
        <v>1590000</v>
      </c>
      <c r="I1197">
        <v>0</v>
      </c>
      <c r="J1197" t="s">
        <v>18</v>
      </c>
    </row>
    <row r="1198" spans="1:10" ht="14.4" hidden="1" customHeight="1" x14ac:dyDescent="0.3">
      <c r="A1198" s="4" t="s">
        <v>100</v>
      </c>
      <c r="B1198" t="s">
        <v>51</v>
      </c>
      <c r="C1198" t="s">
        <v>59</v>
      </c>
      <c r="D1198" s="1">
        <v>4170000</v>
      </c>
      <c r="E1198" t="s">
        <v>18</v>
      </c>
      <c r="F1198">
        <v>1.05</v>
      </c>
      <c r="G1198" t="s">
        <v>39</v>
      </c>
      <c r="H1198" s="1">
        <v>3970000</v>
      </c>
      <c r="I1198">
        <v>0</v>
      </c>
      <c r="J1198" t="s">
        <v>18</v>
      </c>
    </row>
    <row r="1199" spans="1:10" ht="14.4" hidden="1" customHeight="1" x14ac:dyDescent="0.3">
      <c r="A1199" s="4" t="s">
        <v>100</v>
      </c>
      <c r="B1199" t="s">
        <v>51</v>
      </c>
      <c r="C1199" t="s">
        <v>2</v>
      </c>
      <c r="D1199" s="1">
        <v>9150000</v>
      </c>
      <c r="E1199" t="s">
        <v>18</v>
      </c>
      <c r="F1199">
        <v>2.73</v>
      </c>
      <c r="G1199" t="s">
        <v>39</v>
      </c>
      <c r="H1199" s="1">
        <v>3360000</v>
      </c>
      <c r="I1199">
        <v>582</v>
      </c>
      <c r="J1199" t="s">
        <v>18</v>
      </c>
    </row>
    <row r="1200" spans="1:10" ht="14.4" customHeight="1" x14ac:dyDescent="0.3">
      <c r="A1200" s="4" t="s">
        <v>100</v>
      </c>
      <c r="B1200" t="s">
        <v>51</v>
      </c>
      <c r="C1200" t="s">
        <v>3</v>
      </c>
      <c r="D1200" s="1">
        <v>5170000</v>
      </c>
      <c r="E1200" t="s">
        <v>18</v>
      </c>
      <c r="F1200">
        <v>1.37</v>
      </c>
      <c r="G1200" t="s">
        <v>73</v>
      </c>
      <c r="H1200" s="1">
        <v>3770000</v>
      </c>
      <c r="I1200">
        <v>210</v>
      </c>
      <c r="J1200" t="s">
        <v>18</v>
      </c>
    </row>
    <row r="1201" spans="1:10" ht="14.4" hidden="1" customHeight="1" x14ac:dyDescent="0.3">
      <c r="A1201" s="4" t="s">
        <v>100</v>
      </c>
      <c r="B1201" t="s">
        <v>51</v>
      </c>
      <c r="C1201" t="s">
        <v>23</v>
      </c>
      <c r="D1201" s="1">
        <v>405000</v>
      </c>
      <c r="E1201" t="s">
        <v>18</v>
      </c>
      <c r="F1201">
        <v>0.23400000000000001</v>
      </c>
      <c r="G1201" t="s">
        <v>40</v>
      </c>
      <c r="H1201" s="1">
        <v>1730000</v>
      </c>
      <c r="I1201">
        <v>115</v>
      </c>
      <c r="J1201" t="s">
        <v>18</v>
      </c>
    </row>
    <row r="1202" spans="1:10" ht="14.4" hidden="1" customHeight="1" x14ac:dyDescent="0.3">
      <c r="A1202" s="4" t="s">
        <v>100</v>
      </c>
      <c r="B1202" t="s">
        <v>51</v>
      </c>
      <c r="C1202" t="s">
        <v>7</v>
      </c>
      <c r="D1202" s="1">
        <v>1950000</v>
      </c>
      <c r="E1202" t="s">
        <v>18</v>
      </c>
      <c r="F1202">
        <v>1.1299999999999999</v>
      </c>
      <c r="G1202" t="s">
        <v>40</v>
      </c>
      <c r="H1202" s="1">
        <v>1730000</v>
      </c>
      <c r="I1202">
        <v>421</v>
      </c>
      <c r="J1202" t="s">
        <v>18</v>
      </c>
    </row>
    <row r="1203" spans="1:10" ht="14.4" hidden="1" customHeight="1" x14ac:dyDescent="0.3">
      <c r="A1203" s="4" t="s">
        <v>100</v>
      </c>
      <c r="B1203" t="s">
        <v>51</v>
      </c>
      <c r="C1203" t="s">
        <v>4</v>
      </c>
      <c r="D1203" s="1">
        <v>2090000</v>
      </c>
      <c r="E1203" t="s">
        <v>18</v>
      </c>
      <c r="F1203">
        <v>0.55400000000000005</v>
      </c>
      <c r="G1203" t="s">
        <v>73</v>
      </c>
      <c r="H1203" s="1">
        <v>3770000</v>
      </c>
      <c r="I1203">
        <v>90.8</v>
      </c>
      <c r="J1203" t="s">
        <v>18</v>
      </c>
    </row>
    <row r="1204" spans="1:10" ht="14.4" hidden="1" customHeight="1" x14ac:dyDescent="0.3">
      <c r="A1204" s="4" t="s">
        <v>100</v>
      </c>
      <c r="B1204" t="s">
        <v>51</v>
      </c>
      <c r="C1204" t="s">
        <v>5</v>
      </c>
      <c r="D1204" s="1">
        <v>794000</v>
      </c>
      <c r="E1204" t="s">
        <v>18</v>
      </c>
      <c r="F1204">
        <v>0.21099999999999999</v>
      </c>
      <c r="G1204" t="s">
        <v>73</v>
      </c>
      <c r="H1204" s="1">
        <v>3770000</v>
      </c>
      <c r="I1204">
        <v>70</v>
      </c>
      <c r="J1204" t="s">
        <v>18</v>
      </c>
    </row>
    <row r="1205" spans="1:10" ht="14.4" hidden="1" customHeight="1" x14ac:dyDescent="0.3">
      <c r="A1205" s="4" t="s">
        <v>100</v>
      </c>
      <c r="B1205" t="s">
        <v>51</v>
      </c>
      <c r="C1205" t="s">
        <v>8</v>
      </c>
      <c r="D1205" s="1">
        <v>50600</v>
      </c>
      <c r="E1205" t="s">
        <v>18</v>
      </c>
      <c r="F1205">
        <v>3.2300000000000002E-2</v>
      </c>
      <c r="G1205" t="s">
        <v>41</v>
      </c>
      <c r="H1205" s="1">
        <v>1570000</v>
      </c>
      <c r="I1205">
        <v>12</v>
      </c>
      <c r="J1205" t="s">
        <v>18</v>
      </c>
    </row>
    <row r="1206" spans="1:10" ht="14.4" hidden="1" customHeight="1" x14ac:dyDescent="0.3">
      <c r="A1206" s="4" t="s">
        <v>100</v>
      </c>
      <c r="B1206" t="s">
        <v>51</v>
      </c>
      <c r="C1206" t="s">
        <v>6</v>
      </c>
      <c r="D1206" s="1">
        <v>299000</v>
      </c>
      <c r="E1206" t="s">
        <v>18</v>
      </c>
      <c r="F1206">
        <v>0.154</v>
      </c>
      <c r="G1206" t="s">
        <v>42</v>
      </c>
      <c r="H1206" s="1">
        <v>1940000</v>
      </c>
      <c r="I1206">
        <v>14.2</v>
      </c>
      <c r="J1206" t="s">
        <v>18</v>
      </c>
    </row>
    <row r="1207" spans="1:10" ht="14.4" hidden="1" customHeight="1" x14ac:dyDescent="0.3">
      <c r="A1207" s="4" t="s">
        <v>100</v>
      </c>
      <c r="B1207" t="s">
        <v>51</v>
      </c>
      <c r="C1207" t="s">
        <v>1</v>
      </c>
      <c r="D1207" s="1">
        <v>8700000</v>
      </c>
      <c r="E1207" t="s">
        <v>18</v>
      </c>
      <c r="F1207">
        <v>2.59</v>
      </c>
      <c r="G1207" t="s">
        <v>39</v>
      </c>
      <c r="H1207" s="1">
        <v>3360000</v>
      </c>
      <c r="I1207">
        <v>856</v>
      </c>
      <c r="J1207" t="s">
        <v>18</v>
      </c>
    </row>
    <row r="1208" spans="1:10" hidden="1" x14ac:dyDescent="0.3">
      <c r="A1208" s="4" t="s">
        <v>100</v>
      </c>
      <c r="B1208" t="s">
        <v>51</v>
      </c>
      <c r="C1208" t="s">
        <v>0</v>
      </c>
      <c r="D1208" s="1">
        <v>8380000</v>
      </c>
      <c r="E1208" t="s">
        <v>18</v>
      </c>
      <c r="F1208">
        <v>5.16</v>
      </c>
      <c r="G1208" t="s">
        <v>43</v>
      </c>
      <c r="H1208" s="1">
        <v>1620000</v>
      </c>
      <c r="I1208">
        <v>1180</v>
      </c>
      <c r="J1208" t="s">
        <v>18</v>
      </c>
    </row>
    <row r="1209" spans="1:10" ht="14.4" hidden="1" customHeight="1" x14ac:dyDescent="0.3">
      <c r="A1209" s="4" t="s">
        <v>100</v>
      </c>
      <c r="B1209" t="s">
        <v>51</v>
      </c>
      <c r="C1209" t="s">
        <v>44</v>
      </c>
      <c r="D1209" s="1">
        <v>19400000</v>
      </c>
      <c r="E1209" t="s">
        <v>18</v>
      </c>
      <c r="F1209">
        <v>5.77</v>
      </c>
      <c r="G1209" t="s">
        <v>39</v>
      </c>
      <c r="H1209" s="1">
        <v>3360000</v>
      </c>
      <c r="I1209">
        <v>706</v>
      </c>
      <c r="J1209" t="s">
        <v>18</v>
      </c>
    </row>
    <row r="1210" spans="1:10" ht="14.4" hidden="1" customHeight="1" x14ac:dyDescent="0.3">
      <c r="A1210" s="4" t="s">
        <v>100</v>
      </c>
      <c r="B1210" t="s">
        <v>51</v>
      </c>
      <c r="C1210" t="s">
        <v>52</v>
      </c>
      <c r="D1210" s="1">
        <v>0</v>
      </c>
      <c r="E1210" t="s">
        <v>18</v>
      </c>
      <c r="F1210">
        <v>0</v>
      </c>
      <c r="G1210" t="s">
        <v>43</v>
      </c>
      <c r="H1210" s="1">
        <v>1620000</v>
      </c>
      <c r="I1210" t="s">
        <v>47</v>
      </c>
      <c r="J1210" t="s">
        <v>18</v>
      </c>
    </row>
    <row r="1211" spans="1:10" ht="14.4" hidden="1" customHeight="1" x14ac:dyDescent="0.3">
      <c r="A1211" s="4" t="s">
        <v>100</v>
      </c>
      <c r="B1211" t="s">
        <v>51</v>
      </c>
      <c r="C1211" t="s">
        <v>53</v>
      </c>
      <c r="D1211" s="1">
        <v>7430000</v>
      </c>
      <c r="E1211" t="s">
        <v>18</v>
      </c>
      <c r="F1211">
        <v>4.57</v>
      </c>
      <c r="G1211" t="s">
        <v>43</v>
      </c>
      <c r="H1211" s="1">
        <v>1620000</v>
      </c>
      <c r="I1211">
        <v>0</v>
      </c>
      <c r="J1211" t="s">
        <v>18</v>
      </c>
    </row>
    <row r="1212" spans="1:10" ht="14.4" hidden="1" customHeight="1" x14ac:dyDescent="0.3">
      <c r="A1212" s="4" t="s">
        <v>100</v>
      </c>
      <c r="B1212" t="s">
        <v>51</v>
      </c>
      <c r="C1212" t="s">
        <v>54</v>
      </c>
      <c r="D1212" s="1">
        <v>2430000</v>
      </c>
      <c r="E1212" t="s">
        <v>18</v>
      </c>
      <c r="F1212">
        <v>1.5</v>
      </c>
      <c r="G1212" t="s">
        <v>43</v>
      </c>
      <c r="H1212" s="1">
        <v>1620000</v>
      </c>
      <c r="I1212">
        <v>0</v>
      </c>
      <c r="J1212" t="s">
        <v>18</v>
      </c>
    </row>
    <row r="1213" spans="1:10" ht="14.4" hidden="1" customHeight="1" x14ac:dyDescent="0.3">
      <c r="A1213" s="4" t="s">
        <v>100</v>
      </c>
      <c r="B1213" t="s">
        <v>51</v>
      </c>
      <c r="C1213" t="s">
        <v>55</v>
      </c>
      <c r="D1213" s="1">
        <v>6380</v>
      </c>
      <c r="E1213" t="s">
        <v>18</v>
      </c>
      <c r="F1213">
        <v>1.9E-3</v>
      </c>
      <c r="G1213" t="s">
        <v>39</v>
      </c>
      <c r="H1213" s="1">
        <v>3360000</v>
      </c>
      <c r="I1213">
        <v>0</v>
      </c>
      <c r="J1213" t="s">
        <v>18</v>
      </c>
    </row>
    <row r="1214" spans="1:10" ht="14.4" hidden="1" customHeight="1" x14ac:dyDescent="0.3">
      <c r="A1214" s="4" t="s">
        <v>100</v>
      </c>
      <c r="B1214" t="s">
        <v>51</v>
      </c>
      <c r="C1214" t="s">
        <v>56</v>
      </c>
      <c r="D1214" s="1">
        <v>1960</v>
      </c>
      <c r="E1214" t="s">
        <v>18</v>
      </c>
      <c r="F1214">
        <v>5.2099999999999998E-4</v>
      </c>
      <c r="G1214" t="s">
        <v>73</v>
      </c>
      <c r="H1214" s="1">
        <v>3770000</v>
      </c>
      <c r="I1214">
        <v>0</v>
      </c>
      <c r="J1214" t="s">
        <v>18</v>
      </c>
    </row>
    <row r="1215" spans="1:10" ht="14.4" hidden="1" customHeight="1" x14ac:dyDescent="0.3">
      <c r="A1215" s="4" t="s">
        <v>100</v>
      </c>
      <c r="B1215" t="s">
        <v>51</v>
      </c>
      <c r="C1215" t="s">
        <v>57</v>
      </c>
      <c r="D1215" s="1">
        <v>176000000</v>
      </c>
      <c r="E1215" t="s">
        <v>18</v>
      </c>
      <c r="F1215">
        <v>108</v>
      </c>
      <c r="G1215" t="s">
        <v>43</v>
      </c>
      <c r="H1215" s="1">
        <v>1620000</v>
      </c>
      <c r="I1215">
        <v>0</v>
      </c>
      <c r="J1215" t="s">
        <v>18</v>
      </c>
    </row>
    <row r="1216" spans="1:10" ht="14.4" hidden="1" customHeight="1" x14ac:dyDescent="0.3">
      <c r="A1216" s="4" t="s">
        <v>100</v>
      </c>
      <c r="B1216" t="s">
        <v>51</v>
      </c>
      <c r="C1216" t="s">
        <v>58</v>
      </c>
      <c r="D1216" s="1">
        <v>63500000</v>
      </c>
      <c r="E1216" t="s">
        <v>18</v>
      </c>
      <c r="F1216">
        <v>39.1</v>
      </c>
      <c r="G1216" t="s">
        <v>43</v>
      </c>
      <c r="H1216" s="1">
        <v>1620000</v>
      </c>
      <c r="I1216">
        <v>0</v>
      </c>
      <c r="J1216" t="s">
        <v>18</v>
      </c>
    </row>
    <row r="1217" spans="1:10" ht="14.4" hidden="1" customHeight="1" x14ac:dyDescent="0.3">
      <c r="A1217" s="4" t="s">
        <v>100</v>
      </c>
      <c r="B1217" t="s">
        <v>51</v>
      </c>
      <c r="C1217" t="s">
        <v>59</v>
      </c>
      <c r="D1217" s="1">
        <v>4060000</v>
      </c>
      <c r="E1217" t="s">
        <v>18</v>
      </c>
      <c r="F1217">
        <v>1.21</v>
      </c>
      <c r="G1217" t="s">
        <v>39</v>
      </c>
      <c r="H1217" s="1">
        <v>3360000</v>
      </c>
      <c r="I1217">
        <v>0</v>
      </c>
      <c r="J1217" t="s">
        <v>18</v>
      </c>
    </row>
    <row r="1218" spans="1:10" ht="14.4" hidden="1" customHeight="1" x14ac:dyDescent="0.3">
      <c r="A1218" s="4" t="s">
        <v>101</v>
      </c>
      <c r="B1218" t="s">
        <v>51</v>
      </c>
      <c r="C1218" t="s">
        <v>2</v>
      </c>
      <c r="D1218" s="1">
        <v>10100000</v>
      </c>
      <c r="E1218" t="s">
        <v>18</v>
      </c>
      <c r="F1218">
        <v>2.61</v>
      </c>
      <c r="G1218" t="s">
        <v>39</v>
      </c>
      <c r="H1218" s="1">
        <v>3850000</v>
      </c>
      <c r="I1218">
        <v>558</v>
      </c>
      <c r="J1218" t="s">
        <v>18</v>
      </c>
    </row>
    <row r="1219" spans="1:10" ht="14.4" customHeight="1" x14ac:dyDescent="0.3">
      <c r="A1219" s="4" t="s">
        <v>101</v>
      </c>
      <c r="B1219" t="s">
        <v>51</v>
      </c>
      <c r="C1219" t="s">
        <v>3</v>
      </c>
      <c r="D1219" s="1">
        <v>4760000</v>
      </c>
      <c r="E1219" t="s">
        <v>18</v>
      </c>
      <c r="F1219">
        <v>1.32</v>
      </c>
      <c r="G1219" t="s">
        <v>73</v>
      </c>
      <c r="H1219" s="1">
        <v>3610000</v>
      </c>
      <c r="I1219">
        <v>201</v>
      </c>
      <c r="J1219" t="s">
        <v>18</v>
      </c>
    </row>
    <row r="1220" spans="1:10" ht="14.4" hidden="1" customHeight="1" x14ac:dyDescent="0.3">
      <c r="A1220" s="4" t="s">
        <v>101</v>
      </c>
      <c r="B1220" t="s">
        <v>51</v>
      </c>
      <c r="C1220" t="s">
        <v>23</v>
      </c>
      <c r="D1220" s="1">
        <v>327000</v>
      </c>
      <c r="E1220" t="s">
        <v>18</v>
      </c>
      <c r="F1220">
        <v>0.20100000000000001</v>
      </c>
      <c r="G1220" t="s">
        <v>40</v>
      </c>
      <c r="H1220" s="1">
        <v>1620000</v>
      </c>
      <c r="I1220">
        <v>99.2</v>
      </c>
      <c r="J1220" t="s">
        <v>18</v>
      </c>
    </row>
    <row r="1221" spans="1:10" ht="14.4" hidden="1" customHeight="1" x14ac:dyDescent="0.3">
      <c r="A1221" s="4" t="s">
        <v>101</v>
      </c>
      <c r="B1221" t="s">
        <v>51</v>
      </c>
      <c r="C1221" t="s">
        <v>7</v>
      </c>
      <c r="D1221" s="1">
        <v>2100000</v>
      </c>
      <c r="E1221" t="s">
        <v>18</v>
      </c>
      <c r="F1221">
        <v>1.29</v>
      </c>
      <c r="G1221" t="s">
        <v>40</v>
      </c>
      <c r="H1221" s="1">
        <v>1620000</v>
      </c>
      <c r="I1221">
        <v>485</v>
      </c>
      <c r="J1221" t="s">
        <v>18</v>
      </c>
    </row>
    <row r="1222" spans="1:10" ht="14.4" hidden="1" customHeight="1" x14ac:dyDescent="0.3">
      <c r="A1222" s="4" t="s">
        <v>101</v>
      </c>
      <c r="B1222" t="s">
        <v>51</v>
      </c>
      <c r="C1222" t="s">
        <v>4</v>
      </c>
      <c r="D1222" s="1">
        <v>1700000</v>
      </c>
      <c r="E1222" t="s">
        <v>18</v>
      </c>
      <c r="F1222">
        <v>0.47099999999999997</v>
      </c>
      <c r="G1222" t="s">
        <v>73</v>
      </c>
      <c r="H1222" s="1">
        <v>3610000</v>
      </c>
      <c r="I1222">
        <v>77.2</v>
      </c>
      <c r="J1222" t="s">
        <v>18</v>
      </c>
    </row>
    <row r="1223" spans="1:10" ht="14.4" hidden="1" customHeight="1" x14ac:dyDescent="0.3">
      <c r="A1223" s="4" t="s">
        <v>101</v>
      </c>
      <c r="B1223" t="s">
        <v>51</v>
      </c>
      <c r="C1223" t="s">
        <v>5</v>
      </c>
      <c r="D1223" s="1">
        <v>623000</v>
      </c>
      <c r="E1223" t="s">
        <v>18</v>
      </c>
      <c r="F1223">
        <v>0.17299999999999999</v>
      </c>
      <c r="G1223" t="s">
        <v>73</v>
      </c>
      <c r="H1223" s="1">
        <v>3610000</v>
      </c>
      <c r="I1223">
        <v>56.7</v>
      </c>
      <c r="J1223" t="s">
        <v>18</v>
      </c>
    </row>
    <row r="1224" spans="1:10" ht="14.4" hidden="1" customHeight="1" x14ac:dyDescent="0.3">
      <c r="A1224" s="4" t="s">
        <v>101</v>
      </c>
      <c r="B1224" t="s">
        <v>51</v>
      </c>
      <c r="C1224" t="s">
        <v>8</v>
      </c>
      <c r="D1224" s="1">
        <v>46600</v>
      </c>
      <c r="E1224" t="s">
        <v>18</v>
      </c>
      <c r="F1224">
        <v>3.3000000000000002E-2</v>
      </c>
      <c r="G1224" t="s">
        <v>41</v>
      </c>
      <c r="H1224" s="1">
        <v>1410000</v>
      </c>
      <c r="I1224">
        <v>12.6</v>
      </c>
      <c r="J1224" t="s">
        <v>18</v>
      </c>
    </row>
    <row r="1225" spans="1:10" ht="14.4" hidden="1" customHeight="1" x14ac:dyDescent="0.3">
      <c r="A1225" s="4" t="s">
        <v>101</v>
      </c>
      <c r="B1225" t="s">
        <v>51</v>
      </c>
      <c r="C1225" t="s">
        <v>6</v>
      </c>
      <c r="D1225" s="1">
        <v>215000</v>
      </c>
      <c r="E1225" t="s">
        <v>18</v>
      </c>
      <c r="F1225">
        <v>0.14299999999999999</v>
      </c>
      <c r="G1225" t="s">
        <v>42</v>
      </c>
      <c r="H1225" s="1">
        <v>1510000</v>
      </c>
      <c r="I1225">
        <v>11.3</v>
      </c>
      <c r="J1225" t="s">
        <v>18</v>
      </c>
    </row>
    <row r="1226" spans="1:10" ht="14.4" hidden="1" customHeight="1" x14ac:dyDescent="0.3">
      <c r="A1226" s="4" t="s">
        <v>101</v>
      </c>
      <c r="B1226" t="s">
        <v>51</v>
      </c>
      <c r="C1226" t="s">
        <v>1</v>
      </c>
      <c r="D1226" s="1">
        <v>9340000</v>
      </c>
      <c r="E1226" t="s">
        <v>18</v>
      </c>
      <c r="F1226">
        <v>2.4300000000000002</v>
      </c>
      <c r="G1226" t="s">
        <v>39</v>
      </c>
      <c r="H1226" s="1">
        <v>3850000</v>
      </c>
      <c r="I1226">
        <v>811</v>
      </c>
      <c r="J1226" t="s">
        <v>18</v>
      </c>
    </row>
    <row r="1227" spans="1:10" hidden="1" x14ac:dyDescent="0.3">
      <c r="A1227" s="4" t="s">
        <v>101</v>
      </c>
      <c r="B1227" t="s">
        <v>51</v>
      </c>
      <c r="C1227" t="s">
        <v>0</v>
      </c>
      <c r="D1227" s="1">
        <v>8430000</v>
      </c>
      <c r="E1227" t="s">
        <v>18</v>
      </c>
      <c r="F1227">
        <v>5.27</v>
      </c>
      <c r="G1227" t="s">
        <v>43</v>
      </c>
      <c r="H1227" s="1">
        <v>1600000</v>
      </c>
      <c r="I1227">
        <v>1210</v>
      </c>
      <c r="J1227" t="s">
        <v>18</v>
      </c>
    </row>
    <row r="1228" spans="1:10" ht="14.4" hidden="1" customHeight="1" x14ac:dyDescent="0.3">
      <c r="A1228" s="4" t="s">
        <v>101</v>
      </c>
      <c r="B1228" t="s">
        <v>51</v>
      </c>
      <c r="C1228" t="s">
        <v>44</v>
      </c>
      <c r="D1228" s="1">
        <v>19700000</v>
      </c>
      <c r="E1228" t="s">
        <v>18</v>
      </c>
      <c r="F1228">
        <v>5.0999999999999996</v>
      </c>
      <c r="G1228" t="s">
        <v>39</v>
      </c>
      <c r="H1228" s="1">
        <v>3850000</v>
      </c>
      <c r="I1228">
        <v>624</v>
      </c>
      <c r="J1228" t="s">
        <v>18</v>
      </c>
    </row>
    <row r="1229" spans="1:10" ht="14.4" hidden="1" customHeight="1" x14ac:dyDescent="0.3">
      <c r="A1229" s="4" t="s">
        <v>101</v>
      </c>
      <c r="B1229" t="s">
        <v>51</v>
      </c>
      <c r="C1229" t="s">
        <v>52</v>
      </c>
      <c r="D1229" s="1">
        <v>0</v>
      </c>
      <c r="E1229" t="s">
        <v>18</v>
      </c>
      <c r="F1229">
        <v>0</v>
      </c>
      <c r="G1229" t="s">
        <v>43</v>
      </c>
      <c r="H1229" s="1">
        <v>1600000</v>
      </c>
      <c r="I1229" t="s">
        <v>47</v>
      </c>
      <c r="J1229" t="s">
        <v>18</v>
      </c>
    </row>
    <row r="1230" spans="1:10" ht="14.4" hidden="1" customHeight="1" x14ac:dyDescent="0.3">
      <c r="A1230" s="4" t="s">
        <v>101</v>
      </c>
      <c r="B1230" t="s">
        <v>51</v>
      </c>
      <c r="C1230" t="s">
        <v>53</v>
      </c>
      <c r="D1230" s="1">
        <v>7650000</v>
      </c>
      <c r="E1230" t="s">
        <v>18</v>
      </c>
      <c r="F1230">
        <v>4.79</v>
      </c>
      <c r="G1230" t="s">
        <v>43</v>
      </c>
      <c r="H1230" s="1">
        <v>1600000</v>
      </c>
      <c r="I1230">
        <v>0</v>
      </c>
      <c r="J1230" t="s">
        <v>18</v>
      </c>
    </row>
    <row r="1231" spans="1:10" ht="14.4" hidden="1" customHeight="1" x14ac:dyDescent="0.3">
      <c r="A1231" s="4" t="s">
        <v>101</v>
      </c>
      <c r="B1231" t="s">
        <v>51</v>
      </c>
      <c r="C1231" t="s">
        <v>54</v>
      </c>
      <c r="D1231" s="1">
        <v>2500000</v>
      </c>
      <c r="E1231" t="s">
        <v>18</v>
      </c>
      <c r="F1231">
        <v>1.56</v>
      </c>
      <c r="G1231" t="s">
        <v>43</v>
      </c>
      <c r="H1231" s="1">
        <v>1600000</v>
      </c>
      <c r="I1231">
        <v>0</v>
      </c>
      <c r="J1231" t="s">
        <v>18</v>
      </c>
    </row>
    <row r="1232" spans="1:10" ht="14.4" hidden="1" customHeight="1" x14ac:dyDescent="0.3">
      <c r="A1232" s="4" t="s">
        <v>101</v>
      </c>
      <c r="B1232" t="s">
        <v>51</v>
      </c>
      <c r="C1232" t="s">
        <v>55</v>
      </c>
      <c r="D1232" s="1">
        <v>2150</v>
      </c>
      <c r="E1232" t="s">
        <v>18</v>
      </c>
      <c r="F1232">
        <v>5.5900000000000004E-4</v>
      </c>
      <c r="G1232" t="s">
        <v>39</v>
      </c>
      <c r="H1232" s="1">
        <v>3850000</v>
      </c>
      <c r="I1232">
        <v>0</v>
      </c>
      <c r="J1232" t="s">
        <v>18</v>
      </c>
    </row>
    <row r="1233" spans="1:10" ht="14.4" hidden="1" customHeight="1" x14ac:dyDescent="0.3">
      <c r="A1233" s="4" t="s">
        <v>101</v>
      </c>
      <c r="B1233" t="s">
        <v>51</v>
      </c>
      <c r="C1233" t="s">
        <v>56</v>
      </c>
      <c r="D1233" s="1">
        <v>750</v>
      </c>
      <c r="E1233" t="s">
        <v>18</v>
      </c>
      <c r="F1233">
        <v>2.0799999999999999E-4</v>
      </c>
      <c r="G1233" t="s">
        <v>73</v>
      </c>
      <c r="H1233" s="1">
        <v>3610000</v>
      </c>
      <c r="I1233">
        <v>0</v>
      </c>
      <c r="J1233" t="s">
        <v>18</v>
      </c>
    </row>
    <row r="1234" spans="1:10" ht="14.4" hidden="1" customHeight="1" x14ac:dyDescent="0.3">
      <c r="A1234" s="4" t="s">
        <v>101</v>
      </c>
      <c r="B1234" t="s">
        <v>51</v>
      </c>
      <c r="C1234" t="s">
        <v>57</v>
      </c>
      <c r="D1234" s="1">
        <v>174000000</v>
      </c>
      <c r="E1234" t="s">
        <v>18</v>
      </c>
      <c r="F1234">
        <v>109</v>
      </c>
      <c r="G1234" t="s">
        <v>43</v>
      </c>
      <c r="H1234" s="1">
        <v>1600000</v>
      </c>
      <c r="I1234">
        <v>0</v>
      </c>
      <c r="J1234" t="s">
        <v>18</v>
      </c>
    </row>
    <row r="1235" spans="1:10" ht="14.4" hidden="1" customHeight="1" x14ac:dyDescent="0.3">
      <c r="A1235" s="4" t="s">
        <v>101</v>
      </c>
      <c r="B1235" t="s">
        <v>51</v>
      </c>
      <c r="C1235" t="s">
        <v>58</v>
      </c>
      <c r="D1235" s="1">
        <v>56800000</v>
      </c>
      <c r="E1235" t="s">
        <v>18</v>
      </c>
      <c r="F1235">
        <v>35.5</v>
      </c>
      <c r="G1235" t="s">
        <v>43</v>
      </c>
      <c r="H1235" s="1">
        <v>1600000</v>
      </c>
      <c r="I1235">
        <v>0</v>
      </c>
      <c r="J1235" t="s">
        <v>18</v>
      </c>
    </row>
    <row r="1236" spans="1:10" ht="14.4" hidden="1" customHeight="1" x14ac:dyDescent="0.3">
      <c r="A1236" s="4" t="s">
        <v>101</v>
      </c>
      <c r="B1236" t="s">
        <v>51</v>
      </c>
      <c r="C1236" t="s">
        <v>59</v>
      </c>
      <c r="D1236" s="1">
        <v>3440000</v>
      </c>
      <c r="E1236" t="s">
        <v>18</v>
      </c>
      <c r="F1236">
        <v>0.89400000000000002</v>
      </c>
      <c r="G1236" t="s">
        <v>39</v>
      </c>
      <c r="H1236" s="1">
        <v>3850000</v>
      </c>
      <c r="I1236">
        <v>0</v>
      </c>
      <c r="J1236" t="s">
        <v>18</v>
      </c>
    </row>
    <row r="1237" spans="1:10" ht="14.4" hidden="1" customHeight="1" x14ac:dyDescent="0.3">
      <c r="A1237" s="4" t="s">
        <v>101</v>
      </c>
      <c r="B1237" t="s">
        <v>51</v>
      </c>
      <c r="C1237" t="s">
        <v>2</v>
      </c>
      <c r="D1237" s="1">
        <v>10300000</v>
      </c>
      <c r="E1237" t="s">
        <v>18</v>
      </c>
      <c r="F1237">
        <v>2.65</v>
      </c>
      <c r="G1237" t="s">
        <v>39</v>
      </c>
      <c r="H1237" s="1">
        <v>3890000</v>
      </c>
      <c r="I1237">
        <v>566</v>
      </c>
      <c r="J1237" t="s">
        <v>18</v>
      </c>
    </row>
    <row r="1238" spans="1:10" ht="14.4" customHeight="1" x14ac:dyDescent="0.3">
      <c r="A1238" s="4" t="s">
        <v>101</v>
      </c>
      <c r="B1238" t="s">
        <v>51</v>
      </c>
      <c r="C1238" t="s">
        <v>3</v>
      </c>
      <c r="D1238" s="1">
        <v>4660000</v>
      </c>
      <c r="E1238" t="s">
        <v>18</v>
      </c>
      <c r="F1238">
        <v>1.31</v>
      </c>
      <c r="G1238" t="s">
        <v>73</v>
      </c>
      <c r="H1238" s="1">
        <v>3570000</v>
      </c>
      <c r="I1238">
        <v>199</v>
      </c>
      <c r="J1238" t="s">
        <v>18</v>
      </c>
    </row>
    <row r="1239" spans="1:10" ht="14.4" hidden="1" customHeight="1" x14ac:dyDescent="0.3">
      <c r="A1239" s="4" t="s">
        <v>101</v>
      </c>
      <c r="B1239" t="s">
        <v>51</v>
      </c>
      <c r="C1239" t="s">
        <v>23</v>
      </c>
      <c r="D1239" s="1">
        <v>349000</v>
      </c>
      <c r="E1239" t="s">
        <v>18</v>
      </c>
      <c r="F1239">
        <v>0.21</v>
      </c>
      <c r="G1239" t="s">
        <v>40</v>
      </c>
      <c r="H1239" s="1">
        <v>1660000</v>
      </c>
      <c r="I1239">
        <v>104</v>
      </c>
      <c r="J1239" t="s">
        <v>18</v>
      </c>
    </row>
    <row r="1240" spans="1:10" ht="14.4" hidden="1" customHeight="1" x14ac:dyDescent="0.3">
      <c r="A1240" s="4" t="s">
        <v>101</v>
      </c>
      <c r="B1240" t="s">
        <v>51</v>
      </c>
      <c r="C1240" t="s">
        <v>7</v>
      </c>
      <c r="D1240" s="1">
        <v>2160000</v>
      </c>
      <c r="E1240" t="s">
        <v>18</v>
      </c>
      <c r="F1240">
        <v>1.3</v>
      </c>
      <c r="G1240" t="s">
        <v>40</v>
      </c>
      <c r="H1240" s="1">
        <v>1660000</v>
      </c>
      <c r="I1240">
        <v>488</v>
      </c>
      <c r="J1240" t="s">
        <v>18</v>
      </c>
    </row>
    <row r="1241" spans="1:10" ht="14.4" hidden="1" customHeight="1" x14ac:dyDescent="0.3">
      <c r="A1241" s="4" t="s">
        <v>101</v>
      </c>
      <c r="B1241" t="s">
        <v>51</v>
      </c>
      <c r="C1241" t="s">
        <v>4</v>
      </c>
      <c r="D1241" s="1">
        <v>1770000</v>
      </c>
      <c r="E1241" t="s">
        <v>18</v>
      </c>
      <c r="F1241">
        <v>0.495</v>
      </c>
      <c r="G1241" t="s">
        <v>73</v>
      </c>
      <c r="H1241" s="1">
        <v>3570000</v>
      </c>
      <c r="I1241">
        <v>81.099999999999994</v>
      </c>
      <c r="J1241" t="s">
        <v>18</v>
      </c>
    </row>
    <row r="1242" spans="1:10" ht="14.4" hidden="1" customHeight="1" x14ac:dyDescent="0.3">
      <c r="A1242" s="4" t="s">
        <v>101</v>
      </c>
      <c r="B1242" t="s">
        <v>51</v>
      </c>
      <c r="C1242" t="s">
        <v>5</v>
      </c>
      <c r="D1242" s="1">
        <v>647000</v>
      </c>
      <c r="E1242" t="s">
        <v>18</v>
      </c>
      <c r="F1242">
        <v>0.18099999999999999</v>
      </c>
      <c r="G1242" t="s">
        <v>73</v>
      </c>
      <c r="H1242" s="1">
        <v>3570000</v>
      </c>
      <c r="I1242">
        <v>59.8</v>
      </c>
      <c r="J1242" t="s">
        <v>18</v>
      </c>
    </row>
    <row r="1243" spans="1:10" ht="14.4" hidden="1" customHeight="1" x14ac:dyDescent="0.3">
      <c r="A1243" s="4" t="s">
        <v>101</v>
      </c>
      <c r="B1243" t="s">
        <v>51</v>
      </c>
      <c r="C1243" t="s">
        <v>8</v>
      </c>
      <c r="D1243" s="1">
        <v>39200</v>
      </c>
      <c r="E1243" t="s">
        <v>18</v>
      </c>
      <c r="F1243">
        <v>3.0099999999999998E-2</v>
      </c>
      <c r="G1243" t="s">
        <v>41</v>
      </c>
      <c r="H1243" s="1">
        <v>1300000</v>
      </c>
      <c r="I1243">
        <v>10.199999999999999</v>
      </c>
      <c r="J1243" t="s">
        <v>18</v>
      </c>
    </row>
    <row r="1244" spans="1:10" ht="14.4" hidden="1" customHeight="1" x14ac:dyDescent="0.3">
      <c r="A1244" s="4" t="s">
        <v>101</v>
      </c>
      <c r="B1244" t="s">
        <v>51</v>
      </c>
      <c r="C1244" t="s">
        <v>6</v>
      </c>
      <c r="D1244" s="1">
        <v>195000</v>
      </c>
      <c r="E1244" t="s">
        <v>18</v>
      </c>
      <c r="F1244">
        <v>0.13200000000000001</v>
      </c>
      <c r="G1244" t="s">
        <v>42</v>
      </c>
      <c r="H1244" s="1">
        <v>1480000</v>
      </c>
      <c r="I1244">
        <v>8.57</v>
      </c>
      <c r="J1244" t="s">
        <v>18</v>
      </c>
    </row>
    <row r="1245" spans="1:10" ht="14.4" hidden="1" customHeight="1" x14ac:dyDescent="0.3">
      <c r="A1245" s="4" t="s">
        <v>101</v>
      </c>
      <c r="B1245" t="s">
        <v>51</v>
      </c>
      <c r="C1245" t="s">
        <v>1</v>
      </c>
      <c r="D1245" s="1">
        <v>9230000</v>
      </c>
      <c r="E1245" t="s">
        <v>18</v>
      </c>
      <c r="F1245">
        <v>2.37</v>
      </c>
      <c r="G1245" t="s">
        <v>39</v>
      </c>
      <c r="H1245" s="1">
        <v>3890000</v>
      </c>
      <c r="I1245">
        <v>796</v>
      </c>
      <c r="J1245" t="s">
        <v>18</v>
      </c>
    </row>
    <row r="1246" spans="1:10" hidden="1" x14ac:dyDescent="0.3">
      <c r="A1246" s="4" t="s">
        <v>101</v>
      </c>
      <c r="B1246" t="s">
        <v>51</v>
      </c>
      <c r="C1246" t="s">
        <v>0</v>
      </c>
      <c r="D1246" s="1">
        <v>8650000</v>
      </c>
      <c r="E1246" t="s">
        <v>18</v>
      </c>
      <c r="F1246">
        <v>5.34</v>
      </c>
      <c r="G1246" t="s">
        <v>43</v>
      </c>
      <c r="H1246" s="1">
        <v>1620000</v>
      </c>
      <c r="I1246">
        <v>1220</v>
      </c>
      <c r="J1246" t="s">
        <v>18</v>
      </c>
    </row>
    <row r="1247" spans="1:10" ht="14.4" hidden="1" customHeight="1" x14ac:dyDescent="0.3">
      <c r="A1247" s="4" t="s">
        <v>101</v>
      </c>
      <c r="B1247" t="s">
        <v>51</v>
      </c>
      <c r="C1247" t="s">
        <v>44</v>
      </c>
      <c r="D1247" s="1">
        <v>19200000</v>
      </c>
      <c r="E1247" t="s">
        <v>18</v>
      </c>
      <c r="F1247">
        <v>4.93</v>
      </c>
      <c r="G1247" t="s">
        <v>39</v>
      </c>
      <c r="H1247" s="1">
        <v>3890000</v>
      </c>
      <c r="I1247">
        <v>602</v>
      </c>
      <c r="J1247" t="s">
        <v>18</v>
      </c>
    </row>
    <row r="1248" spans="1:10" ht="14.4" hidden="1" customHeight="1" x14ac:dyDescent="0.3">
      <c r="A1248" s="4" t="s">
        <v>101</v>
      </c>
      <c r="B1248" t="s">
        <v>51</v>
      </c>
      <c r="C1248" t="s">
        <v>52</v>
      </c>
      <c r="D1248" s="1">
        <v>0</v>
      </c>
      <c r="E1248" t="s">
        <v>18</v>
      </c>
      <c r="F1248">
        <v>0</v>
      </c>
      <c r="G1248" t="s">
        <v>43</v>
      </c>
      <c r="H1248" s="1">
        <v>1620000</v>
      </c>
      <c r="I1248" t="s">
        <v>47</v>
      </c>
      <c r="J1248" t="s">
        <v>18</v>
      </c>
    </row>
    <row r="1249" spans="1:10" ht="14.4" hidden="1" customHeight="1" x14ac:dyDescent="0.3">
      <c r="A1249" s="4" t="s">
        <v>101</v>
      </c>
      <c r="B1249" t="s">
        <v>51</v>
      </c>
      <c r="C1249" t="s">
        <v>53</v>
      </c>
      <c r="D1249" s="1">
        <v>7560000</v>
      </c>
      <c r="E1249" t="s">
        <v>18</v>
      </c>
      <c r="F1249">
        <v>4.67</v>
      </c>
      <c r="G1249" t="s">
        <v>43</v>
      </c>
      <c r="H1249" s="1">
        <v>1620000</v>
      </c>
      <c r="I1249">
        <v>0</v>
      </c>
      <c r="J1249" t="s">
        <v>18</v>
      </c>
    </row>
    <row r="1250" spans="1:10" ht="14.4" hidden="1" customHeight="1" x14ac:dyDescent="0.3">
      <c r="A1250" s="4" t="s">
        <v>101</v>
      </c>
      <c r="B1250" t="s">
        <v>51</v>
      </c>
      <c r="C1250" t="s">
        <v>54</v>
      </c>
      <c r="D1250" s="1">
        <v>2730000</v>
      </c>
      <c r="E1250" t="s">
        <v>18</v>
      </c>
      <c r="F1250">
        <v>1.69</v>
      </c>
      <c r="G1250" t="s">
        <v>43</v>
      </c>
      <c r="H1250" s="1">
        <v>1620000</v>
      </c>
      <c r="I1250">
        <v>0</v>
      </c>
      <c r="J1250" t="s">
        <v>18</v>
      </c>
    </row>
    <row r="1251" spans="1:10" ht="14.4" hidden="1" customHeight="1" x14ac:dyDescent="0.3">
      <c r="A1251" s="4" t="s">
        <v>101</v>
      </c>
      <c r="B1251" t="s">
        <v>51</v>
      </c>
      <c r="C1251" t="s">
        <v>55</v>
      </c>
      <c r="D1251" s="1">
        <v>0</v>
      </c>
      <c r="E1251" t="s">
        <v>18</v>
      </c>
      <c r="F1251">
        <v>0</v>
      </c>
      <c r="G1251" t="s">
        <v>39</v>
      </c>
      <c r="H1251" s="1">
        <v>3890000</v>
      </c>
      <c r="I1251" t="s">
        <v>47</v>
      </c>
      <c r="J1251" t="s">
        <v>18</v>
      </c>
    </row>
    <row r="1252" spans="1:10" ht="14.4" hidden="1" customHeight="1" x14ac:dyDescent="0.3">
      <c r="A1252" s="4" t="s">
        <v>101</v>
      </c>
      <c r="B1252" t="s">
        <v>51</v>
      </c>
      <c r="C1252" t="s">
        <v>56</v>
      </c>
      <c r="D1252" s="1">
        <v>3180</v>
      </c>
      <c r="E1252" t="s">
        <v>18</v>
      </c>
      <c r="F1252">
        <v>8.9099999999999997E-4</v>
      </c>
      <c r="G1252" t="s">
        <v>73</v>
      </c>
      <c r="H1252" s="1">
        <v>3570000</v>
      </c>
      <c r="I1252">
        <v>0</v>
      </c>
      <c r="J1252" t="s">
        <v>18</v>
      </c>
    </row>
    <row r="1253" spans="1:10" ht="14.4" hidden="1" customHeight="1" x14ac:dyDescent="0.3">
      <c r="A1253" s="4" t="s">
        <v>101</v>
      </c>
      <c r="B1253" t="s">
        <v>51</v>
      </c>
      <c r="C1253" t="s">
        <v>57</v>
      </c>
      <c r="D1253" s="1">
        <v>180000000</v>
      </c>
      <c r="E1253" t="s">
        <v>18</v>
      </c>
      <c r="F1253">
        <v>111</v>
      </c>
      <c r="G1253" t="s">
        <v>43</v>
      </c>
      <c r="H1253" s="1">
        <v>1620000</v>
      </c>
      <c r="I1253">
        <v>0</v>
      </c>
      <c r="J1253" t="s">
        <v>18</v>
      </c>
    </row>
    <row r="1254" spans="1:10" ht="14.4" hidden="1" customHeight="1" x14ac:dyDescent="0.3">
      <c r="A1254" s="4" t="s">
        <v>101</v>
      </c>
      <c r="B1254" t="s">
        <v>51</v>
      </c>
      <c r="C1254" t="s">
        <v>58</v>
      </c>
      <c r="D1254" s="1">
        <v>48300000</v>
      </c>
      <c r="E1254" t="s">
        <v>18</v>
      </c>
      <c r="F1254">
        <v>29.8</v>
      </c>
      <c r="G1254" t="s">
        <v>43</v>
      </c>
      <c r="H1254" s="1">
        <v>1620000</v>
      </c>
      <c r="I1254">
        <v>0</v>
      </c>
      <c r="J1254" t="s">
        <v>18</v>
      </c>
    </row>
    <row r="1255" spans="1:10" ht="14.4" hidden="1" customHeight="1" x14ac:dyDescent="0.3">
      <c r="A1255" s="4" t="s">
        <v>101</v>
      </c>
      <c r="B1255" t="s">
        <v>51</v>
      </c>
      <c r="C1255" t="s">
        <v>59</v>
      </c>
      <c r="D1255" s="1">
        <v>3470000</v>
      </c>
      <c r="E1255" t="s">
        <v>18</v>
      </c>
      <c r="F1255">
        <v>0.89300000000000002</v>
      </c>
      <c r="G1255" t="s">
        <v>39</v>
      </c>
      <c r="H1255" s="1">
        <v>3890000</v>
      </c>
      <c r="I1255">
        <v>0</v>
      </c>
      <c r="J1255" t="s">
        <v>18</v>
      </c>
    </row>
    <row r="1256" spans="1:10" ht="14.4" hidden="1" customHeight="1" x14ac:dyDescent="0.3">
      <c r="A1256" s="4" t="s">
        <v>102</v>
      </c>
      <c r="B1256" t="s">
        <v>51</v>
      </c>
      <c r="C1256" t="s">
        <v>2</v>
      </c>
      <c r="D1256" s="1">
        <v>9560000</v>
      </c>
      <c r="E1256" t="s">
        <v>18</v>
      </c>
      <c r="F1256">
        <v>2.48</v>
      </c>
      <c r="G1256" t="s">
        <v>39</v>
      </c>
      <c r="H1256" s="1">
        <v>3860000</v>
      </c>
      <c r="I1256">
        <v>531</v>
      </c>
      <c r="J1256" t="s">
        <v>18</v>
      </c>
    </row>
    <row r="1257" spans="1:10" ht="14.4" customHeight="1" x14ac:dyDescent="0.3">
      <c r="A1257" s="4" t="s">
        <v>102</v>
      </c>
      <c r="B1257" t="s">
        <v>51</v>
      </c>
      <c r="C1257" t="s">
        <v>3</v>
      </c>
      <c r="D1257" s="1">
        <v>4160000</v>
      </c>
      <c r="E1257" t="s">
        <v>18</v>
      </c>
      <c r="F1257">
        <v>1.1499999999999999</v>
      </c>
      <c r="G1257" t="s">
        <v>73</v>
      </c>
      <c r="H1257" s="1">
        <v>3610000</v>
      </c>
      <c r="I1257">
        <v>174</v>
      </c>
      <c r="J1257" t="s">
        <v>18</v>
      </c>
    </row>
    <row r="1258" spans="1:10" ht="14.4" hidden="1" customHeight="1" x14ac:dyDescent="0.3">
      <c r="A1258" s="4" t="s">
        <v>102</v>
      </c>
      <c r="B1258" t="s">
        <v>51</v>
      </c>
      <c r="C1258" t="s">
        <v>23</v>
      </c>
      <c r="D1258" s="1">
        <v>263000</v>
      </c>
      <c r="E1258" t="s">
        <v>18</v>
      </c>
      <c r="F1258">
        <v>0.154</v>
      </c>
      <c r="G1258" t="s">
        <v>40</v>
      </c>
      <c r="H1258" s="1">
        <v>1710000</v>
      </c>
      <c r="I1258">
        <v>75.599999999999994</v>
      </c>
      <c r="J1258" t="s">
        <v>18</v>
      </c>
    </row>
    <row r="1259" spans="1:10" ht="14.4" hidden="1" customHeight="1" x14ac:dyDescent="0.3">
      <c r="A1259" s="4" t="s">
        <v>102</v>
      </c>
      <c r="B1259" t="s">
        <v>51</v>
      </c>
      <c r="C1259" t="s">
        <v>7</v>
      </c>
      <c r="D1259" s="1">
        <v>2070000</v>
      </c>
      <c r="E1259" t="s">
        <v>18</v>
      </c>
      <c r="F1259">
        <v>1.21</v>
      </c>
      <c r="G1259" t="s">
        <v>40</v>
      </c>
      <c r="H1259" s="1">
        <v>1710000</v>
      </c>
      <c r="I1259">
        <v>455</v>
      </c>
      <c r="J1259" t="s">
        <v>18</v>
      </c>
    </row>
    <row r="1260" spans="1:10" ht="14.4" hidden="1" customHeight="1" x14ac:dyDescent="0.3">
      <c r="A1260" s="4" t="s">
        <v>102</v>
      </c>
      <c r="B1260" t="s">
        <v>51</v>
      </c>
      <c r="C1260" t="s">
        <v>4</v>
      </c>
      <c r="D1260" s="1">
        <v>1390000</v>
      </c>
      <c r="E1260" t="s">
        <v>18</v>
      </c>
      <c r="F1260">
        <v>0.38500000000000001</v>
      </c>
      <c r="G1260" t="s">
        <v>73</v>
      </c>
      <c r="H1260" s="1">
        <v>3610000</v>
      </c>
      <c r="I1260">
        <v>62.9</v>
      </c>
      <c r="J1260" t="s">
        <v>18</v>
      </c>
    </row>
    <row r="1261" spans="1:10" ht="14.4" hidden="1" customHeight="1" x14ac:dyDescent="0.3">
      <c r="A1261" s="4" t="s">
        <v>102</v>
      </c>
      <c r="B1261" t="s">
        <v>51</v>
      </c>
      <c r="C1261" t="s">
        <v>5</v>
      </c>
      <c r="D1261" s="1">
        <v>522000</v>
      </c>
      <c r="E1261" t="s">
        <v>18</v>
      </c>
      <c r="F1261">
        <v>0.14499999999999999</v>
      </c>
      <c r="G1261" t="s">
        <v>73</v>
      </c>
      <c r="H1261" s="1">
        <v>3610000</v>
      </c>
      <c r="I1261">
        <v>47</v>
      </c>
      <c r="J1261" t="s">
        <v>18</v>
      </c>
    </row>
    <row r="1262" spans="1:10" ht="14.4" hidden="1" customHeight="1" x14ac:dyDescent="0.3">
      <c r="A1262" s="4" t="s">
        <v>102</v>
      </c>
      <c r="B1262" t="s">
        <v>51</v>
      </c>
      <c r="C1262" t="s">
        <v>8</v>
      </c>
      <c r="D1262" s="1">
        <v>32800</v>
      </c>
      <c r="E1262" t="s">
        <v>18</v>
      </c>
      <c r="F1262">
        <v>2.4400000000000002E-2</v>
      </c>
      <c r="G1262" t="s">
        <v>41</v>
      </c>
      <c r="H1262" s="1">
        <v>1340000</v>
      </c>
      <c r="I1262">
        <v>5.55</v>
      </c>
      <c r="J1262" t="s">
        <v>18</v>
      </c>
    </row>
    <row r="1263" spans="1:10" ht="14.4" hidden="1" customHeight="1" x14ac:dyDescent="0.3">
      <c r="A1263" s="4" t="s">
        <v>102</v>
      </c>
      <c r="B1263" t="s">
        <v>51</v>
      </c>
      <c r="C1263" t="s">
        <v>6</v>
      </c>
      <c r="D1263" s="1">
        <v>205000</v>
      </c>
      <c r="E1263" t="s">
        <v>18</v>
      </c>
      <c r="F1263">
        <v>0.122</v>
      </c>
      <c r="G1263" t="s">
        <v>42</v>
      </c>
      <c r="H1263" s="1">
        <v>1680000</v>
      </c>
      <c r="I1263">
        <v>6.16</v>
      </c>
      <c r="J1263" t="s">
        <v>18</v>
      </c>
    </row>
    <row r="1264" spans="1:10" ht="14.4" hidden="1" customHeight="1" x14ac:dyDescent="0.3">
      <c r="A1264" s="4" t="s">
        <v>102</v>
      </c>
      <c r="B1264" t="s">
        <v>51</v>
      </c>
      <c r="C1264" t="s">
        <v>1</v>
      </c>
      <c r="D1264" s="1">
        <v>9410000</v>
      </c>
      <c r="E1264" t="s">
        <v>18</v>
      </c>
      <c r="F1264">
        <v>2.44</v>
      </c>
      <c r="G1264" t="s">
        <v>39</v>
      </c>
      <c r="H1264" s="1">
        <v>3860000</v>
      </c>
      <c r="I1264">
        <v>815</v>
      </c>
      <c r="J1264" t="s">
        <v>18</v>
      </c>
    </row>
    <row r="1265" spans="1:10" hidden="1" x14ac:dyDescent="0.3">
      <c r="A1265" s="4" t="s">
        <v>102</v>
      </c>
      <c r="B1265" t="s">
        <v>51</v>
      </c>
      <c r="C1265" t="s">
        <v>0</v>
      </c>
      <c r="D1265" s="1">
        <v>8570000</v>
      </c>
      <c r="E1265" t="s">
        <v>18</v>
      </c>
      <c r="F1265">
        <v>5.24</v>
      </c>
      <c r="G1265" t="s">
        <v>43</v>
      </c>
      <c r="H1265" s="1">
        <v>1640000</v>
      </c>
      <c r="I1265">
        <v>1200</v>
      </c>
      <c r="J1265" t="s">
        <v>18</v>
      </c>
    </row>
    <row r="1266" spans="1:10" ht="14.4" hidden="1" customHeight="1" x14ac:dyDescent="0.3">
      <c r="A1266" s="4" t="s">
        <v>102</v>
      </c>
      <c r="B1266" t="s">
        <v>51</v>
      </c>
      <c r="C1266" t="s">
        <v>44</v>
      </c>
      <c r="D1266" s="1">
        <v>18500000</v>
      </c>
      <c r="E1266" t="s">
        <v>18</v>
      </c>
      <c r="F1266">
        <v>4.79</v>
      </c>
      <c r="G1266" t="s">
        <v>39</v>
      </c>
      <c r="H1266" s="1">
        <v>3860000</v>
      </c>
      <c r="I1266">
        <v>586</v>
      </c>
      <c r="J1266" t="s">
        <v>18</v>
      </c>
    </row>
    <row r="1267" spans="1:10" ht="14.4" hidden="1" customHeight="1" x14ac:dyDescent="0.3">
      <c r="A1267" s="4" t="s">
        <v>102</v>
      </c>
      <c r="B1267" t="s">
        <v>51</v>
      </c>
      <c r="C1267" t="s">
        <v>52</v>
      </c>
      <c r="D1267" s="1">
        <v>0</v>
      </c>
      <c r="E1267" t="s">
        <v>18</v>
      </c>
      <c r="F1267">
        <v>0</v>
      </c>
      <c r="G1267" t="s">
        <v>43</v>
      </c>
      <c r="H1267" s="1">
        <v>1640000</v>
      </c>
      <c r="I1267" t="s">
        <v>47</v>
      </c>
      <c r="J1267" t="s">
        <v>18</v>
      </c>
    </row>
    <row r="1268" spans="1:10" ht="14.4" hidden="1" customHeight="1" x14ac:dyDescent="0.3">
      <c r="A1268" s="4" t="s">
        <v>102</v>
      </c>
      <c r="B1268" t="s">
        <v>51</v>
      </c>
      <c r="C1268" t="s">
        <v>53</v>
      </c>
      <c r="D1268" s="1">
        <v>7770000</v>
      </c>
      <c r="E1268" t="s">
        <v>18</v>
      </c>
      <c r="F1268">
        <v>4.75</v>
      </c>
      <c r="G1268" t="s">
        <v>43</v>
      </c>
      <c r="H1268" s="1">
        <v>1640000</v>
      </c>
      <c r="I1268">
        <v>0</v>
      </c>
      <c r="J1268" t="s">
        <v>18</v>
      </c>
    </row>
    <row r="1269" spans="1:10" ht="14.4" hidden="1" customHeight="1" x14ac:dyDescent="0.3">
      <c r="A1269" s="4" t="s">
        <v>102</v>
      </c>
      <c r="B1269" t="s">
        <v>51</v>
      </c>
      <c r="C1269" t="s">
        <v>54</v>
      </c>
      <c r="D1269" s="1">
        <v>2630000</v>
      </c>
      <c r="E1269" t="s">
        <v>18</v>
      </c>
      <c r="F1269">
        <v>1.61</v>
      </c>
      <c r="G1269" t="s">
        <v>43</v>
      </c>
      <c r="H1269" s="1">
        <v>1640000</v>
      </c>
      <c r="I1269">
        <v>0</v>
      </c>
      <c r="J1269" t="s">
        <v>18</v>
      </c>
    </row>
    <row r="1270" spans="1:10" ht="14.4" hidden="1" customHeight="1" x14ac:dyDescent="0.3">
      <c r="A1270" s="4" t="s">
        <v>102</v>
      </c>
      <c r="B1270" t="s">
        <v>51</v>
      </c>
      <c r="C1270" t="s">
        <v>55</v>
      </c>
      <c r="D1270" s="1">
        <v>24700</v>
      </c>
      <c r="E1270" t="s">
        <v>18</v>
      </c>
      <c r="F1270">
        <v>6.4200000000000004E-3</v>
      </c>
      <c r="G1270" t="s">
        <v>39</v>
      </c>
      <c r="H1270" s="1">
        <v>3860000</v>
      </c>
      <c r="I1270">
        <v>0</v>
      </c>
      <c r="J1270" t="s">
        <v>18</v>
      </c>
    </row>
    <row r="1271" spans="1:10" ht="14.4" hidden="1" customHeight="1" x14ac:dyDescent="0.3">
      <c r="A1271" s="4" t="s">
        <v>102</v>
      </c>
      <c r="B1271" t="s">
        <v>51</v>
      </c>
      <c r="C1271" t="s">
        <v>56</v>
      </c>
      <c r="D1271" s="1">
        <v>3210</v>
      </c>
      <c r="E1271" t="s">
        <v>18</v>
      </c>
      <c r="F1271">
        <v>8.8999999999999995E-4</v>
      </c>
      <c r="G1271" t="s">
        <v>73</v>
      </c>
      <c r="H1271" s="1">
        <v>3610000</v>
      </c>
      <c r="I1271">
        <v>0</v>
      </c>
      <c r="J1271" t="s">
        <v>18</v>
      </c>
    </row>
    <row r="1272" spans="1:10" ht="14.4" hidden="1" customHeight="1" x14ac:dyDescent="0.3">
      <c r="A1272" s="4" t="s">
        <v>102</v>
      </c>
      <c r="B1272" t="s">
        <v>51</v>
      </c>
      <c r="C1272" t="s">
        <v>57</v>
      </c>
      <c r="D1272" s="1">
        <v>180000000</v>
      </c>
      <c r="E1272" t="s">
        <v>18</v>
      </c>
      <c r="F1272">
        <v>110</v>
      </c>
      <c r="G1272" t="s">
        <v>43</v>
      </c>
      <c r="H1272" s="1">
        <v>1640000</v>
      </c>
      <c r="I1272">
        <v>0</v>
      </c>
      <c r="J1272" t="s">
        <v>18</v>
      </c>
    </row>
    <row r="1273" spans="1:10" ht="14.4" hidden="1" customHeight="1" x14ac:dyDescent="0.3">
      <c r="A1273" s="4" t="s">
        <v>102</v>
      </c>
      <c r="B1273" t="s">
        <v>51</v>
      </c>
      <c r="C1273" t="s">
        <v>58</v>
      </c>
      <c r="D1273" s="1">
        <v>53200000</v>
      </c>
      <c r="E1273" t="s">
        <v>18</v>
      </c>
      <c r="F1273">
        <v>32.5</v>
      </c>
      <c r="G1273" t="s">
        <v>43</v>
      </c>
      <c r="H1273" s="1">
        <v>1640000</v>
      </c>
      <c r="I1273">
        <v>0</v>
      </c>
      <c r="J1273" t="s">
        <v>18</v>
      </c>
    </row>
    <row r="1274" spans="1:10" ht="14.4" hidden="1" customHeight="1" x14ac:dyDescent="0.3">
      <c r="A1274" s="4" t="s">
        <v>102</v>
      </c>
      <c r="B1274" t="s">
        <v>51</v>
      </c>
      <c r="C1274" t="s">
        <v>59</v>
      </c>
      <c r="D1274" s="1">
        <v>2760000</v>
      </c>
      <c r="E1274" t="s">
        <v>18</v>
      </c>
      <c r="F1274">
        <v>0.71499999999999997</v>
      </c>
      <c r="G1274" t="s">
        <v>39</v>
      </c>
      <c r="H1274" s="1">
        <v>3860000</v>
      </c>
      <c r="I1274">
        <v>0</v>
      </c>
      <c r="J1274" t="s">
        <v>18</v>
      </c>
    </row>
    <row r="1275" spans="1:10" ht="14.4" hidden="1" customHeight="1" x14ac:dyDescent="0.3">
      <c r="A1275" s="4" t="s">
        <v>102</v>
      </c>
      <c r="B1275" t="s">
        <v>51</v>
      </c>
      <c r="C1275" t="s">
        <v>2</v>
      </c>
      <c r="D1275" s="1">
        <v>9730000</v>
      </c>
      <c r="E1275" t="s">
        <v>18</v>
      </c>
      <c r="F1275">
        <v>2.46</v>
      </c>
      <c r="G1275" t="s">
        <v>39</v>
      </c>
      <c r="H1275" s="1">
        <v>3960000</v>
      </c>
      <c r="I1275">
        <v>526</v>
      </c>
      <c r="J1275" t="s">
        <v>18</v>
      </c>
    </row>
    <row r="1276" spans="1:10" ht="14.4" customHeight="1" x14ac:dyDescent="0.3">
      <c r="A1276" s="4" t="s">
        <v>102</v>
      </c>
      <c r="B1276" t="s">
        <v>51</v>
      </c>
      <c r="C1276" t="s">
        <v>3</v>
      </c>
      <c r="D1276" s="1">
        <v>4310000</v>
      </c>
      <c r="E1276" t="s">
        <v>18</v>
      </c>
      <c r="F1276">
        <v>1.1499999999999999</v>
      </c>
      <c r="G1276" t="s">
        <v>73</v>
      </c>
      <c r="H1276" s="1">
        <v>3760000</v>
      </c>
      <c r="I1276">
        <v>173</v>
      </c>
      <c r="J1276" t="s">
        <v>18</v>
      </c>
    </row>
    <row r="1277" spans="1:10" ht="14.4" hidden="1" customHeight="1" x14ac:dyDescent="0.3">
      <c r="A1277" s="4" t="s">
        <v>102</v>
      </c>
      <c r="B1277" t="s">
        <v>51</v>
      </c>
      <c r="C1277" t="s">
        <v>23</v>
      </c>
      <c r="D1277" s="1">
        <v>275000</v>
      </c>
      <c r="E1277" t="s">
        <v>18</v>
      </c>
      <c r="F1277">
        <v>0.155</v>
      </c>
      <c r="G1277" t="s">
        <v>40</v>
      </c>
      <c r="H1277" s="1">
        <v>1780000</v>
      </c>
      <c r="I1277">
        <v>75.8</v>
      </c>
      <c r="J1277" t="s">
        <v>18</v>
      </c>
    </row>
    <row r="1278" spans="1:10" ht="14.4" hidden="1" customHeight="1" x14ac:dyDescent="0.3">
      <c r="A1278" s="4" t="s">
        <v>102</v>
      </c>
      <c r="B1278" t="s">
        <v>51</v>
      </c>
      <c r="C1278" t="s">
        <v>7</v>
      </c>
      <c r="D1278" s="1">
        <v>2220000</v>
      </c>
      <c r="E1278" t="s">
        <v>18</v>
      </c>
      <c r="F1278">
        <v>1.25</v>
      </c>
      <c r="G1278" t="s">
        <v>40</v>
      </c>
      <c r="H1278" s="1">
        <v>1780000</v>
      </c>
      <c r="I1278">
        <v>468</v>
      </c>
      <c r="J1278" t="s">
        <v>18</v>
      </c>
    </row>
    <row r="1279" spans="1:10" ht="14.4" hidden="1" customHeight="1" x14ac:dyDescent="0.3">
      <c r="A1279" s="4" t="s">
        <v>102</v>
      </c>
      <c r="B1279" t="s">
        <v>51</v>
      </c>
      <c r="C1279" t="s">
        <v>4</v>
      </c>
      <c r="D1279" s="1">
        <v>1420000</v>
      </c>
      <c r="E1279" t="s">
        <v>18</v>
      </c>
      <c r="F1279">
        <v>0.379</v>
      </c>
      <c r="G1279" t="s">
        <v>73</v>
      </c>
      <c r="H1279" s="1">
        <v>3760000</v>
      </c>
      <c r="I1279">
        <v>62</v>
      </c>
      <c r="J1279" t="s">
        <v>18</v>
      </c>
    </row>
    <row r="1280" spans="1:10" ht="14.4" hidden="1" customHeight="1" x14ac:dyDescent="0.3">
      <c r="A1280" s="4" t="s">
        <v>102</v>
      </c>
      <c r="B1280" t="s">
        <v>51</v>
      </c>
      <c r="C1280" t="s">
        <v>5</v>
      </c>
      <c r="D1280" s="1">
        <v>543000</v>
      </c>
      <c r="E1280" t="s">
        <v>18</v>
      </c>
      <c r="F1280">
        <v>0.14499999999999999</v>
      </c>
      <c r="G1280" t="s">
        <v>73</v>
      </c>
      <c r="H1280" s="1">
        <v>3760000</v>
      </c>
      <c r="I1280">
        <v>47.1</v>
      </c>
      <c r="J1280" t="s">
        <v>18</v>
      </c>
    </row>
    <row r="1281" spans="1:10" ht="14.4" hidden="1" customHeight="1" x14ac:dyDescent="0.3">
      <c r="A1281" s="4" t="s">
        <v>102</v>
      </c>
      <c r="B1281" t="s">
        <v>51</v>
      </c>
      <c r="C1281" t="s">
        <v>8</v>
      </c>
      <c r="D1281" s="1">
        <v>37200</v>
      </c>
      <c r="E1281" t="s">
        <v>18</v>
      </c>
      <c r="F1281">
        <v>2.8500000000000001E-2</v>
      </c>
      <c r="G1281" t="s">
        <v>41</v>
      </c>
      <c r="H1281" s="1">
        <v>1300000</v>
      </c>
      <c r="I1281">
        <v>8.89</v>
      </c>
      <c r="J1281" t="s">
        <v>18</v>
      </c>
    </row>
    <row r="1282" spans="1:10" ht="14.4" hidden="1" customHeight="1" x14ac:dyDescent="0.3">
      <c r="A1282" s="4" t="s">
        <v>102</v>
      </c>
      <c r="B1282" t="s">
        <v>51</v>
      </c>
      <c r="C1282" t="s">
        <v>6</v>
      </c>
      <c r="D1282" s="1">
        <v>219000</v>
      </c>
      <c r="E1282" t="s">
        <v>18</v>
      </c>
      <c r="F1282">
        <v>0.126</v>
      </c>
      <c r="G1282" t="s">
        <v>42</v>
      </c>
      <c r="H1282" s="1">
        <v>1740000</v>
      </c>
      <c r="I1282">
        <v>7.19</v>
      </c>
      <c r="J1282" t="s">
        <v>18</v>
      </c>
    </row>
    <row r="1283" spans="1:10" ht="14.4" hidden="1" customHeight="1" x14ac:dyDescent="0.3">
      <c r="A1283" s="4" t="s">
        <v>102</v>
      </c>
      <c r="B1283" t="s">
        <v>51</v>
      </c>
      <c r="C1283" t="s">
        <v>1</v>
      </c>
      <c r="D1283" s="1">
        <v>9250000</v>
      </c>
      <c r="E1283" t="s">
        <v>18</v>
      </c>
      <c r="F1283">
        <v>2.33</v>
      </c>
      <c r="G1283" t="s">
        <v>39</v>
      </c>
      <c r="H1283" s="1">
        <v>3960000</v>
      </c>
      <c r="I1283">
        <v>785</v>
      </c>
      <c r="J1283" t="s">
        <v>18</v>
      </c>
    </row>
    <row r="1284" spans="1:10" hidden="1" x14ac:dyDescent="0.3">
      <c r="A1284" s="4" t="s">
        <v>102</v>
      </c>
      <c r="B1284" t="s">
        <v>51</v>
      </c>
      <c r="C1284" t="s">
        <v>0</v>
      </c>
      <c r="D1284" s="1">
        <v>8570000</v>
      </c>
      <c r="E1284" t="s">
        <v>18</v>
      </c>
      <c r="F1284">
        <v>5</v>
      </c>
      <c r="G1284" t="s">
        <v>43</v>
      </c>
      <c r="H1284" s="1">
        <v>1710000</v>
      </c>
      <c r="I1284">
        <v>1150</v>
      </c>
      <c r="J1284" t="s">
        <v>18</v>
      </c>
    </row>
    <row r="1285" spans="1:10" ht="14.4" hidden="1" customHeight="1" x14ac:dyDescent="0.3">
      <c r="A1285" s="4" t="s">
        <v>102</v>
      </c>
      <c r="B1285" t="s">
        <v>51</v>
      </c>
      <c r="C1285" t="s">
        <v>44</v>
      </c>
      <c r="D1285" s="1">
        <v>18500000</v>
      </c>
      <c r="E1285" t="s">
        <v>18</v>
      </c>
      <c r="F1285">
        <v>4.68</v>
      </c>
      <c r="G1285" t="s">
        <v>39</v>
      </c>
      <c r="H1285" s="1">
        <v>3960000</v>
      </c>
      <c r="I1285">
        <v>572</v>
      </c>
      <c r="J1285" t="s">
        <v>18</v>
      </c>
    </row>
    <row r="1286" spans="1:10" ht="14.4" hidden="1" customHeight="1" x14ac:dyDescent="0.3">
      <c r="A1286" s="4" t="s">
        <v>102</v>
      </c>
      <c r="B1286" t="s">
        <v>51</v>
      </c>
      <c r="C1286" t="s">
        <v>52</v>
      </c>
      <c r="D1286" s="1">
        <v>0</v>
      </c>
      <c r="E1286" t="s">
        <v>18</v>
      </c>
      <c r="F1286">
        <v>0</v>
      </c>
      <c r="G1286" t="s">
        <v>43</v>
      </c>
      <c r="H1286" s="1">
        <v>1710000</v>
      </c>
      <c r="I1286" t="s">
        <v>47</v>
      </c>
      <c r="J1286" t="s">
        <v>18</v>
      </c>
    </row>
    <row r="1287" spans="1:10" ht="14.4" hidden="1" customHeight="1" x14ac:dyDescent="0.3">
      <c r="A1287" s="4" t="s">
        <v>102</v>
      </c>
      <c r="B1287" t="s">
        <v>51</v>
      </c>
      <c r="C1287" t="s">
        <v>53</v>
      </c>
      <c r="D1287" s="1">
        <v>7460000</v>
      </c>
      <c r="E1287" t="s">
        <v>18</v>
      </c>
      <c r="F1287">
        <v>4.3499999999999996</v>
      </c>
      <c r="G1287" t="s">
        <v>43</v>
      </c>
      <c r="H1287" s="1">
        <v>1710000</v>
      </c>
      <c r="I1287">
        <v>0</v>
      </c>
      <c r="J1287" t="s">
        <v>18</v>
      </c>
    </row>
    <row r="1288" spans="1:10" ht="14.4" hidden="1" customHeight="1" x14ac:dyDescent="0.3">
      <c r="A1288" s="4" t="s">
        <v>102</v>
      </c>
      <c r="B1288" t="s">
        <v>51</v>
      </c>
      <c r="C1288" t="s">
        <v>54</v>
      </c>
      <c r="D1288" s="1">
        <v>2700000</v>
      </c>
      <c r="E1288" t="s">
        <v>18</v>
      </c>
      <c r="F1288">
        <v>1.57</v>
      </c>
      <c r="G1288" t="s">
        <v>43</v>
      </c>
      <c r="H1288" s="1">
        <v>1710000</v>
      </c>
      <c r="I1288">
        <v>0</v>
      </c>
      <c r="J1288" t="s">
        <v>18</v>
      </c>
    </row>
    <row r="1289" spans="1:10" ht="14.4" hidden="1" customHeight="1" x14ac:dyDescent="0.3">
      <c r="A1289" s="4" t="s">
        <v>102</v>
      </c>
      <c r="B1289" t="s">
        <v>51</v>
      </c>
      <c r="C1289" t="s">
        <v>55</v>
      </c>
      <c r="D1289" s="1">
        <v>9800</v>
      </c>
      <c r="E1289" t="s">
        <v>18</v>
      </c>
      <c r="F1289">
        <v>2.47E-3</v>
      </c>
      <c r="G1289" t="s">
        <v>39</v>
      </c>
      <c r="H1289" s="1">
        <v>3960000</v>
      </c>
      <c r="I1289">
        <v>0</v>
      </c>
      <c r="J1289" t="s">
        <v>18</v>
      </c>
    </row>
    <row r="1290" spans="1:10" ht="14.4" hidden="1" customHeight="1" x14ac:dyDescent="0.3">
      <c r="A1290" s="4" t="s">
        <v>102</v>
      </c>
      <c r="B1290" t="s">
        <v>51</v>
      </c>
      <c r="C1290" t="s">
        <v>56</v>
      </c>
      <c r="D1290" s="1">
        <v>0</v>
      </c>
      <c r="E1290" t="s">
        <v>18</v>
      </c>
      <c r="F1290">
        <v>0</v>
      </c>
      <c r="G1290" t="s">
        <v>73</v>
      </c>
      <c r="H1290" s="1">
        <v>3760000</v>
      </c>
      <c r="I1290" t="s">
        <v>47</v>
      </c>
      <c r="J1290" t="s">
        <v>18</v>
      </c>
    </row>
    <row r="1291" spans="1:10" ht="14.4" hidden="1" customHeight="1" x14ac:dyDescent="0.3">
      <c r="A1291" s="4" t="s">
        <v>102</v>
      </c>
      <c r="B1291" t="s">
        <v>51</v>
      </c>
      <c r="C1291" t="s">
        <v>57</v>
      </c>
      <c r="D1291" s="1">
        <v>185000000</v>
      </c>
      <c r="E1291" t="s">
        <v>18</v>
      </c>
      <c r="F1291">
        <v>108</v>
      </c>
      <c r="G1291" t="s">
        <v>43</v>
      </c>
      <c r="H1291" s="1">
        <v>1710000</v>
      </c>
      <c r="I1291">
        <v>0</v>
      </c>
      <c r="J1291" t="s">
        <v>18</v>
      </c>
    </row>
    <row r="1292" spans="1:10" ht="14.4" hidden="1" customHeight="1" x14ac:dyDescent="0.3">
      <c r="A1292" s="4" t="s">
        <v>102</v>
      </c>
      <c r="B1292" t="s">
        <v>51</v>
      </c>
      <c r="C1292" t="s">
        <v>58</v>
      </c>
      <c r="D1292" s="1">
        <v>53100000</v>
      </c>
      <c r="E1292" t="s">
        <v>18</v>
      </c>
      <c r="F1292">
        <v>30.9</v>
      </c>
      <c r="G1292" t="s">
        <v>43</v>
      </c>
      <c r="H1292" s="1">
        <v>1710000</v>
      </c>
      <c r="I1292">
        <v>0</v>
      </c>
      <c r="J1292" t="s">
        <v>18</v>
      </c>
    </row>
    <row r="1293" spans="1:10" ht="14.4" hidden="1" customHeight="1" x14ac:dyDescent="0.3">
      <c r="A1293" s="4" t="s">
        <v>102</v>
      </c>
      <c r="B1293" t="s">
        <v>51</v>
      </c>
      <c r="C1293" t="s">
        <v>59</v>
      </c>
      <c r="D1293" s="1">
        <v>2550000</v>
      </c>
      <c r="E1293" t="s">
        <v>18</v>
      </c>
      <c r="F1293">
        <v>0.64400000000000002</v>
      </c>
      <c r="G1293" t="s">
        <v>39</v>
      </c>
      <c r="H1293" s="1">
        <v>3960000</v>
      </c>
      <c r="I1293">
        <v>0</v>
      </c>
      <c r="J1293" t="s">
        <v>18</v>
      </c>
    </row>
    <row r="1294" spans="1:10" ht="14.4" hidden="1" customHeight="1" x14ac:dyDescent="0.3">
      <c r="A1294" s="4" t="s">
        <v>103</v>
      </c>
      <c r="B1294" t="s">
        <v>51</v>
      </c>
      <c r="C1294" t="s">
        <v>2</v>
      </c>
      <c r="D1294" s="1">
        <v>8630000</v>
      </c>
      <c r="E1294" t="s">
        <v>18</v>
      </c>
      <c r="F1294">
        <v>1.98</v>
      </c>
      <c r="G1294" t="s">
        <v>39</v>
      </c>
      <c r="H1294" s="1">
        <v>4350000</v>
      </c>
      <c r="I1294">
        <v>428</v>
      </c>
      <c r="J1294" t="s">
        <v>18</v>
      </c>
    </row>
    <row r="1295" spans="1:10" ht="14.4" customHeight="1" x14ac:dyDescent="0.3">
      <c r="A1295" s="4" t="s">
        <v>103</v>
      </c>
      <c r="B1295" t="s">
        <v>51</v>
      </c>
      <c r="C1295" t="s">
        <v>3</v>
      </c>
      <c r="D1295" s="1">
        <v>3180000</v>
      </c>
      <c r="E1295" t="s">
        <v>18</v>
      </c>
      <c r="F1295">
        <v>0.81699999999999995</v>
      </c>
      <c r="G1295" t="s">
        <v>73</v>
      </c>
      <c r="H1295" s="1">
        <v>3890000</v>
      </c>
      <c r="I1295">
        <v>120</v>
      </c>
      <c r="J1295" t="s">
        <v>18</v>
      </c>
    </row>
    <row r="1296" spans="1:10" ht="14.4" hidden="1" customHeight="1" x14ac:dyDescent="0.3">
      <c r="A1296" s="4" t="s">
        <v>103</v>
      </c>
      <c r="B1296" t="s">
        <v>51</v>
      </c>
      <c r="C1296" t="s">
        <v>23</v>
      </c>
      <c r="D1296" s="1">
        <v>176000</v>
      </c>
      <c r="E1296" t="s">
        <v>18</v>
      </c>
      <c r="F1296">
        <v>9.4100000000000003E-2</v>
      </c>
      <c r="G1296" t="s">
        <v>40</v>
      </c>
      <c r="H1296" s="1">
        <v>1870000</v>
      </c>
      <c r="I1296">
        <v>45.6</v>
      </c>
      <c r="J1296" t="s">
        <v>18</v>
      </c>
    </row>
    <row r="1297" spans="1:10" ht="14.4" hidden="1" customHeight="1" x14ac:dyDescent="0.3">
      <c r="A1297" s="4" t="s">
        <v>103</v>
      </c>
      <c r="B1297" t="s">
        <v>51</v>
      </c>
      <c r="C1297" t="s">
        <v>7</v>
      </c>
      <c r="D1297" s="1">
        <v>1960000</v>
      </c>
      <c r="E1297" t="s">
        <v>18</v>
      </c>
      <c r="F1297">
        <v>1.04</v>
      </c>
      <c r="G1297" t="s">
        <v>40</v>
      </c>
      <c r="H1297" s="1">
        <v>1870000</v>
      </c>
      <c r="I1297">
        <v>389</v>
      </c>
      <c r="J1297" t="s">
        <v>18</v>
      </c>
    </row>
    <row r="1298" spans="1:10" ht="14.4" hidden="1" customHeight="1" x14ac:dyDescent="0.3">
      <c r="A1298" s="4" t="s">
        <v>103</v>
      </c>
      <c r="B1298" t="s">
        <v>51</v>
      </c>
      <c r="C1298" t="s">
        <v>4</v>
      </c>
      <c r="D1298" s="1">
        <v>960000</v>
      </c>
      <c r="E1298" t="s">
        <v>18</v>
      </c>
      <c r="F1298">
        <v>0.247</v>
      </c>
      <c r="G1298" t="s">
        <v>73</v>
      </c>
      <c r="H1298" s="1">
        <v>3890000</v>
      </c>
      <c r="I1298">
        <v>40.5</v>
      </c>
      <c r="J1298" t="s">
        <v>18</v>
      </c>
    </row>
    <row r="1299" spans="1:10" ht="14.4" hidden="1" customHeight="1" x14ac:dyDescent="0.3">
      <c r="A1299" s="4" t="s">
        <v>103</v>
      </c>
      <c r="B1299" t="s">
        <v>51</v>
      </c>
      <c r="C1299" t="s">
        <v>5</v>
      </c>
      <c r="D1299" s="1">
        <v>358000</v>
      </c>
      <c r="E1299" t="s">
        <v>18</v>
      </c>
      <c r="F1299">
        <v>9.2100000000000001E-2</v>
      </c>
      <c r="G1299" t="s">
        <v>73</v>
      </c>
      <c r="H1299" s="1">
        <v>3890000</v>
      </c>
      <c r="I1299">
        <v>29.1</v>
      </c>
      <c r="J1299" t="s">
        <v>18</v>
      </c>
    </row>
    <row r="1300" spans="1:10" ht="14.4" hidden="1" customHeight="1" x14ac:dyDescent="0.3">
      <c r="A1300" s="4" t="s">
        <v>103</v>
      </c>
      <c r="B1300" t="s">
        <v>51</v>
      </c>
      <c r="C1300" t="s">
        <v>8</v>
      </c>
      <c r="D1300" s="1">
        <v>23900</v>
      </c>
      <c r="E1300" t="s">
        <v>18</v>
      </c>
      <c r="F1300">
        <v>1.8800000000000001E-2</v>
      </c>
      <c r="G1300" t="s">
        <v>41</v>
      </c>
      <c r="H1300" s="1">
        <v>1270000</v>
      </c>
      <c r="I1300">
        <v>0.93600000000000005</v>
      </c>
      <c r="J1300" t="s">
        <v>18</v>
      </c>
    </row>
    <row r="1301" spans="1:10" ht="14.4" hidden="1" customHeight="1" x14ac:dyDescent="0.3">
      <c r="A1301" s="4" t="s">
        <v>103</v>
      </c>
      <c r="B1301" t="s">
        <v>51</v>
      </c>
      <c r="C1301" t="s">
        <v>6</v>
      </c>
      <c r="D1301" s="1">
        <v>160000</v>
      </c>
      <c r="E1301" t="s">
        <v>18</v>
      </c>
      <c r="F1301">
        <v>8.9399999999999993E-2</v>
      </c>
      <c r="G1301" t="s">
        <v>42</v>
      </c>
      <c r="H1301" s="1">
        <v>1790000</v>
      </c>
      <c r="I1301" t="s">
        <v>28</v>
      </c>
      <c r="J1301" t="s">
        <v>18</v>
      </c>
    </row>
    <row r="1302" spans="1:10" ht="14.4" hidden="1" customHeight="1" x14ac:dyDescent="0.3">
      <c r="A1302" s="4" t="s">
        <v>103</v>
      </c>
      <c r="B1302" t="s">
        <v>51</v>
      </c>
      <c r="C1302" t="s">
        <v>1</v>
      </c>
      <c r="D1302" s="1">
        <v>8910000</v>
      </c>
      <c r="E1302" t="s">
        <v>18</v>
      </c>
      <c r="F1302">
        <v>2.0499999999999998</v>
      </c>
      <c r="G1302" t="s">
        <v>39</v>
      </c>
      <c r="H1302" s="1">
        <v>4350000</v>
      </c>
      <c r="I1302">
        <v>704</v>
      </c>
      <c r="J1302" t="s">
        <v>18</v>
      </c>
    </row>
    <row r="1303" spans="1:10" hidden="1" x14ac:dyDescent="0.3">
      <c r="A1303" s="4" t="s">
        <v>103</v>
      </c>
      <c r="B1303" t="s">
        <v>51</v>
      </c>
      <c r="C1303" t="s">
        <v>0</v>
      </c>
      <c r="D1303" s="1">
        <v>7960000</v>
      </c>
      <c r="E1303" t="s">
        <v>18</v>
      </c>
      <c r="F1303">
        <v>4.87</v>
      </c>
      <c r="G1303" t="s">
        <v>43</v>
      </c>
      <c r="H1303" s="1">
        <v>1630000</v>
      </c>
      <c r="I1303">
        <v>1120</v>
      </c>
      <c r="J1303" t="s">
        <v>18</v>
      </c>
    </row>
    <row r="1304" spans="1:10" ht="14.4" hidden="1" customHeight="1" x14ac:dyDescent="0.3">
      <c r="A1304" s="4" t="s">
        <v>103</v>
      </c>
      <c r="B1304" t="s">
        <v>51</v>
      </c>
      <c r="C1304" t="s">
        <v>44</v>
      </c>
      <c r="D1304" s="1">
        <v>18600000</v>
      </c>
      <c r="E1304" t="s">
        <v>18</v>
      </c>
      <c r="F1304">
        <v>4.2699999999999996</v>
      </c>
      <c r="G1304" t="s">
        <v>39</v>
      </c>
      <c r="H1304" s="1">
        <v>4350000</v>
      </c>
      <c r="I1304">
        <v>521</v>
      </c>
      <c r="J1304" t="s">
        <v>18</v>
      </c>
    </row>
    <row r="1305" spans="1:10" ht="14.4" hidden="1" customHeight="1" x14ac:dyDescent="0.3">
      <c r="A1305" s="4" t="s">
        <v>103</v>
      </c>
      <c r="B1305" t="s">
        <v>51</v>
      </c>
      <c r="C1305" t="s">
        <v>52</v>
      </c>
      <c r="D1305" s="1">
        <v>0</v>
      </c>
      <c r="E1305" t="s">
        <v>18</v>
      </c>
      <c r="F1305">
        <v>0</v>
      </c>
      <c r="G1305" t="s">
        <v>43</v>
      </c>
      <c r="H1305" s="1">
        <v>1630000</v>
      </c>
      <c r="I1305" t="s">
        <v>47</v>
      </c>
      <c r="J1305" t="s">
        <v>18</v>
      </c>
    </row>
    <row r="1306" spans="1:10" ht="14.4" hidden="1" customHeight="1" x14ac:dyDescent="0.3">
      <c r="A1306" s="4" t="s">
        <v>103</v>
      </c>
      <c r="B1306" t="s">
        <v>51</v>
      </c>
      <c r="C1306" t="s">
        <v>53</v>
      </c>
      <c r="D1306" s="1">
        <v>7130000</v>
      </c>
      <c r="E1306" t="s">
        <v>18</v>
      </c>
      <c r="F1306">
        <v>4.3600000000000003</v>
      </c>
      <c r="G1306" t="s">
        <v>43</v>
      </c>
      <c r="H1306" s="1">
        <v>1630000</v>
      </c>
      <c r="I1306">
        <v>0</v>
      </c>
      <c r="J1306" t="s">
        <v>18</v>
      </c>
    </row>
    <row r="1307" spans="1:10" ht="14.4" hidden="1" customHeight="1" x14ac:dyDescent="0.3">
      <c r="A1307" s="4" t="s">
        <v>103</v>
      </c>
      <c r="B1307" t="s">
        <v>51</v>
      </c>
      <c r="C1307" t="s">
        <v>54</v>
      </c>
      <c r="D1307" s="1">
        <v>2760000</v>
      </c>
      <c r="E1307" t="s">
        <v>18</v>
      </c>
      <c r="F1307">
        <v>1.69</v>
      </c>
      <c r="G1307" t="s">
        <v>43</v>
      </c>
      <c r="H1307" s="1">
        <v>1630000</v>
      </c>
      <c r="I1307">
        <v>0</v>
      </c>
      <c r="J1307" t="s">
        <v>18</v>
      </c>
    </row>
    <row r="1308" spans="1:10" ht="14.4" hidden="1" customHeight="1" x14ac:dyDescent="0.3">
      <c r="A1308" s="4" t="s">
        <v>103</v>
      </c>
      <c r="B1308" t="s">
        <v>51</v>
      </c>
      <c r="C1308" t="s">
        <v>55</v>
      </c>
      <c r="D1308" s="1">
        <v>0</v>
      </c>
      <c r="E1308" t="s">
        <v>18</v>
      </c>
      <c r="F1308">
        <v>0</v>
      </c>
      <c r="G1308" t="s">
        <v>39</v>
      </c>
      <c r="H1308" s="1">
        <v>4350000</v>
      </c>
      <c r="I1308" t="s">
        <v>47</v>
      </c>
      <c r="J1308" t="s">
        <v>18</v>
      </c>
    </row>
    <row r="1309" spans="1:10" ht="14.4" hidden="1" customHeight="1" x14ac:dyDescent="0.3">
      <c r="A1309" s="4" t="s">
        <v>103</v>
      </c>
      <c r="B1309" t="s">
        <v>51</v>
      </c>
      <c r="C1309" t="s">
        <v>56</v>
      </c>
      <c r="D1309" s="1">
        <v>4570</v>
      </c>
      <c r="E1309" t="s">
        <v>18</v>
      </c>
      <c r="F1309">
        <v>1.17E-3</v>
      </c>
      <c r="G1309" t="s">
        <v>73</v>
      </c>
      <c r="H1309" s="1">
        <v>3890000</v>
      </c>
      <c r="I1309">
        <v>0</v>
      </c>
      <c r="J1309" t="s">
        <v>18</v>
      </c>
    </row>
    <row r="1310" spans="1:10" ht="14.4" hidden="1" customHeight="1" x14ac:dyDescent="0.3">
      <c r="A1310" s="4" t="s">
        <v>103</v>
      </c>
      <c r="B1310" t="s">
        <v>51</v>
      </c>
      <c r="C1310" t="s">
        <v>57</v>
      </c>
      <c r="D1310" s="1">
        <v>178000000</v>
      </c>
      <c r="E1310" t="s">
        <v>18</v>
      </c>
      <c r="F1310">
        <v>109</v>
      </c>
      <c r="G1310" t="s">
        <v>43</v>
      </c>
      <c r="H1310" s="1">
        <v>1630000</v>
      </c>
      <c r="I1310">
        <v>0</v>
      </c>
      <c r="J1310" t="s">
        <v>18</v>
      </c>
    </row>
    <row r="1311" spans="1:10" ht="14.4" hidden="1" customHeight="1" x14ac:dyDescent="0.3">
      <c r="A1311" s="4" t="s">
        <v>103</v>
      </c>
      <c r="B1311" t="s">
        <v>51</v>
      </c>
      <c r="C1311" t="s">
        <v>58</v>
      </c>
      <c r="D1311" s="1">
        <v>49500000</v>
      </c>
      <c r="E1311" t="s">
        <v>18</v>
      </c>
      <c r="F1311">
        <v>30.3</v>
      </c>
      <c r="G1311" t="s">
        <v>43</v>
      </c>
      <c r="H1311" s="1">
        <v>1630000</v>
      </c>
      <c r="I1311">
        <v>0</v>
      </c>
      <c r="J1311" t="s">
        <v>18</v>
      </c>
    </row>
    <row r="1312" spans="1:10" ht="14.4" hidden="1" customHeight="1" x14ac:dyDescent="0.3">
      <c r="A1312" s="4" t="s">
        <v>103</v>
      </c>
      <c r="B1312" t="s">
        <v>51</v>
      </c>
      <c r="C1312" t="s">
        <v>59</v>
      </c>
      <c r="D1312" s="1">
        <v>1560000</v>
      </c>
      <c r="E1312" t="s">
        <v>18</v>
      </c>
      <c r="F1312">
        <v>0.35899999999999999</v>
      </c>
      <c r="G1312" t="s">
        <v>39</v>
      </c>
      <c r="H1312" s="1">
        <v>4350000</v>
      </c>
      <c r="I1312">
        <v>0</v>
      </c>
      <c r="J1312" t="s">
        <v>18</v>
      </c>
    </row>
    <row r="1313" spans="1:10" ht="14.4" hidden="1" customHeight="1" x14ac:dyDescent="0.3">
      <c r="A1313" s="4" t="s">
        <v>103</v>
      </c>
      <c r="B1313" t="s">
        <v>51</v>
      </c>
      <c r="C1313" t="s">
        <v>2</v>
      </c>
      <c r="D1313" s="1">
        <v>8470000</v>
      </c>
      <c r="E1313" t="s">
        <v>18</v>
      </c>
      <c r="F1313">
        <v>2.16</v>
      </c>
      <c r="G1313" t="s">
        <v>39</v>
      </c>
      <c r="H1313" s="1">
        <v>3920000</v>
      </c>
      <c r="I1313">
        <v>465</v>
      </c>
      <c r="J1313" t="s">
        <v>18</v>
      </c>
    </row>
    <row r="1314" spans="1:10" ht="14.4" customHeight="1" x14ac:dyDescent="0.3">
      <c r="A1314" s="4" t="s">
        <v>103</v>
      </c>
      <c r="B1314" t="s">
        <v>51</v>
      </c>
      <c r="C1314" t="s">
        <v>3</v>
      </c>
      <c r="D1314" s="1">
        <v>2780000</v>
      </c>
      <c r="E1314" t="s">
        <v>18</v>
      </c>
      <c r="F1314">
        <v>0.71699999999999997</v>
      </c>
      <c r="G1314" t="s">
        <v>73</v>
      </c>
      <c r="H1314" s="1">
        <v>3880000</v>
      </c>
      <c r="I1314">
        <v>104</v>
      </c>
      <c r="J1314" t="s">
        <v>18</v>
      </c>
    </row>
    <row r="1315" spans="1:10" ht="14.4" hidden="1" customHeight="1" x14ac:dyDescent="0.3">
      <c r="A1315" s="4" t="s">
        <v>103</v>
      </c>
      <c r="B1315" t="s">
        <v>51</v>
      </c>
      <c r="C1315" t="s">
        <v>23</v>
      </c>
      <c r="D1315" s="1">
        <v>162000</v>
      </c>
      <c r="E1315" t="s">
        <v>18</v>
      </c>
      <c r="F1315">
        <v>9.3100000000000002E-2</v>
      </c>
      <c r="G1315" t="s">
        <v>40</v>
      </c>
      <c r="H1315" s="1">
        <v>1740000</v>
      </c>
      <c r="I1315">
        <v>45.1</v>
      </c>
      <c r="J1315" t="s">
        <v>18</v>
      </c>
    </row>
    <row r="1316" spans="1:10" ht="14.4" hidden="1" customHeight="1" x14ac:dyDescent="0.3">
      <c r="A1316" s="4" t="s">
        <v>103</v>
      </c>
      <c r="B1316" t="s">
        <v>51</v>
      </c>
      <c r="C1316" t="s">
        <v>7</v>
      </c>
      <c r="D1316" s="1">
        <v>1750000</v>
      </c>
      <c r="E1316" t="s">
        <v>18</v>
      </c>
      <c r="F1316">
        <v>1</v>
      </c>
      <c r="G1316" t="s">
        <v>40</v>
      </c>
      <c r="H1316" s="1">
        <v>1740000</v>
      </c>
      <c r="I1316">
        <v>372</v>
      </c>
      <c r="J1316" t="s">
        <v>18</v>
      </c>
    </row>
    <row r="1317" spans="1:10" ht="14.4" hidden="1" customHeight="1" x14ac:dyDescent="0.3">
      <c r="A1317" s="4" t="s">
        <v>103</v>
      </c>
      <c r="B1317" t="s">
        <v>51</v>
      </c>
      <c r="C1317" t="s">
        <v>4</v>
      </c>
      <c r="D1317" s="1">
        <v>812000</v>
      </c>
      <c r="E1317" t="s">
        <v>18</v>
      </c>
      <c r="F1317">
        <v>0.20899999999999999</v>
      </c>
      <c r="G1317" t="s">
        <v>73</v>
      </c>
      <c r="H1317" s="1">
        <v>3880000</v>
      </c>
      <c r="I1317">
        <v>34.4</v>
      </c>
      <c r="J1317" t="s">
        <v>18</v>
      </c>
    </row>
    <row r="1318" spans="1:10" ht="14.4" hidden="1" customHeight="1" x14ac:dyDescent="0.3">
      <c r="A1318" s="4" t="s">
        <v>103</v>
      </c>
      <c r="B1318" t="s">
        <v>51</v>
      </c>
      <c r="C1318" t="s">
        <v>5</v>
      </c>
      <c r="D1318" s="1">
        <v>279000</v>
      </c>
      <c r="E1318" t="s">
        <v>18</v>
      </c>
      <c r="F1318">
        <v>7.17E-2</v>
      </c>
      <c r="G1318" t="s">
        <v>73</v>
      </c>
      <c r="H1318" s="1">
        <v>3880000</v>
      </c>
      <c r="I1318">
        <v>22.1</v>
      </c>
      <c r="J1318" t="s">
        <v>18</v>
      </c>
    </row>
    <row r="1319" spans="1:10" ht="14.4" hidden="1" customHeight="1" x14ac:dyDescent="0.3">
      <c r="A1319" s="4" t="s">
        <v>103</v>
      </c>
      <c r="B1319" t="s">
        <v>51</v>
      </c>
      <c r="C1319" t="s">
        <v>8</v>
      </c>
      <c r="D1319" s="1">
        <v>27300</v>
      </c>
      <c r="E1319" t="s">
        <v>18</v>
      </c>
      <c r="F1319">
        <v>1.84E-2</v>
      </c>
      <c r="G1319" t="s">
        <v>41</v>
      </c>
      <c r="H1319" s="1">
        <v>1480000</v>
      </c>
      <c r="I1319">
        <v>0.63900000000000001</v>
      </c>
      <c r="J1319" t="s">
        <v>18</v>
      </c>
    </row>
    <row r="1320" spans="1:10" ht="14.4" hidden="1" customHeight="1" x14ac:dyDescent="0.3">
      <c r="A1320" s="4" t="s">
        <v>103</v>
      </c>
      <c r="B1320" t="s">
        <v>51</v>
      </c>
      <c r="C1320" t="s">
        <v>6</v>
      </c>
      <c r="D1320" s="1">
        <v>147000</v>
      </c>
      <c r="E1320" t="s">
        <v>18</v>
      </c>
      <c r="F1320">
        <v>9.0700000000000003E-2</v>
      </c>
      <c r="G1320" t="s">
        <v>42</v>
      </c>
      <c r="H1320" s="1">
        <v>1630000</v>
      </c>
      <c r="I1320" t="s">
        <v>28</v>
      </c>
      <c r="J1320" t="s">
        <v>18</v>
      </c>
    </row>
    <row r="1321" spans="1:10" ht="14.4" hidden="1" customHeight="1" x14ac:dyDescent="0.3">
      <c r="A1321" s="4" t="s">
        <v>103</v>
      </c>
      <c r="B1321" t="s">
        <v>51</v>
      </c>
      <c r="C1321" t="s">
        <v>1</v>
      </c>
      <c r="D1321" s="1">
        <v>9220000</v>
      </c>
      <c r="E1321" t="s">
        <v>18</v>
      </c>
      <c r="F1321">
        <v>2.35</v>
      </c>
      <c r="G1321" t="s">
        <v>39</v>
      </c>
      <c r="H1321" s="1">
        <v>3920000</v>
      </c>
      <c r="I1321">
        <v>791</v>
      </c>
      <c r="J1321" t="s">
        <v>18</v>
      </c>
    </row>
    <row r="1322" spans="1:10" hidden="1" x14ac:dyDescent="0.3">
      <c r="A1322" s="4" t="s">
        <v>103</v>
      </c>
      <c r="B1322" t="s">
        <v>51</v>
      </c>
      <c r="C1322" t="s">
        <v>0</v>
      </c>
      <c r="D1322" s="1">
        <v>8460000</v>
      </c>
      <c r="E1322" t="s">
        <v>18</v>
      </c>
      <c r="F1322">
        <v>5.0599999999999996</v>
      </c>
      <c r="G1322" t="s">
        <v>43</v>
      </c>
      <c r="H1322" s="1">
        <v>1670000</v>
      </c>
      <c r="I1322">
        <v>1160</v>
      </c>
      <c r="J1322" t="s">
        <v>18</v>
      </c>
    </row>
    <row r="1323" spans="1:10" ht="14.4" hidden="1" customHeight="1" x14ac:dyDescent="0.3">
      <c r="A1323" s="4" t="s">
        <v>103</v>
      </c>
      <c r="B1323" t="s">
        <v>51</v>
      </c>
      <c r="C1323" t="s">
        <v>44</v>
      </c>
      <c r="D1323" s="1">
        <v>19100000</v>
      </c>
      <c r="E1323" t="s">
        <v>18</v>
      </c>
      <c r="F1323">
        <v>4.87</v>
      </c>
      <c r="G1323" t="s">
        <v>39</v>
      </c>
      <c r="H1323" s="1">
        <v>3920000</v>
      </c>
      <c r="I1323">
        <v>595</v>
      </c>
      <c r="J1323" t="s">
        <v>18</v>
      </c>
    </row>
    <row r="1324" spans="1:10" ht="14.4" hidden="1" customHeight="1" x14ac:dyDescent="0.3">
      <c r="A1324" s="4" t="s">
        <v>103</v>
      </c>
      <c r="B1324" t="s">
        <v>51</v>
      </c>
      <c r="C1324" t="s">
        <v>52</v>
      </c>
      <c r="D1324" s="1">
        <v>0</v>
      </c>
      <c r="E1324" t="s">
        <v>18</v>
      </c>
      <c r="F1324">
        <v>0</v>
      </c>
      <c r="G1324" t="s">
        <v>43</v>
      </c>
      <c r="H1324" s="1">
        <v>1670000</v>
      </c>
      <c r="I1324" t="s">
        <v>47</v>
      </c>
      <c r="J1324" t="s">
        <v>18</v>
      </c>
    </row>
    <row r="1325" spans="1:10" ht="14.4" hidden="1" customHeight="1" x14ac:dyDescent="0.3">
      <c r="A1325" s="4" t="s">
        <v>103</v>
      </c>
      <c r="B1325" t="s">
        <v>51</v>
      </c>
      <c r="C1325" t="s">
        <v>53</v>
      </c>
      <c r="D1325" s="1">
        <v>7330000</v>
      </c>
      <c r="E1325" t="s">
        <v>18</v>
      </c>
      <c r="F1325">
        <v>4.3899999999999997</v>
      </c>
      <c r="G1325" t="s">
        <v>43</v>
      </c>
      <c r="H1325" s="1">
        <v>1670000</v>
      </c>
      <c r="I1325">
        <v>0</v>
      </c>
      <c r="J1325" t="s">
        <v>18</v>
      </c>
    </row>
    <row r="1326" spans="1:10" ht="14.4" hidden="1" customHeight="1" x14ac:dyDescent="0.3">
      <c r="A1326" s="4" t="s">
        <v>103</v>
      </c>
      <c r="B1326" t="s">
        <v>51</v>
      </c>
      <c r="C1326" t="s">
        <v>54</v>
      </c>
      <c r="D1326" s="1">
        <v>2460000</v>
      </c>
      <c r="E1326" t="s">
        <v>18</v>
      </c>
      <c r="F1326">
        <v>1.47</v>
      </c>
      <c r="G1326" t="s">
        <v>43</v>
      </c>
      <c r="H1326" s="1">
        <v>1670000</v>
      </c>
      <c r="I1326">
        <v>0</v>
      </c>
      <c r="J1326" t="s">
        <v>18</v>
      </c>
    </row>
    <row r="1327" spans="1:10" ht="14.4" hidden="1" customHeight="1" x14ac:dyDescent="0.3">
      <c r="A1327" s="4" t="s">
        <v>103</v>
      </c>
      <c r="B1327" t="s">
        <v>51</v>
      </c>
      <c r="C1327" t="s">
        <v>55</v>
      </c>
      <c r="D1327" s="1">
        <v>11300</v>
      </c>
      <c r="E1327" t="s">
        <v>18</v>
      </c>
      <c r="F1327">
        <v>2.8900000000000002E-3</v>
      </c>
      <c r="G1327" t="s">
        <v>39</v>
      </c>
      <c r="H1327" s="1">
        <v>3920000</v>
      </c>
      <c r="I1327">
        <v>0</v>
      </c>
      <c r="J1327" t="s">
        <v>18</v>
      </c>
    </row>
    <row r="1328" spans="1:10" ht="14.4" hidden="1" customHeight="1" x14ac:dyDescent="0.3">
      <c r="A1328" s="4" t="s">
        <v>103</v>
      </c>
      <c r="B1328" t="s">
        <v>51</v>
      </c>
      <c r="C1328" t="s">
        <v>56</v>
      </c>
      <c r="D1328" s="1">
        <v>1460</v>
      </c>
      <c r="E1328" t="s">
        <v>18</v>
      </c>
      <c r="F1328">
        <v>3.7500000000000001E-4</v>
      </c>
      <c r="G1328" t="s">
        <v>73</v>
      </c>
      <c r="H1328" s="1">
        <v>3880000</v>
      </c>
      <c r="I1328">
        <v>0</v>
      </c>
      <c r="J1328" t="s">
        <v>18</v>
      </c>
    </row>
    <row r="1329" spans="1:10" ht="14.4" hidden="1" customHeight="1" x14ac:dyDescent="0.3">
      <c r="A1329" s="4" t="s">
        <v>103</v>
      </c>
      <c r="B1329" t="s">
        <v>51</v>
      </c>
      <c r="C1329" t="s">
        <v>57</v>
      </c>
      <c r="D1329" s="1">
        <v>176000000</v>
      </c>
      <c r="E1329" t="s">
        <v>18</v>
      </c>
      <c r="F1329">
        <v>105</v>
      </c>
      <c r="G1329" t="s">
        <v>43</v>
      </c>
      <c r="H1329" s="1">
        <v>1670000</v>
      </c>
      <c r="I1329">
        <v>0</v>
      </c>
      <c r="J1329" t="s">
        <v>18</v>
      </c>
    </row>
    <row r="1330" spans="1:10" ht="14.4" hidden="1" customHeight="1" x14ac:dyDescent="0.3">
      <c r="A1330" s="4" t="s">
        <v>103</v>
      </c>
      <c r="B1330" t="s">
        <v>51</v>
      </c>
      <c r="C1330" t="s">
        <v>58</v>
      </c>
      <c r="D1330" s="1">
        <v>40500000</v>
      </c>
      <c r="E1330" t="s">
        <v>18</v>
      </c>
      <c r="F1330">
        <v>24.3</v>
      </c>
      <c r="G1330" t="s">
        <v>43</v>
      </c>
      <c r="H1330" s="1">
        <v>1670000</v>
      </c>
      <c r="I1330">
        <v>0</v>
      </c>
      <c r="J1330" t="s">
        <v>18</v>
      </c>
    </row>
    <row r="1331" spans="1:10" ht="14.4" hidden="1" customHeight="1" x14ac:dyDescent="0.3">
      <c r="A1331" s="4" t="s">
        <v>103</v>
      </c>
      <c r="B1331" t="s">
        <v>51</v>
      </c>
      <c r="C1331" t="s">
        <v>59</v>
      </c>
      <c r="D1331" s="1">
        <v>1610000</v>
      </c>
      <c r="E1331" t="s">
        <v>18</v>
      </c>
      <c r="F1331">
        <v>0.41099999999999998</v>
      </c>
      <c r="G1331" t="s">
        <v>39</v>
      </c>
      <c r="H1331" s="1">
        <v>3920000</v>
      </c>
      <c r="I1331">
        <v>0</v>
      </c>
      <c r="J1331" t="s">
        <v>18</v>
      </c>
    </row>
    <row r="1332" spans="1:10" ht="14.4" hidden="1" customHeight="1" x14ac:dyDescent="0.3">
      <c r="A1332" s="4" t="s">
        <v>24</v>
      </c>
      <c r="B1332" t="s">
        <v>38</v>
      </c>
      <c r="C1332" t="s">
        <v>2</v>
      </c>
      <c r="D1332" s="1">
        <v>0</v>
      </c>
      <c r="E1332">
        <v>0</v>
      </c>
      <c r="F1332" t="e">
        <v>#DIV/0!</v>
      </c>
      <c r="G1332" t="s">
        <v>39</v>
      </c>
      <c r="H1332" s="1">
        <v>0</v>
      </c>
      <c r="I1332" t="s">
        <v>18</v>
      </c>
      <c r="J1332" t="s">
        <v>18</v>
      </c>
    </row>
    <row r="1333" spans="1:10" ht="14.4" customHeight="1" x14ac:dyDescent="0.3">
      <c r="A1333" s="4" t="s">
        <v>24</v>
      </c>
      <c r="B1333" t="s">
        <v>38</v>
      </c>
      <c r="C1333" t="s">
        <v>3</v>
      </c>
      <c r="D1333" s="1">
        <v>194000</v>
      </c>
      <c r="E1333">
        <v>0</v>
      </c>
      <c r="F1333">
        <v>7.02</v>
      </c>
      <c r="G1333" t="s">
        <v>73</v>
      </c>
      <c r="H1333" s="1">
        <v>27700</v>
      </c>
      <c r="I1333" t="s">
        <v>18</v>
      </c>
      <c r="J1333" t="s">
        <v>18</v>
      </c>
    </row>
    <row r="1334" spans="1:10" ht="14.4" hidden="1" customHeight="1" x14ac:dyDescent="0.3">
      <c r="A1334" s="4" t="s">
        <v>24</v>
      </c>
      <c r="B1334" t="s">
        <v>38</v>
      </c>
      <c r="C1334" t="s">
        <v>23</v>
      </c>
      <c r="D1334" s="1">
        <v>0</v>
      </c>
      <c r="E1334">
        <v>0</v>
      </c>
      <c r="F1334">
        <v>0</v>
      </c>
      <c r="G1334" t="s">
        <v>40</v>
      </c>
      <c r="H1334" s="1">
        <v>3640</v>
      </c>
      <c r="I1334" t="s">
        <v>18</v>
      </c>
      <c r="J1334" t="s">
        <v>18</v>
      </c>
    </row>
    <row r="1335" spans="1:10" ht="14.4" hidden="1" customHeight="1" x14ac:dyDescent="0.3">
      <c r="A1335" s="4" t="s">
        <v>24</v>
      </c>
      <c r="B1335" t="s">
        <v>38</v>
      </c>
      <c r="C1335" t="s">
        <v>7</v>
      </c>
      <c r="D1335" s="1">
        <v>22000</v>
      </c>
      <c r="E1335">
        <v>0</v>
      </c>
      <c r="F1335">
        <v>6.05</v>
      </c>
      <c r="G1335" t="s">
        <v>40</v>
      </c>
      <c r="H1335" s="1">
        <v>3640</v>
      </c>
      <c r="I1335" t="s">
        <v>18</v>
      </c>
      <c r="J1335" t="s">
        <v>18</v>
      </c>
    </row>
    <row r="1336" spans="1:10" ht="14.4" hidden="1" customHeight="1" x14ac:dyDescent="0.3">
      <c r="A1336" s="4" t="s">
        <v>24</v>
      </c>
      <c r="B1336" t="s">
        <v>38</v>
      </c>
      <c r="C1336" t="s">
        <v>4</v>
      </c>
      <c r="D1336" s="1">
        <v>75700</v>
      </c>
      <c r="E1336">
        <v>0</v>
      </c>
      <c r="F1336">
        <v>2.73</v>
      </c>
      <c r="G1336" t="s">
        <v>73</v>
      </c>
      <c r="H1336" s="1">
        <v>27700</v>
      </c>
      <c r="I1336" t="s">
        <v>18</v>
      </c>
      <c r="J1336" t="s">
        <v>18</v>
      </c>
    </row>
    <row r="1337" spans="1:10" ht="14.4" hidden="1" customHeight="1" x14ac:dyDescent="0.3">
      <c r="A1337" s="4" t="s">
        <v>24</v>
      </c>
      <c r="B1337" t="s">
        <v>38</v>
      </c>
      <c r="C1337" t="s">
        <v>5</v>
      </c>
      <c r="D1337" s="1">
        <v>53300</v>
      </c>
      <c r="E1337">
        <v>0</v>
      </c>
      <c r="F1337">
        <v>1.93</v>
      </c>
      <c r="G1337" t="s">
        <v>73</v>
      </c>
      <c r="H1337" s="1">
        <v>27700</v>
      </c>
      <c r="I1337" t="s">
        <v>18</v>
      </c>
      <c r="J1337" t="s">
        <v>18</v>
      </c>
    </row>
    <row r="1338" spans="1:10" ht="14.4" hidden="1" customHeight="1" x14ac:dyDescent="0.3">
      <c r="A1338" s="4" t="s">
        <v>24</v>
      </c>
      <c r="B1338" t="s">
        <v>38</v>
      </c>
      <c r="C1338" t="s">
        <v>8</v>
      </c>
      <c r="D1338" s="1">
        <v>10200</v>
      </c>
      <c r="E1338">
        <v>0</v>
      </c>
      <c r="F1338">
        <v>0.11700000000000001</v>
      </c>
      <c r="G1338" t="s">
        <v>41</v>
      </c>
      <c r="H1338" s="1">
        <v>87300</v>
      </c>
      <c r="I1338" t="s">
        <v>18</v>
      </c>
      <c r="J1338" t="s">
        <v>18</v>
      </c>
    </row>
    <row r="1339" spans="1:10" ht="14.4" hidden="1" customHeight="1" x14ac:dyDescent="0.3">
      <c r="A1339" s="4" t="s">
        <v>24</v>
      </c>
      <c r="B1339" t="s">
        <v>38</v>
      </c>
      <c r="C1339" t="s">
        <v>6</v>
      </c>
      <c r="D1339" s="1">
        <v>92100</v>
      </c>
      <c r="E1339">
        <v>0</v>
      </c>
      <c r="F1339">
        <v>0.39600000000000002</v>
      </c>
      <c r="G1339" t="s">
        <v>42</v>
      </c>
      <c r="H1339" s="1">
        <v>232000</v>
      </c>
      <c r="I1339" t="s">
        <v>18</v>
      </c>
      <c r="J1339" t="s">
        <v>18</v>
      </c>
    </row>
    <row r="1340" spans="1:10" ht="14.4" hidden="1" customHeight="1" x14ac:dyDescent="0.3">
      <c r="A1340" s="4" t="s">
        <v>24</v>
      </c>
      <c r="B1340" t="s">
        <v>38</v>
      </c>
      <c r="C1340" t="s">
        <v>1</v>
      </c>
      <c r="D1340" s="1">
        <v>0</v>
      </c>
      <c r="E1340">
        <v>0</v>
      </c>
      <c r="F1340" t="e">
        <v>#DIV/0!</v>
      </c>
      <c r="G1340" t="s">
        <v>39</v>
      </c>
      <c r="H1340" s="1">
        <v>0</v>
      </c>
      <c r="I1340" t="s">
        <v>18</v>
      </c>
      <c r="J1340" t="s">
        <v>18</v>
      </c>
    </row>
    <row r="1341" spans="1:10" hidden="1" x14ac:dyDescent="0.3">
      <c r="A1341" s="4" t="s">
        <v>24</v>
      </c>
      <c r="B1341" t="s">
        <v>38</v>
      </c>
      <c r="C1341" t="s">
        <v>0</v>
      </c>
      <c r="D1341" s="1">
        <v>504000</v>
      </c>
      <c r="E1341">
        <v>0</v>
      </c>
      <c r="F1341" t="e">
        <v>#DIV/0!</v>
      </c>
      <c r="G1341" t="s">
        <v>43</v>
      </c>
      <c r="H1341" s="1">
        <v>0</v>
      </c>
      <c r="I1341" t="s">
        <v>18</v>
      </c>
      <c r="J1341" t="s">
        <v>18</v>
      </c>
    </row>
    <row r="1342" spans="1:10" ht="14.4" hidden="1" customHeight="1" x14ac:dyDescent="0.3">
      <c r="A1342" s="4" t="s">
        <v>24</v>
      </c>
      <c r="B1342" t="s">
        <v>38</v>
      </c>
      <c r="C1342" t="s">
        <v>44</v>
      </c>
      <c r="D1342" s="1">
        <v>398000</v>
      </c>
      <c r="E1342">
        <v>0</v>
      </c>
      <c r="F1342" t="e">
        <v>#DIV/0!</v>
      </c>
      <c r="G1342" t="s">
        <v>39</v>
      </c>
      <c r="H1342" s="1">
        <v>0</v>
      </c>
      <c r="I1342" t="s">
        <v>18</v>
      </c>
      <c r="J1342" t="s">
        <v>18</v>
      </c>
    </row>
    <row r="1343" spans="1:10" ht="14.4" hidden="1" customHeight="1" x14ac:dyDescent="0.3">
      <c r="A1343" s="4" t="s">
        <v>24</v>
      </c>
      <c r="B1343" t="s">
        <v>38</v>
      </c>
      <c r="C1343" t="s">
        <v>52</v>
      </c>
      <c r="D1343" s="1">
        <v>0</v>
      </c>
      <c r="E1343">
        <v>0</v>
      </c>
      <c r="F1343" t="e">
        <v>#DIV/0!</v>
      </c>
      <c r="G1343" t="s">
        <v>43</v>
      </c>
      <c r="H1343" s="1">
        <v>0</v>
      </c>
      <c r="I1343" t="s">
        <v>18</v>
      </c>
      <c r="J1343" t="s">
        <v>18</v>
      </c>
    </row>
    <row r="1344" spans="1:10" ht="14.4" hidden="1" customHeight="1" x14ac:dyDescent="0.3">
      <c r="A1344" s="4" t="s">
        <v>24</v>
      </c>
      <c r="B1344" t="s">
        <v>38</v>
      </c>
      <c r="C1344" t="s">
        <v>53</v>
      </c>
      <c r="D1344" s="1">
        <v>0</v>
      </c>
      <c r="E1344">
        <v>0</v>
      </c>
      <c r="F1344" t="e">
        <v>#DIV/0!</v>
      </c>
      <c r="G1344" t="s">
        <v>43</v>
      </c>
      <c r="H1344" s="1">
        <v>0</v>
      </c>
      <c r="I1344" t="s">
        <v>18</v>
      </c>
      <c r="J1344" t="s">
        <v>18</v>
      </c>
    </row>
    <row r="1345" spans="1:10" ht="14.4" hidden="1" customHeight="1" x14ac:dyDescent="0.3">
      <c r="A1345" s="4" t="s">
        <v>24</v>
      </c>
      <c r="B1345" t="s">
        <v>38</v>
      </c>
      <c r="C1345" t="s">
        <v>54</v>
      </c>
      <c r="D1345" s="1">
        <v>0</v>
      </c>
      <c r="E1345">
        <v>0</v>
      </c>
      <c r="F1345" t="e">
        <v>#DIV/0!</v>
      </c>
      <c r="G1345" t="s">
        <v>43</v>
      </c>
      <c r="H1345" s="1">
        <v>0</v>
      </c>
      <c r="I1345" t="s">
        <v>18</v>
      </c>
      <c r="J1345" t="s">
        <v>18</v>
      </c>
    </row>
    <row r="1346" spans="1:10" ht="14.4" hidden="1" customHeight="1" x14ac:dyDescent="0.3">
      <c r="A1346" s="4" t="s">
        <v>24</v>
      </c>
      <c r="B1346" t="s">
        <v>38</v>
      </c>
      <c r="C1346" t="s">
        <v>55</v>
      </c>
      <c r="D1346" s="1">
        <v>0</v>
      </c>
      <c r="E1346">
        <v>0</v>
      </c>
      <c r="F1346" t="e">
        <v>#DIV/0!</v>
      </c>
      <c r="G1346" t="s">
        <v>39</v>
      </c>
      <c r="H1346" s="1">
        <v>0</v>
      </c>
      <c r="I1346" t="s">
        <v>18</v>
      </c>
      <c r="J1346" t="s">
        <v>18</v>
      </c>
    </row>
    <row r="1347" spans="1:10" ht="14.4" hidden="1" customHeight="1" x14ac:dyDescent="0.3">
      <c r="A1347" s="4" t="s">
        <v>24</v>
      </c>
      <c r="B1347" t="s">
        <v>38</v>
      </c>
      <c r="C1347" t="s">
        <v>56</v>
      </c>
      <c r="D1347" s="1">
        <v>1430</v>
      </c>
      <c r="E1347">
        <v>0</v>
      </c>
      <c r="F1347">
        <v>5.1799999999999999E-2</v>
      </c>
      <c r="G1347" t="s">
        <v>73</v>
      </c>
      <c r="H1347" s="1">
        <v>27700</v>
      </c>
      <c r="I1347" t="s">
        <v>18</v>
      </c>
      <c r="J1347" t="s">
        <v>18</v>
      </c>
    </row>
    <row r="1348" spans="1:10" ht="14.4" hidden="1" customHeight="1" x14ac:dyDescent="0.3">
      <c r="A1348" s="4" t="s">
        <v>24</v>
      </c>
      <c r="B1348" t="s">
        <v>38</v>
      </c>
      <c r="C1348" t="s">
        <v>57</v>
      </c>
      <c r="D1348" s="1">
        <v>0</v>
      </c>
      <c r="E1348">
        <v>0</v>
      </c>
      <c r="F1348" t="e">
        <v>#DIV/0!</v>
      </c>
      <c r="G1348" t="s">
        <v>43</v>
      </c>
      <c r="H1348" s="1">
        <v>0</v>
      </c>
      <c r="I1348" t="s">
        <v>18</v>
      </c>
      <c r="J1348" t="s">
        <v>18</v>
      </c>
    </row>
    <row r="1349" spans="1:10" ht="14.4" hidden="1" customHeight="1" x14ac:dyDescent="0.3">
      <c r="A1349" s="4" t="s">
        <v>24</v>
      </c>
      <c r="B1349" t="s">
        <v>38</v>
      </c>
      <c r="C1349" t="s">
        <v>58</v>
      </c>
      <c r="D1349" s="1">
        <v>0</v>
      </c>
      <c r="E1349">
        <v>0</v>
      </c>
      <c r="F1349" t="e">
        <v>#DIV/0!</v>
      </c>
      <c r="G1349" t="s">
        <v>43</v>
      </c>
      <c r="H1349" s="1">
        <v>0</v>
      </c>
      <c r="I1349" t="s">
        <v>18</v>
      </c>
      <c r="J1349" t="s">
        <v>18</v>
      </c>
    </row>
    <row r="1350" spans="1:10" ht="14.4" hidden="1" customHeight="1" x14ac:dyDescent="0.3">
      <c r="A1350" s="4" t="s">
        <v>24</v>
      </c>
      <c r="B1350" t="s">
        <v>38</v>
      </c>
      <c r="C1350" t="s">
        <v>59</v>
      </c>
      <c r="D1350" s="1">
        <v>0</v>
      </c>
      <c r="E1350">
        <v>0</v>
      </c>
      <c r="F1350" t="e">
        <v>#DIV/0!</v>
      </c>
      <c r="G1350" t="s">
        <v>39</v>
      </c>
      <c r="H1350" s="1">
        <v>0</v>
      </c>
      <c r="I1350" t="s">
        <v>18</v>
      </c>
      <c r="J1350" t="s">
        <v>18</v>
      </c>
    </row>
    <row r="1351" spans="1:10" ht="14.4" hidden="1" customHeight="1" x14ac:dyDescent="0.3">
      <c r="A1351" s="4" t="s">
        <v>104</v>
      </c>
      <c r="B1351" t="s">
        <v>51</v>
      </c>
      <c r="C1351" t="s">
        <v>2</v>
      </c>
      <c r="D1351" s="1">
        <v>9980000</v>
      </c>
      <c r="E1351" t="s">
        <v>18</v>
      </c>
      <c r="F1351">
        <v>3.09</v>
      </c>
      <c r="G1351" t="s">
        <v>39</v>
      </c>
      <c r="H1351" s="1">
        <v>3230000</v>
      </c>
      <c r="I1351">
        <v>655</v>
      </c>
      <c r="J1351" t="s">
        <v>18</v>
      </c>
    </row>
    <row r="1352" spans="1:10" ht="14.4" customHeight="1" x14ac:dyDescent="0.3">
      <c r="A1352" s="4" t="s">
        <v>104</v>
      </c>
      <c r="B1352" t="s">
        <v>51</v>
      </c>
      <c r="C1352" t="s">
        <v>3</v>
      </c>
      <c r="D1352" s="1">
        <v>6410000</v>
      </c>
      <c r="E1352" t="s">
        <v>18</v>
      </c>
      <c r="F1352">
        <v>2.02</v>
      </c>
      <c r="G1352" t="s">
        <v>73</v>
      </c>
      <c r="H1352" s="1">
        <v>3170000</v>
      </c>
      <c r="I1352">
        <v>322</v>
      </c>
      <c r="J1352" t="s">
        <v>18</v>
      </c>
    </row>
    <row r="1353" spans="1:10" ht="14.4" hidden="1" customHeight="1" x14ac:dyDescent="0.3">
      <c r="A1353" s="4" t="s">
        <v>104</v>
      </c>
      <c r="B1353" t="s">
        <v>51</v>
      </c>
      <c r="C1353" t="s">
        <v>23</v>
      </c>
      <c r="D1353" s="1">
        <v>555000</v>
      </c>
      <c r="E1353" t="s">
        <v>18</v>
      </c>
      <c r="F1353">
        <v>0.39</v>
      </c>
      <c r="G1353" t="s">
        <v>40</v>
      </c>
      <c r="H1353" s="1">
        <v>1430000</v>
      </c>
      <c r="I1353">
        <v>194</v>
      </c>
      <c r="J1353" t="s">
        <v>18</v>
      </c>
    </row>
    <row r="1354" spans="1:10" ht="14.4" hidden="1" customHeight="1" x14ac:dyDescent="0.3">
      <c r="A1354" s="4" t="s">
        <v>104</v>
      </c>
      <c r="B1354" t="s">
        <v>51</v>
      </c>
      <c r="C1354" t="s">
        <v>7</v>
      </c>
      <c r="D1354" s="1">
        <v>2070000</v>
      </c>
      <c r="E1354" t="s">
        <v>18</v>
      </c>
      <c r="F1354">
        <v>1.45</v>
      </c>
      <c r="G1354" t="s">
        <v>40</v>
      </c>
      <c r="H1354" s="1">
        <v>1430000</v>
      </c>
      <c r="I1354">
        <v>549</v>
      </c>
      <c r="J1354" t="s">
        <v>18</v>
      </c>
    </row>
    <row r="1355" spans="1:10" ht="14.4" hidden="1" customHeight="1" x14ac:dyDescent="0.3">
      <c r="A1355" s="4" t="s">
        <v>104</v>
      </c>
      <c r="B1355" t="s">
        <v>51</v>
      </c>
      <c r="C1355" t="s">
        <v>4</v>
      </c>
      <c r="D1355" s="1">
        <v>3000000</v>
      </c>
      <c r="E1355" t="s">
        <v>18</v>
      </c>
      <c r="F1355">
        <v>0.94699999999999995</v>
      </c>
      <c r="G1355" t="s">
        <v>73</v>
      </c>
      <c r="H1355" s="1">
        <v>3170000</v>
      </c>
      <c r="I1355">
        <v>157</v>
      </c>
      <c r="J1355" t="s">
        <v>18</v>
      </c>
    </row>
    <row r="1356" spans="1:10" ht="14.4" hidden="1" customHeight="1" x14ac:dyDescent="0.3">
      <c r="A1356" s="4" t="s">
        <v>104</v>
      </c>
      <c r="B1356" t="s">
        <v>51</v>
      </c>
      <c r="C1356" t="s">
        <v>5</v>
      </c>
      <c r="D1356" s="1">
        <v>1340000</v>
      </c>
      <c r="E1356" t="s">
        <v>18</v>
      </c>
      <c r="F1356">
        <v>0.42399999999999999</v>
      </c>
      <c r="G1356" t="s">
        <v>73</v>
      </c>
      <c r="H1356" s="1">
        <v>3170000</v>
      </c>
      <c r="I1356">
        <v>145</v>
      </c>
      <c r="J1356" t="s">
        <v>18</v>
      </c>
    </row>
    <row r="1357" spans="1:10" ht="14.4" hidden="1" customHeight="1" x14ac:dyDescent="0.3">
      <c r="A1357" s="4" t="s">
        <v>104</v>
      </c>
      <c r="B1357" t="s">
        <v>51</v>
      </c>
      <c r="C1357" t="s">
        <v>8</v>
      </c>
      <c r="D1357" s="1">
        <v>73500</v>
      </c>
      <c r="E1357" t="s">
        <v>18</v>
      </c>
      <c r="F1357">
        <v>5.6899999999999999E-2</v>
      </c>
      <c r="G1357" t="s">
        <v>41</v>
      </c>
      <c r="H1357" s="1">
        <v>1290000</v>
      </c>
      <c r="I1357">
        <v>32.200000000000003</v>
      </c>
      <c r="J1357" t="s">
        <v>18</v>
      </c>
    </row>
    <row r="1358" spans="1:10" ht="14.4" hidden="1" customHeight="1" x14ac:dyDescent="0.3">
      <c r="A1358" s="4" t="s">
        <v>104</v>
      </c>
      <c r="B1358" t="s">
        <v>51</v>
      </c>
      <c r="C1358" t="s">
        <v>6</v>
      </c>
      <c r="D1358" s="1">
        <v>403000</v>
      </c>
      <c r="E1358" t="s">
        <v>18</v>
      </c>
      <c r="F1358">
        <v>0.25700000000000001</v>
      </c>
      <c r="G1358" t="s">
        <v>42</v>
      </c>
      <c r="H1358" s="1">
        <v>1570000</v>
      </c>
      <c r="I1358">
        <v>39.6</v>
      </c>
      <c r="J1358" t="s">
        <v>18</v>
      </c>
    </row>
    <row r="1359" spans="1:10" ht="14.4" hidden="1" customHeight="1" x14ac:dyDescent="0.3">
      <c r="A1359" s="4" t="s">
        <v>104</v>
      </c>
      <c r="B1359" t="s">
        <v>51</v>
      </c>
      <c r="C1359" t="s">
        <v>1</v>
      </c>
      <c r="D1359" s="1">
        <v>8780000</v>
      </c>
      <c r="E1359" t="s">
        <v>18</v>
      </c>
      <c r="F1359">
        <v>2.72</v>
      </c>
      <c r="G1359" t="s">
        <v>39</v>
      </c>
      <c r="H1359" s="1">
        <v>3230000</v>
      </c>
      <c r="I1359">
        <v>890</v>
      </c>
      <c r="J1359" t="s">
        <v>18</v>
      </c>
    </row>
    <row r="1360" spans="1:10" hidden="1" x14ac:dyDescent="0.3">
      <c r="A1360" s="4" t="s">
        <v>104</v>
      </c>
      <c r="B1360" t="s">
        <v>51</v>
      </c>
      <c r="C1360" t="s">
        <v>0</v>
      </c>
      <c r="D1360" s="1">
        <v>8260000</v>
      </c>
      <c r="E1360" t="s">
        <v>18</v>
      </c>
      <c r="F1360">
        <v>5.58</v>
      </c>
      <c r="G1360" t="s">
        <v>43</v>
      </c>
      <c r="H1360" s="1">
        <v>1480000</v>
      </c>
      <c r="I1360">
        <v>1280</v>
      </c>
      <c r="J1360" t="s">
        <v>18</v>
      </c>
    </row>
    <row r="1361" spans="1:10" ht="14.4" hidden="1" customHeight="1" x14ac:dyDescent="0.3">
      <c r="A1361" s="4" t="s">
        <v>104</v>
      </c>
      <c r="B1361" t="s">
        <v>51</v>
      </c>
      <c r="C1361" t="s">
        <v>44</v>
      </c>
      <c r="D1361" s="1">
        <v>19600000</v>
      </c>
      <c r="E1361" t="s">
        <v>18</v>
      </c>
      <c r="F1361">
        <v>6.06</v>
      </c>
      <c r="G1361" t="s">
        <v>39</v>
      </c>
      <c r="H1361" s="1">
        <v>3230000</v>
      </c>
      <c r="I1361">
        <v>743</v>
      </c>
      <c r="J1361" t="s">
        <v>18</v>
      </c>
    </row>
    <row r="1362" spans="1:10" ht="14.4" hidden="1" customHeight="1" x14ac:dyDescent="0.3">
      <c r="A1362" s="4" t="s">
        <v>104</v>
      </c>
      <c r="B1362" t="s">
        <v>51</v>
      </c>
      <c r="C1362" t="s">
        <v>52</v>
      </c>
      <c r="D1362" s="1">
        <v>0</v>
      </c>
      <c r="E1362" t="s">
        <v>18</v>
      </c>
      <c r="F1362">
        <v>0</v>
      </c>
      <c r="G1362" t="s">
        <v>43</v>
      </c>
      <c r="H1362" s="1">
        <v>1480000</v>
      </c>
      <c r="I1362" t="s">
        <v>47</v>
      </c>
      <c r="J1362" t="s">
        <v>18</v>
      </c>
    </row>
    <row r="1363" spans="1:10" ht="14.4" hidden="1" customHeight="1" x14ac:dyDescent="0.3">
      <c r="A1363" s="4" t="s">
        <v>104</v>
      </c>
      <c r="B1363" t="s">
        <v>51</v>
      </c>
      <c r="C1363" t="s">
        <v>53</v>
      </c>
      <c r="D1363" s="1">
        <v>7350000</v>
      </c>
      <c r="E1363" t="s">
        <v>18</v>
      </c>
      <c r="F1363">
        <v>4.96</v>
      </c>
      <c r="G1363" t="s">
        <v>43</v>
      </c>
      <c r="H1363" s="1">
        <v>1480000</v>
      </c>
      <c r="I1363">
        <v>0</v>
      </c>
      <c r="J1363" t="s">
        <v>18</v>
      </c>
    </row>
    <row r="1364" spans="1:10" ht="14.4" hidden="1" customHeight="1" x14ac:dyDescent="0.3">
      <c r="A1364" s="4" t="s">
        <v>104</v>
      </c>
      <c r="B1364" t="s">
        <v>51</v>
      </c>
      <c r="C1364" t="s">
        <v>54</v>
      </c>
      <c r="D1364" s="1">
        <v>2400000</v>
      </c>
      <c r="E1364" t="s">
        <v>18</v>
      </c>
      <c r="F1364">
        <v>1.62</v>
      </c>
      <c r="G1364" t="s">
        <v>43</v>
      </c>
      <c r="H1364" s="1">
        <v>1480000</v>
      </c>
      <c r="I1364">
        <v>0</v>
      </c>
      <c r="J1364" t="s">
        <v>18</v>
      </c>
    </row>
    <row r="1365" spans="1:10" ht="14.4" hidden="1" customHeight="1" x14ac:dyDescent="0.3">
      <c r="A1365" s="4" t="s">
        <v>104</v>
      </c>
      <c r="B1365" t="s">
        <v>51</v>
      </c>
      <c r="C1365" t="s">
        <v>55</v>
      </c>
      <c r="D1365" s="1">
        <v>11700</v>
      </c>
      <c r="E1365" t="s">
        <v>18</v>
      </c>
      <c r="F1365">
        <v>3.62E-3</v>
      </c>
      <c r="G1365" t="s">
        <v>39</v>
      </c>
      <c r="H1365" s="1">
        <v>3230000</v>
      </c>
      <c r="I1365">
        <v>0</v>
      </c>
      <c r="J1365" t="s">
        <v>18</v>
      </c>
    </row>
    <row r="1366" spans="1:10" ht="14.4" hidden="1" customHeight="1" x14ac:dyDescent="0.3">
      <c r="A1366" s="4" t="s">
        <v>104</v>
      </c>
      <c r="B1366" t="s">
        <v>51</v>
      </c>
      <c r="C1366" t="s">
        <v>56</v>
      </c>
      <c r="D1366" s="1">
        <v>3230</v>
      </c>
      <c r="E1366" t="s">
        <v>18</v>
      </c>
      <c r="F1366">
        <v>1.0200000000000001E-3</v>
      </c>
      <c r="G1366" t="s">
        <v>73</v>
      </c>
      <c r="H1366" s="1">
        <v>3170000</v>
      </c>
      <c r="I1366">
        <v>0</v>
      </c>
      <c r="J1366" t="s">
        <v>18</v>
      </c>
    </row>
    <row r="1367" spans="1:10" ht="14.4" hidden="1" customHeight="1" x14ac:dyDescent="0.3">
      <c r="A1367" s="4" t="s">
        <v>104</v>
      </c>
      <c r="B1367" t="s">
        <v>51</v>
      </c>
      <c r="C1367" t="s">
        <v>57</v>
      </c>
      <c r="D1367" s="1">
        <v>181000000</v>
      </c>
      <c r="E1367" t="s">
        <v>18</v>
      </c>
      <c r="F1367">
        <v>122</v>
      </c>
      <c r="G1367" t="s">
        <v>43</v>
      </c>
      <c r="H1367" s="1">
        <v>1480000</v>
      </c>
      <c r="I1367">
        <v>0</v>
      </c>
      <c r="J1367" t="s">
        <v>18</v>
      </c>
    </row>
    <row r="1368" spans="1:10" ht="14.4" hidden="1" customHeight="1" x14ac:dyDescent="0.3">
      <c r="A1368" s="4" t="s">
        <v>104</v>
      </c>
      <c r="B1368" t="s">
        <v>51</v>
      </c>
      <c r="C1368" t="s">
        <v>58</v>
      </c>
      <c r="D1368" s="1">
        <v>73700000</v>
      </c>
      <c r="E1368" t="s">
        <v>18</v>
      </c>
      <c r="F1368">
        <v>49.7</v>
      </c>
      <c r="G1368" t="s">
        <v>43</v>
      </c>
      <c r="H1368" s="1">
        <v>1480000</v>
      </c>
      <c r="I1368">
        <v>0</v>
      </c>
      <c r="J1368" t="s">
        <v>18</v>
      </c>
    </row>
    <row r="1369" spans="1:10" ht="14.4" hidden="1" customHeight="1" x14ac:dyDescent="0.3">
      <c r="A1369" s="4" t="s">
        <v>104</v>
      </c>
      <c r="B1369" t="s">
        <v>51</v>
      </c>
      <c r="C1369" t="s">
        <v>59</v>
      </c>
      <c r="D1369" s="1">
        <v>6590000</v>
      </c>
      <c r="E1369" t="s">
        <v>18</v>
      </c>
      <c r="F1369">
        <v>2.04</v>
      </c>
      <c r="G1369" t="s">
        <v>39</v>
      </c>
      <c r="H1369" s="1">
        <v>3230000</v>
      </c>
      <c r="I1369">
        <v>0</v>
      </c>
      <c r="J1369" t="s">
        <v>18</v>
      </c>
    </row>
    <row r="1370" spans="1:10" ht="14.4" hidden="1" customHeight="1" x14ac:dyDescent="0.3">
      <c r="A1370" s="4" t="s">
        <v>104</v>
      </c>
      <c r="B1370" t="s">
        <v>51</v>
      </c>
      <c r="C1370" t="s">
        <v>2</v>
      </c>
      <c r="D1370" s="1">
        <v>11300000</v>
      </c>
      <c r="E1370" t="s">
        <v>18</v>
      </c>
      <c r="F1370">
        <v>3.26</v>
      </c>
      <c r="G1370" t="s">
        <v>39</v>
      </c>
      <c r="H1370" s="1">
        <v>3480000</v>
      </c>
      <c r="I1370">
        <v>689</v>
      </c>
      <c r="J1370" t="s">
        <v>18</v>
      </c>
    </row>
    <row r="1371" spans="1:10" ht="14.4" customHeight="1" x14ac:dyDescent="0.3">
      <c r="A1371" s="4" t="s">
        <v>104</v>
      </c>
      <c r="B1371" t="s">
        <v>51</v>
      </c>
      <c r="C1371" t="s">
        <v>3</v>
      </c>
      <c r="D1371" s="1">
        <v>6530000</v>
      </c>
      <c r="E1371" t="s">
        <v>18</v>
      </c>
      <c r="F1371">
        <v>2.12</v>
      </c>
      <c r="G1371" t="s">
        <v>73</v>
      </c>
      <c r="H1371" s="1">
        <v>3080000</v>
      </c>
      <c r="I1371">
        <v>340</v>
      </c>
      <c r="J1371" t="s">
        <v>18</v>
      </c>
    </row>
    <row r="1372" spans="1:10" ht="14.4" hidden="1" customHeight="1" x14ac:dyDescent="0.3">
      <c r="A1372" s="4" t="s">
        <v>104</v>
      </c>
      <c r="B1372" t="s">
        <v>51</v>
      </c>
      <c r="C1372" t="s">
        <v>23</v>
      </c>
      <c r="D1372" s="1">
        <v>588000</v>
      </c>
      <c r="E1372" t="s">
        <v>18</v>
      </c>
      <c r="F1372">
        <v>0.38400000000000001</v>
      </c>
      <c r="G1372" t="s">
        <v>40</v>
      </c>
      <c r="H1372" s="1">
        <v>1530000</v>
      </c>
      <c r="I1372">
        <v>191</v>
      </c>
      <c r="J1372" t="s">
        <v>18</v>
      </c>
    </row>
    <row r="1373" spans="1:10" ht="14.4" hidden="1" customHeight="1" x14ac:dyDescent="0.3">
      <c r="A1373" s="4" t="s">
        <v>104</v>
      </c>
      <c r="B1373" t="s">
        <v>51</v>
      </c>
      <c r="C1373" t="s">
        <v>7</v>
      </c>
      <c r="D1373" s="1">
        <v>2300000</v>
      </c>
      <c r="E1373" t="s">
        <v>18</v>
      </c>
      <c r="F1373">
        <v>1.5</v>
      </c>
      <c r="G1373" t="s">
        <v>40</v>
      </c>
      <c r="H1373" s="1">
        <v>1530000</v>
      </c>
      <c r="I1373">
        <v>568</v>
      </c>
      <c r="J1373" t="s">
        <v>18</v>
      </c>
    </row>
    <row r="1374" spans="1:10" ht="14.4" hidden="1" customHeight="1" x14ac:dyDescent="0.3">
      <c r="A1374" s="4" t="s">
        <v>104</v>
      </c>
      <c r="B1374" t="s">
        <v>51</v>
      </c>
      <c r="C1374" t="s">
        <v>4</v>
      </c>
      <c r="D1374" s="1">
        <v>3380000</v>
      </c>
      <c r="E1374" t="s">
        <v>18</v>
      </c>
      <c r="F1374">
        <v>1.1000000000000001</v>
      </c>
      <c r="G1374" t="s">
        <v>73</v>
      </c>
      <c r="H1374" s="1">
        <v>3080000</v>
      </c>
      <c r="I1374">
        <v>183</v>
      </c>
      <c r="J1374" t="s">
        <v>18</v>
      </c>
    </row>
    <row r="1375" spans="1:10" ht="14.4" hidden="1" customHeight="1" x14ac:dyDescent="0.3">
      <c r="A1375" s="4" t="s">
        <v>104</v>
      </c>
      <c r="B1375" t="s">
        <v>51</v>
      </c>
      <c r="C1375" t="s">
        <v>5</v>
      </c>
      <c r="D1375" s="1">
        <v>1530000</v>
      </c>
      <c r="E1375" t="s">
        <v>18</v>
      </c>
      <c r="F1375">
        <v>0.498</v>
      </c>
      <c r="G1375" t="s">
        <v>73</v>
      </c>
      <c r="H1375" s="1">
        <v>3080000</v>
      </c>
      <c r="I1375">
        <v>171</v>
      </c>
      <c r="J1375" t="s">
        <v>18</v>
      </c>
    </row>
    <row r="1376" spans="1:10" ht="14.4" hidden="1" customHeight="1" x14ac:dyDescent="0.3">
      <c r="A1376" s="4" t="s">
        <v>104</v>
      </c>
      <c r="B1376" t="s">
        <v>51</v>
      </c>
      <c r="C1376" t="s">
        <v>8</v>
      </c>
      <c r="D1376" s="1">
        <v>74800</v>
      </c>
      <c r="E1376" t="s">
        <v>18</v>
      </c>
      <c r="F1376">
        <v>6.0900000000000003E-2</v>
      </c>
      <c r="G1376" t="s">
        <v>41</v>
      </c>
      <c r="H1376" s="1">
        <v>1230000</v>
      </c>
      <c r="I1376">
        <v>35.5</v>
      </c>
      <c r="J1376" t="s">
        <v>18</v>
      </c>
    </row>
    <row r="1377" spans="1:10" ht="14.4" hidden="1" customHeight="1" x14ac:dyDescent="0.3">
      <c r="A1377" s="4" t="s">
        <v>104</v>
      </c>
      <c r="B1377" t="s">
        <v>51</v>
      </c>
      <c r="C1377" t="s">
        <v>6</v>
      </c>
      <c r="D1377" s="1">
        <v>426000</v>
      </c>
      <c r="E1377" t="s">
        <v>18</v>
      </c>
      <c r="F1377">
        <v>0.27500000000000002</v>
      </c>
      <c r="G1377" t="s">
        <v>42</v>
      </c>
      <c r="H1377" s="1">
        <v>1550000</v>
      </c>
      <c r="I1377">
        <v>44.1</v>
      </c>
      <c r="J1377" t="s">
        <v>18</v>
      </c>
    </row>
    <row r="1378" spans="1:10" ht="14.4" hidden="1" customHeight="1" x14ac:dyDescent="0.3">
      <c r="A1378" s="4" t="s">
        <v>104</v>
      </c>
      <c r="B1378" t="s">
        <v>51</v>
      </c>
      <c r="C1378" t="s">
        <v>1</v>
      </c>
      <c r="D1378" s="1">
        <v>8910000</v>
      </c>
      <c r="E1378" t="s">
        <v>18</v>
      </c>
      <c r="F1378">
        <v>2.56</v>
      </c>
      <c r="G1378" t="s">
        <v>39</v>
      </c>
      <c r="H1378" s="1">
        <v>3480000</v>
      </c>
      <c r="I1378">
        <v>848</v>
      </c>
      <c r="J1378" t="s">
        <v>18</v>
      </c>
    </row>
    <row r="1379" spans="1:10" hidden="1" x14ac:dyDescent="0.3">
      <c r="A1379" s="4" t="s">
        <v>104</v>
      </c>
      <c r="B1379" t="s">
        <v>51</v>
      </c>
      <c r="C1379" t="s">
        <v>0</v>
      </c>
      <c r="D1379" s="1">
        <v>8390000</v>
      </c>
      <c r="E1379" t="s">
        <v>18</v>
      </c>
      <c r="F1379">
        <v>5.64</v>
      </c>
      <c r="G1379" t="s">
        <v>43</v>
      </c>
      <c r="H1379" s="1">
        <v>1490000</v>
      </c>
      <c r="I1379">
        <v>1290</v>
      </c>
      <c r="J1379" t="s">
        <v>18</v>
      </c>
    </row>
    <row r="1380" spans="1:10" ht="14.4" hidden="1" customHeight="1" x14ac:dyDescent="0.3">
      <c r="A1380" s="4" t="s">
        <v>104</v>
      </c>
      <c r="B1380" t="s">
        <v>51</v>
      </c>
      <c r="C1380" t="s">
        <v>44</v>
      </c>
      <c r="D1380" s="1">
        <v>18300000</v>
      </c>
      <c r="E1380" t="s">
        <v>18</v>
      </c>
      <c r="F1380">
        <v>5.26</v>
      </c>
      <c r="G1380" t="s">
        <v>39</v>
      </c>
      <c r="H1380" s="1">
        <v>3480000</v>
      </c>
      <c r="I1380">
        <v>643</v>
      </c>
      <c r="J1380" t="s">
        <v>18</v>
      </c>
    </row>
    <row r="1381" spans="1:10" ht="14.4" hidden="1" customHeight="1" x14ac:dyDescent="0.3">
      <c r="A1381" s="4" t="s">
        <v>104</v>
      </c>
      <c r="B1381" t="s">
        <v>51</v>
      </c>
      <c r="C1381" t="s">
        <v>52</v>
      </c>
      <c r="D1381" s="1">
        <v>0</v>
      </c>
      <c r="E1381" t="s">
        <v>18</v>
      </c>
      <c r="F1381">
        <v>0</v>
      </c>
      <c r="G1381" t="s">
        <v>43</v>
      </c>
      <c r="H1381" s="1">
        <v>1490000</v>
      </c>
      <c r="I1381" t="s">
        <v>47</v>
      </c>
      <c r="J1381" t="s">
        <v>18</v>
      </c>
    </row>
    <row r="1382" spans="1:10" ht="14.4" hidden="1" customHeight="1" x14ac:dyDescent="0.3">
      <c r="A1382" s="4" t="s">
        <v>104</v>
      </c>
      <c r="B1382" t="s">
        <v>51</v>
      </c>
      <c r="C1382" t="s">
        <v>53</v>
      </c>
      <c r="D1382" s="1">
        <v>7390000</v>
      </c>
      <c r="E1382" t="s">
        <v>18</v>
      </c>
      <c r="F1382">
        <v>4.97</v>
      </c>
      <c r="G1382" t="s">
        <v>43</v>
      </c>
      <c r="H1382" s="1">
        <v>1490000</v>
      </c>
      <c r="I1382">
        <v>0</v>
      </c>
      <c r="J1382" t="s">
        <v>18</v>
      </c>
    </row>
    <row r="1383" spans="1:10" ht="14.4" hidden="1" customHeight="1" x14ac:dyDescent="0.3">
      <c r="A1383" s="4" t="s">
        <v>104</v>
      </c>
      <c r="B1383" t="s">
        <v>51</v>
      </c>
      <c r="C1383" t="s">
        <v>54</v>
      </c>
      <c r="D1383" s="1">
        <v>2660000</v>
      </c>
      <c r="E1383" t="s">
        <v>18</v>
      </c>
      <c r="F1383">
        <v>1.78</v>
      </c>
      <c r="G1383" t="s">
        <v>43</v>
      </c>
      <c r="H1383" s="1">
        <v>1490000</v>
      </c>
      <c r="I1383">
        <v>0</v>
      </c>
      <c r="J1383" t="s">
        <v>18</v>
      </c>
    </row>
    <row r="1384" spans="1:10" ht="14.4" hidden="1" customHeight="1" x14ac:dyDescent="0.3">
      <c r="A1384" s="4" t="s">
        <v>104</v>
      </c>
      <c r="B1384" t="s">
        <v>51</v>
      </c>
      <c r="C1384" t="s">
        <v>55</v>
      </c>
      <c r="D1384" s="1">
        <v>0</v>
      </c>
      <c r="E1384" t="s">
        <v>18</v>
      </c>
      <c r="F1384">
        <v>0</v>
      </c>
      <c r="G1384" t="s">
        <v>39</v>
      </c>
      <c r="H1384" s="1">
        <v>3480000</v>
      </c>
      <c r="I1384" t="s">
        <v>47</v>
      </c>
      <c r="J1384" t="s">
        <v>18</v>
      </c>
    </row>
    <row r="1385" spans="1:10" ht="14.4" hidden="1" customHeight="1" x14ac:dyDescent="0.3">
      <c r="A1385" s="4" t="s">
        <v>104</v>
      </c>
      <c r="B1385" t="s">
        <v>51</v>
      </c>
      <c r="C1385" t="s">
        <v>56</v>
      </c>
      <c r="D1385" s="1">
        <v>2430</v>
      </c>
      <c r="E1385" t="s">
        <v>18</v>
      </c>
      <c r="F1385">
        <v>7.8899999999999999E-4</v>
      </c>
      <c r="G1385" t="s">
        <v>73</v>
      </c>
      <c r="H1385" s="1">
        <v>3080000</v>
      </c>
      <c r="I1385">
        <v>0</v>
      </c>
      <c r="J1385" t="s">
        <v>18</v>
      </c>
    </row>
    <row r="1386" spans="1:10" ht="14.4" hidden="1" customHeight="1" x14ac:dyDescent="0.3">
      <c r="A1386" s="4" t="s">
        <v>104</v>
      </c>
      <c r="B1386" t="s">
        <v>51</v>
      </c>
      <c r="C1386" t="s">
        <v>57</v>
      </c>
      <c r="D1386" s="1">
        <v>177000000</v>
      </c>
      <c r="E1386" t="s">
        <v>18</v>
      </c>
      <c r="F1386">
        <v>119</v>
      </c>
      <c r="G1386" t="s">
        <v>43</v>
      </c>
      <c r="H1386" s="1">
        <v>1490000</v>
      </c>
      <c r="I1386">
        <v>0</v>
      </c>
      <c r="J1386" t="s">
        <v>18</v>
      </c>
    </row>
    <row r="1387" spans="1:10" ht="14.4" hidden="1" customHeight="1" x14ac:dyDescent="0.3">
      <c r="A1387" s="4" t="s">
        <v>104</v>
      </c>
      <c r="B1387" t="s">
        <v>51</v>
      </c>
      <c r="C1387" t="s">
        <v>58</v>
      </c>
      <c r="D1387" s="1">
        <v>74100000</v>
      </c>
      <c r="E1387" t="s">
        <v>18</v>
      </c>
      <c r="F1387">
        <v>49.8</v>
      </c>
      <c r="G1387" t="s">
        <v>43</v>
      </c>
      <c r="H1387" s="1">
        <v>1490000</v>
      </c>
      <c r="I1387">
        <v>0</v>
      </c>
      <c r="J1387" t="s">
        <v>18</v>
      </c>
    </row>
    <row r="1388" spans="1:10" ht="14.4" hidden="1" customHeight="1" x14ac:dyDescent="0.3">
      <c r="A1388" s="4" t="s">
        <v>104</v>
      </c>
      <c r="B1388" t="s">
        <v>51</v>
      </c>
      <c r="C1388" t="s">
        <v>59</v>
      </c>
      <c r="D1388" s="1">
        <v>6910000</v>
      </c>
      <c r="E1388" t="s">
        <v>18</v>
      </c>
      <c r="F1388">
        <v>1.98</v>
      </c>
      <c r="G1388" t="s">
        <v>39</v>
      </c>
      <c r="H1388" s="1">
        <v>3480000</v>
      </c>
      <c r="I1388">
        <v>0</v>
      </c>
      <c r="J1388" t="s">
        <v>18</v>
      </c>
    </row>
    <row r="1389" spans="1:10" ht="14.4" hidden="1" customHeight="1" x14ac:dyDescent="0.3">
      <c r="A1389" s="4" t="s">
        <v>105</v>
      </c>
      <c r="B1389" t="s">
        <v>51</v>
      </c>
      <c r="C1389" t="s">
        <v>2</v>
      </c>
      <c r="D1389" s="1">
        <v>9390000</v>
      </c>
      <c r="E1389" t="s">
        <v>18</v>
      </c>
      <c r="F1389">
        <v>2.8</v>
      </c>
      <c r="G1389" t="s">
        <v>39</v>
      </c>
      <c r="H1389" s="1">
        <v>3350000</v>
      </c>
      <c r="I1389">
        <v>597</v>
      </c>
      <c r="J1389" t="s">
        <v>18</v>
      </c>
    </row>
    <row r="1390" spans="1:10" ht="14.4" customHeight="1" x14ac:dyDescent="0.3">
      <c r="A1390" s="4" t="s">
        <v>105</v>
      </c>
      <c r="B1390" t="s">
        <v>51</v>
      </c>
      <c r="C1390" t="s">
        <v>3</v>
      </c>
      <c r="D1390" s="1">
        <v>4820000</v>
      </c>
      <c r="E1390" t="s">
        <v>18</v>
      </c>
      <c r="F1390">
        <v>1.37</v>
      </c>
      <c r="G1390" t="s">
        <v>73</v>
      </c>
      <c r="H1390" s="1">
        <v>3530000</v>
      </c>
      <c r="I1390">
        <v>209</v>
      </c>
      <c r="J1390" t="s">
        <v>18</v>
      </c>
    </row>
    <row r="1391" spans="1:10" ht="14.4" hidden="1" customHeight="1" x14ac:dyDescent="0.3">
      <c r="A1391" s="4" t="s">
        <v>105</v>
      </c>
      <c r="B1391" t="s">
        <v>51</v>
      </c>
      <c r="C1391" t="s">
        <v>23</v>
      </c>
      <c r="D1391" s="1">
        <v>392000</v>
      </c>
      <c r="E1391" t="s">
        <v>18</v>
      </c>
      <c r="F1391">
        <v>0.247</v>
      </c>
      <c r="G1391" t="s">
        <v>40</v>
      </c>
      <c r="H1391" s="1">
        <v>1590000</v>
      </c>
      <c r="I1391">
        <v>122</v>
      </c>
      <c r="J1391" t="s">
        <v>18</v>
      </c>
    </row>
    <row r="1392" spans="1:10" ht="14.4" hidden="1" customHeight="1" x14ac:dyDescent="0.3">
      <c r="A1392" s="4" t="s">
        <v>105</v>
      </c>
      <c r="B1392" t="s">
        <v>51</v>
      </c>
      <c r="C1392" t="s">
        <v>7</v>
      </c>
      <c r="D1392" s="1">
        <v>1960000</v>
      </c>
      <c r="E1392" t="s">
        <v>18</v>
      </c>
      <c r="F1392">
        <v>1.24</v>
      </c>
      <c r="G1392" t="s">
        <v>40</v>
      </c>
      <c r="H1392" s="1">
        <v>1590000</v>
      </c>
      <c r="I1392">
        <v>463</v>
      </c>
      <c r="J1392" t="s">
        <v>18</v>
      </c>
    </row>
    <row r="1393" spans="1:10" ht="14.4" hidden="1" customHeight="1" x14ac:dyDescent="0.3">
      <c r="A1393" s="4" t="s">
        <v>105</v>
      </c>
      <c r="B1393" t="s">
        <v>51</v>
      </c>
      <c r="C1393" t="s">
        <v>4</v>
      </c>
      <c r="D1393" s="1">
        <v>2280000</v>
      </c>
      <c r="E1393" t="s">
        <v>18</v>
      </c>
      <c r="F1393">
        <v>0.64500000000000002</v>
      </c>
      <c r="G1393" t="s">
        <v>73</v>
      </c>
      <c r="H1393" s="1">
        <v>3530000</v>
      </c>
      <c r="I1393">
        <v>106</v>
      </c>
      <c r="J1393" t="s">
        <v>18</v>
      </c>
    </row>
    <row r="1394" spans="1:10" ht="14.4" hidden="1" customHeight="1" x14ac:dyDescent="0.3">
      <c r="A1394" s="4" t="s">
        <v>105</v>
      </c>
      <c r="B1394" t="s">
        <v>51</v>
      </c>
      <c r="C1394" t="s">
        <v>5</v>
      </c>
      <c r="D1394" s="1">
        <v>879000</v>
      </c>
      <c r="E1394" t="s">
        <v>18</v>
      </c>
      <c r="F1394">
        <v>0.249</v>
      </c>
      <c r="G1394" t="s">
        <v>73</v>
      </c>
      <c r="H1394" s="1">
        <v>3530000</v>
      </c>
      <c r="I1394">
        <v>83.2</v>
      </c>
      <c r="J1394" t="s">
        <v>18</v>
      </c>
    </row>
    <row r="1395" spans="1:10" ht="14.4" hidden="1" customHeight="1" x14ac:dyDescent="0.3">
      <c r="A1395" s="4" t="s">
        <v>105</v>
      </c>
      <c r="B1395" t="s">
        <v>51</v>
      </c>
      <c r="C1395" t="s">
        <v>8</v>
      </c>
      <c r="D1395" s="1">
        <v>41900</v>
      </c>
      <c r="E1395" t="s">
        <v>18</v>
      </c>
      <c r="F1395">
        <v>3.2099999999999997E-2</v>
      </c>
      <c r="G1395" t="s">
        <v>41</v>
      </c>
      <c r="H1395" s="1">
        <v>1300000</v>
      </c>
      <c r="I1395">
        <v>11.8</v>
      </c>
      <c r="J1395" t="s">
        <v>18</v>
      </c>
    </row>
    <row r="1396" spans="1:10" ht="14.4" hidden="1" customHeight="1" x14ac:dyDescent="0.3">
      <c r="A1396" s="4" t="s">
        <v>105</v>
      </c>
      <c r="B1396" t="s">
        <v>51</v>
      </c>
      <c r="C1396" t="s">
        <v>6</v>
      </c>
      <c r="D1396" s="1">
        <v>316000</v>
      </c>
      <c r="E1396" t="s">
        <v>18</v>
      </c>
      <c r="F1396">
        <v>0.17899999999999999</v>
      </c>
      <c r="G1396" t="s">
        <v>42</v>
      </c>
      <c r="H1396" s="1">
        <v>1770000</v>
      </c>
      <c r="I1396">
        <v>20.2</v>
      </c>
      <c r="J1396" t="s">
        <v>18</v>
      </c>
    </row>
    <row r="1397" spans="1:10" ht="14.4" hidden="1" customHeight="1" x14ac:dyDescent="0.3">
      <c r="A1397" s="4" t="s">
        <v>105</v>
      </c>
      <c r="B1397" t="s">
        <v>51</v>
      </c>
      <c r="C1397" t="s">
        <v>1</v>
      </c>
      <c r="D1397" s="1">
        <v>8510000</v>
      </c>
      <c r="E1397" t="s">
        <v>18</v>
      </c>
      <c r="F1397">
        <v>2.54</v>
      </c>
      <c r="G1397" t="s">
        <v>39</v>
      </c>
      <c r="H1397" s="1">
        <v>3350000</v>
      </c>
      <c r="I1397">
        <v>842</v>
      </c>
      <c r="J1397" t="s">
        <v>18</v>
      </c>
    </row>
    <row r="1398" spans="1:10" hidden="1" x14ac:dyDescent="0.3">
      <c r="A1398" s="4" t="s">
        <v>105</v>
      </c>
      <c r="B1398" t="s">
        <v>51</v>
      </c>
      <c r="C1398" t="s">
        <v>0</v>
      </c>
      <c r="D1398" s="1">
        <v>8350000</v>
      </c>
      <c r="E1398" t="s">
        <v>18</v>
      </c>
      <c r="F1398">
        <v>5.37</v>
      </c>
      <c r="G1398" t="s">
        <v>43</v>
      </c>
      <c r="H1398" s="1">
        <v>1550000</v>
      </c>
      <c r="I1398">
        <v>1230</v>
      </c>
      <c r="J1398" t="s">
        <v>18</v>
      </c>
    </row>
    <row r="1399" spans="1:10" ht="14.4" hidden="1" customHeight="1" x14ac:dyDescent="0.3">
      <c r="A1399" s="4" t="s">
        <v>105</v>
      </c>
      <c r="B1399" t="s">
        <v>51</v>
      </c>
      <c r="C1399" t="s">
        <v>44</v>
      </c>
      <c r="D1399" s="1">
        <v>18700000</v>
      </c>
      <c r="E1399" t="s">
        <v>18</v>
      </c>
      <c r="F1399">
        <v>5.59</v>
      </c>
      <c r="G1399" t="s">
        <v>39</v>
      </c>
      <c r="H1399" s="1">
        <v>3350000</v>
      </c>
      <c r="I1399">
        <v>684</v>
      </c>
      <c r="J1399" t="s">
        <v>18</v>
      </c>
    </row>
    <row r="1400" spans="1:10" ht="14.4" hidden="1" customHeight="1" x14ac:dyDescent="0.3">
      <c r="A1400" s="4" t="s">
        <v>105</v>
      </c>
      <c r="B1400" t="s">
        <v>51</v>
      </c>
      <c r="C1400" t="s">
        <v>52</v>
      </c>
      <c r="D1400" s="1">
        <v>0</v>
      </c>
      <c r="E1400" t="s">
        <v>18</v>
      </c>
      <c r="F1400">
        <v>0</v>
      </c>
      <c r="G1400" t="s">
        <v>43</v>
      </c>
      <c r="H1400" s="1">
        <v>1550000</v>
      </c>
      <c r="I1400" t="s">
        <v>47</v>
      </c>
      <c r="J1400" t="s">
        <v>18</v>
      </c>
    </row>
    <row r="1401" spans="1:10" ht="14.4" hidden="1" customHeight="1" x14ac:dyDescent="0.3">
      <c r="A1401" s="4" t="s">
        <v>105</v>
      </c>
      <c r="B1401" t="s">
        <v>51</v>
      </c>
      <c r="C1401" t="s">
        <v>53</v>
      </c>
      <c r="D1401" s="1">
        <v>7530000</v>
      </c>
      <c r="E1401" t="s">
        <v>18</v>
      </c>
      <c r="F1401">
        <v>4.84</v>
      </c>
      <c r="G1401" t="s">
        <v>43</v>
      </c>
      <c r="H1401" s="1">
        <v>1550000</v>
      </c>
      <c r="I1401">
        <v>0</v>
      </c>
      <c r="J1401" t="s">
        <v>18</v>
      </c>
    </row>
    <row r="1402" spans="1:10" ht="14.4" hidden="1" customHeight="1" x14ac:dyDescent="0.3">
      <c r="A1402" s="4" t="s">
        <v>105</v>
      </c>
      <c r="B1402" t="s">
        <v>51</v>
      </c>
      <c r="C1402" t="s">
        <v>54</v>
      </c>
      <c r="D1402" s="1">
        <v>2550000</v>
      </c>
      <c r="E1402" t="s">
        <v>18</v>
      </c>
      <c r="F1402">
        <v>1.64</v>
      </c>
      <c r="G1402" t="s">
        <v>43</v>
      </c>
      <c r="H1402" s="1">
        <v>1550000</v>
      </c>
      <c r="I1402">
        <v>0</v>
      </c>
      <c r="J1402" t="s">
        <v>18</v>
      </c>
    </row>
    <row r="1403" spans="1:10" ht="14.4" hidden="1" customHeight="1" x14ac:dyDescent="0.3">
      <c r="A1403" s="4" t="s">
        <v>105</v>
      </c>
      <c r="B1403" t="s">
        <v>51</v>
      </c>
      <c r="C1403" t="s">
        <v>55</v>
      </c>
      <c r="D1403" s="1">
        <v>10400</v>
      </c>
      <c r="E1403" t="s">
        <v>18</v>
      </c>
      <c r="F1403">
        <v>3.0999999999999999E-3</v>
      </c>
      <c r="G1403" t="s">
        <v>39</v>
      </c>
      <c r="H1403" s="1">
        <v>3350000</v>
      </c>
      <c r="I1403">
        <v>0</v>
      </c>
      <c r="J1403" t="s">
        <v>18</v>
      </c>
    </row>
    <row r="1404" spans="1:10" ht="14.4" hidden="1" customHeight="1" x14ac:dyDescent="0.3">
      <c r="A1404" s="4" t="s">
        <v>105</v>
      </c>
      <c r="B1404" t="s">
        <v>51</v>
      </c>
      <c r="C1404" t="s">
        <v>56</v>
      </c>
      <c r="D1404" s="1">
        <v>1200</v>
      </c>
      <c r="E1404" t="s">
        <v>18</v>
      </c>
      <c r="F1404">
        <v>3.39E-4</v>
      </c>
      <c r="G1404" t="s">
        <v>73</v>
      </c>
      <c r="H1404" s="1">
        <v>3530000</v>
      </c>
      <c r="I1404">
        <v>0</v>
      </c>
      <c r="J1404" t="s">
        <v>18</v>
      </c>
    </row>
    <row r="1405" spans="1:10" ht="14.4" hidden="1" customHeight="1" x14ac:dyDescent="0.3">
      <c r="A1405" s="4" t="s">
        <v>105</v>
      </c>
      <c r="B1405" t="s">
        <v>51</v>
      </c>
      <c r="C1405" t="s">
        <v>57</v>
      </c>
      <c r="D1405" s="1">
        <v>188000000</v>
      </c>
      <c r="E1405" t="s">
        <v>18</v>
      </c>
      <c r="F1405">
        <v>121</v>
      </c>
      <c r="G1405" t="s">
        <v>43</v>
      </c>
      <c r="H1405" s="1">
        <v>1550000</v>
      </c>
      <c r="I1405">
        <v>0</v>
      </c>
      <c r="J1405" t="s">
        <v>18</v>
      </c>
    </row>
    <row r="1406" spans="1:10" ht="14.4" hidden="1" customHeight="1" x14ac:dyDescent="0.3">
      <c r="A1406" s="4" t="s">
        <v>105</v>
      </c>
      <c r="B1406" t="s">
        <v>51</v>
      </c>
      <c r="C1406" t="s">
        <v>58</v>
      </c>
      <c r="D1406" s="1">
        <v>57100000</v>
      </c>
      <c r="E1406" t="s">
        <v>18</v>
      </c>
      <c r="F1406">
        <v>36.700000000000003</v>
      </c>
      <c r="G1406" t="s">
        <v>43</v>
      </c>
      <c r="H1406" s="1">
        <v>1550000</v>
      </c>
      <c r="I1406">
        <v>0</v>
      </c>
      <c r="J1406" t="s">
        <v>18</v>
      </c>
    </row>
    <row r="1407" spans="1:10" ht="14.4" hidden="1" customHeight="1" x14ac:dyDescent="0.3">
      <c r="A1407" s="4" t="s">
        <v>105</v>
      </c>
      <c r="B1407" t="s">
        <v>51</v>
      </c>
      <c r="C1407" t="s">
        <v>59</v>
      </c>
      <c r="D1407" s="1">
        <v>4060000</v>
      </c>
      <c r="E1407" t="s">
        <v>18</v>
      </c>
      <c r="F1407">
        <v>1.21</v>
      </c>
      <c r="G1407" t="s">
        <v>39</v>
      </c>
      <c r="H1407" s="1">
        <v>3350000</v>
      </c>
      <c r="I1407">
        <v>0</v>
      </c>
      <c r="J1407" t="s">
        <v>18</v>
      </c>
    </row>
    <row r="1408" spans="1:10" ht="14.4" hidden="1" customHeight="1" x14ac:dyDescent="0.3">
      <c r="A1408" s="4" t="s">
        <v>105</v>
      </c>
      <c r="B1408" t="s">
        <v>51</v>
      </c>
      <c r="C1408" t="s">
        <v>2</v>
      </c>
      <c r="D1408" s="1">
        <v>11300000</v>
      </c>
      <c r="E1408" t="s">
        <v>18</v>
      </c>
      <c r="F1408">
        <v>2.94</v>
      </c>
      <c r="G1408" t="s">
        <v>39</v>
      </c>
      <c r="H1408" s="1">
        <v>3850000</v>
      </c>
      <c r="I1408">
        <v>626</v>
      </c>
      <c r="J1408" t="s">
        <v>18</v>
      </c>
    </row>
    <row r="1409" spans="1:10" ht="14.4" customHeight="1" x14ac:dyDescent="0.3">
      <c r="A1409" s="4" t="s">
        <v>105</v>
      </c>
      <c r="B1409" t="s">
        <v>51</v>
      </c>
      <c r="C1409" t="s">
        <v>3</v>
      </c>
      <c r="D1409" s="1">
        <v>5830000</v>
      </c>
      <c r="E1409" t="s">
        <v>18</v>
      </c>
      <c r="F1409">
        <v>1.51</v>
      </c>
      <c r="G1409" t="s">
        <v>73</v>
      </c>
      <c r="H1409" s="1">
        <v>3850000</v>
      </c>
      <c r="I1409">
        <v>234</v>
      </c>
      <c r="J1409" t="s">
        <v>18</v>
      </c>
    </row>
    <row r="1410" spans="1:10" ht="14.4" hidden="1" customHeight="1" x14ac:dyDescent="0.3">
      <c r="A1410" s="4" t="s">
        <v>105</v>
      </c>
      <c r="B1410" t="s">
        <v>51</v>
      </c>
      <c r="C1410" t="s">
        <v>23</v>
      </c>
      <c r="D1410" s="1">
        <v>402000</v>
      </c>
      <c r="E1410" t="s">
        <v>18</v>
      </c>
      <c r="F1410">
        <v>0.24399999999999999</v>
      </c>
      <c r="G1410" t="s">
        <v>40</v>
      </c>
      <c r="H1410" s="1">
        <v>1650000</v>
      </c>
      <c r="I1410">
        <v>121</v>
      </c>
      <c r="J1410" t="s">
        <v>18</v>
      </c>
    </row>
    <row r="1411" spans="1:10" ht="14.4" hidden="1" customHeight="1" x14ac:dyDescent="0.3">
      <c r="A1411" s="4" t="s">
        <v>105</v>
      </c>
      <c r="B1411" t="s">
        <v>51</v>
      </c>
      <c r="C1411" t="s">
        <v>7</v>
      </c>
      <c r="D1411" s="1">
        <v>2170000</v>
      </c>
      <c r="E1411" t="s">
        <v>18</v>
      </c>
      <c r="F1411">
        <v>1.32</v>
      </c>
      <c r="G1411" t="s">
        <v>40</v>
      </c>
      <c r="H1411" s="1">
        <v>1650000</v>
      </c>
      <c r="I1411">
        <v>496</v>
      </c>
      <c r="J1411" t="s">
        <v>18</v>
      </c>
    </row>
    <row r="1412" spans="1:10" ht="14.4" hidden="1" customHeight="1" x14ac:dyDescent="0.3">
      <c r="A1412" s="4" t="s">
        <v>105</v>
      </c>
      <c r="B1412" t="s">
        <v>51</v>
      </c>
      <c r="C1412" t="s">
        <v>4</v>
      </c>
      <c r="D1412" s="1">
        <v>2510000</v>
      </c>
      <c r="E1412" t="s">
        <v>18</v>
      </c>
      <c r="F1412">
        <v>0.65200000000000002</v>
      </c>
      <c r="G1412" t="s">
        <v>73</v>
      </c>
      <c r="H1412" s="1">
        <v>3850000</v>
      </c>
      <c r="I1412">
        <v>107</v>
      </c>
      <c r="J1412" t="s">
        <v>18</v>
      </c>
    </row>
    <row r="1413" spans="1:10" ht="14.4" hidden="1" customHeight="1" x14ac:dyDescent="0.3">
      <c r="A1413" s="4" t="s">
        <v>105</v>
      </c>
      <c r="B1413" t="s">
        <v>51</v>
      </c>
      <c r="C1413" t="s">
        <v>5</v>
      </c>
      <c r="D1413" s="1">
        <v>932000</v>
      </c>
      <c r="E1413" t="s">
        <v>18</v>
      </c>
      <c r="F1413">
        <v>0.24199999999999999</v>
      </c>
      <c r="G1413" t="s">
        <v>73</v>
      </c>
      <c r="H1413" s="1">
        <v>3850000</v>
      </c>
      <c r="I1413">
        <v>80.8</v>
      </c>
      <c r="J1413" t="s">
        <v>18</v>
      </c>
    </row>
    <row r="1414" spans="1:10" ht="14.4" hidden="1" customHeight="1" x14ac:dyDescent="0.3">
      <c r="A1414" s="4" t="s">
        <v>105</v>
      </c>
      <c r="B1414" t="s">
        <v>51</v>
      </c>
      <c r="C1414" t="s">
        <v>8</v>
      </c>
      <c r="D1414" s="1">
        <v>41900</v>
      </c>
      <c r="E1414" t="s">
        <v>18</v>
      </c>
      <c r="F1414">
        <v>3.1600000000000003E-2</v>
      </c>
      <c r="G1414" t="s">
        <v>41</v>
      </c>
      <c r="H1414" s="1">
        <v>1320000</v>
      </c>
      <c r="I1414">
        <v>11.4</v>
      </c>
      <c r="J1414" t="s">
        <v>18</v>
      </c>
    </row>
    <row r="1415" spans="1:10" ht="14.4" hidden="1" customHeight="1" x14ac:dyDescent="0.3">
      <c r="A1415" s="4" t="s">
        <v>105</v>
      </c>
      <c r="B1415" t="s">
        <v>51</v>
      </c>
      <c r="C1415" t="s">
        <v>6</v>
      </c>
      <c r="D1415" s="1">
        <v>271000</v>
      </c>
      <c r="E1415" t="s">
        <v>18</v>
      </c>
      <c r="F1415">
        <v>0.152</v>
      </c>
      <c r="G1415" t="s">
        <v>42</v>
      </c>
      <c r="H1415" s="1">
        <v>1780000</v>
      </c>
      <c r="I1415">
        <v>13.7</v>
      </c>
      <c r="J1415" t="s">
        <v>18</v>
      </c>
    </row>
    <row r="1416" spans="1:10" ht="14.4" hidden="1" customHeight="1" x14ac:dyDescent="0.3">
      <c r="A1416" s="4" t="s">
        <v>105</v>
      </c>
      <c r="B1416" t="s">
        <v>51</v>
      </c>
      <c r="C1416" t="s">
        <v>1</v>
      </c>
      <c r="D1416" s="1">
        <v>9160000</v>
      </c>
      <c r="E1416" t="s">
        <v>18</v>
      </c>
      <c r="F1416">
        <v>2.38</v>
      </c>
      <c r="G1416" t="s">
        <v>39</v>
      </c>
      <c r="H1416" s="1">
        <v>3850000</v>
      </c>
      <c r="I1416">
        <v>798</v>
      </c>
      <c r="J1416" t="s">
        <v>18</v>
      </c>
    </row>
    <row r="1417" spans="1:10" hidden="1" x14ac:dyDescent="0.3">
      <c r="A1417" s="4" t="s">
        <v>105</v>
      </c>
      <c r="B1417" t="s">
        <v>51</v>
      </c>
      <c r="C1417" t="s">
        <v>0</v>
      </c>
      <c r="D1417" s="1">
        <v>8290000</v>
      </c>
      <c r="E1417" t="s">
        <v>18</v>
      </c>
      <c r="F1417">
        <v>5.32</v>
      </c>
      <c r="G1417" t="s">
        <v>43</v>
      </c>
      <c r="H1417" s="1">
        <v>1560000</v>
      </c>
      <c r="I1417">
        <v>1220</v>
      </c>
      <c r="J1417" t="s">
        <v>18</v>
      </c>
    </row>
    <row r="1418" spans="1:10" ht="14.4" hidden="1" customHeight="1" x14ac:dyDescent="0.3">
      <c r="A1418" s="4" t="s">
        <v>105</v>
      </c>
      <c r="B1418" t="s">
        <v>51</v>
      </c>
      <c r="C1418" t="s">
        <v>44</v>
      </c>
      <c r="D1418" s="1">
        <v>21200000</v>
      </c>
      <c r="E1418" t="s">
        <v>18</v>
      </c>
      <c r="F1418">
        <v>5.51</v>
      </c>
      <c r="G1418" t="s">
        <v>39</v>
      </c>
      <c r="H1418" s="1">
        <v>3850000</v>
      </c>
      <c r="I1418">
        <v>675</v>
      </c>
      <c r="J1418" t="s">
        <v>18</v>
      </c>
    </row>
    <row r="1419" spans="1:10" ht="14.4" hidden="1" customHeight="1" x14ac:dyDescent="0.3">
      <c r="A1419" s="4" t="s">
        <v>105</v>
      </c>
      <c r="B1419" t="s">
        <v>51</v>
      </c>
      <c r="C1419" t="s">
        <v>52</v>
      </c>
      <c r="D1419" s="1">
        <v>0</v>
      </c>
      <c r="E1419" t="s">
        <v>18</v>
      </c>
      <c r="F1419">
        <v>0</v>
      </c>
      <c r="G1419" t="s">
        <v>43</v>
      </c>
      <c r="H1419" s="1">
        <v>1560000</v>
      </c>
      <c r="I1419" t="s">
        <v>47</v>
      </c>
      <c r="J1419" t="s">
        <v>18</v>
      </c>
    </row>
    <row r="1420" spans="1:10" ht="14.4" hidden="1" customHeight="1" x14ac:dyDescent="0.3">
      <c r="A1420" s="4" t="s">
        <v>105</v>
      </c>
      <c r="B1420" t="s">
        <v>51</v>
      </c>
      <c r="C1420" t="s">
        <v>53</v>
      </c>
      <c r="D1420" s="1">
        <v>7570000</v>
      </c>
      <c r="E1420" t="s">
        <v>18</v>
      </c>
      <c r="F1420">
        <v>4.8499999999999996</v>
      </c>
      <c r="G1420" t="s">
        <v>43</v>
      </c>
      <c r="H1420" s="1">
        <v>1560000</v>
      </c>
      <c r="I1420">
        <v>0</v>
      </c>
      <c r="J1420" t="s">
        <v>18</v>
      </c>
    </row>
    <row r="1421" spans="1:10" ht="14.4" hidden="1" customHeight="1" x14ac:dyDescent="0.3">
      <c r="A1421" s="4" t="s">
        <v>105</v>
      </c>
      <c r="B1421" t="s">
        <v>51</v>
      </c>
      <c r="C1421" t="s">
        <v>54</v>
      </c>
      <c r="D1421" s="1">
        <v>2590000</v>
      </c>
      <c r="E1421" t="s">
        <v>18</v>
      </c>
      <c r="F1421">
        <v>1.66</v>
      </c>
      <c r="G1421" t="s">
        <v>43</v>
      </c>
      <c r="H1421" s="1">
        <v>1560000</v>
      </c>
      <c r="I1421">
        <v>0</v>
      </c>
      <c r="J1421" t="s">
        <v>18</v>
      </c>
    </row>
    <row r="1422" spans="1:10" ht="14.4" hidden="1" customHeight="1" x14ac:dyDescent="0.3">
      <c r="A1422" s="4" t="s">
        <v>105</v>
      </c>
      <c r="B1422" t="s">
        <v>51</v>
      </c>
      <c r="C1422" t="s">
        <v>55</v>
      </c>
      <c r="D1422" s="1">
        <v>0</v>
      </c>
      <c r="E1422" t="s">
        <v>18</v>
      </c>
      <c r="F1422">
        <v>0</v>
      </c>
      <c r="G1422" t="s">
        <v>39</v>
      </c>
      <c r="H1422" s="1">
        <v>3850000</v>
      </c>
      <c r="I1422" t="s">
        <v>47</v>
      </c>
      <c r="J1422" t="s">
        <v>18</v>
      </c>
    </row>
    <row r="1423" spans="1:10" ht="14.4" hidden="1" customHeight="1" x14ac:dyDescent="0.3">
      <c r="A1423" s="4" t="s">
        <v>105</v>
      </c>
      <c r="B1423" t="s">
        <v>51</v>
      </c>
      <c r="C1423" t="s">
        <v>56</v>
      </c>
      <c r="D1423" s="1">
        <v>6000</v>
      </c>
      <c r="E1423" t="s">
        <v>18</v>
      </c>
      <c r="F1423">
        <v>1.56E-3</v>
      </c>
      <c r="G1423" t="s">
        <v>73</v>
      </c>
      <c r="H1423" s="1">
        <v>3850000</v>
      </c>
      <c r="I1423">
        <v>0</v>
      </c>
      <c r="J1423" t="s">
        <v>18</v>
      </c>
    </row>
    <row r="1424" spans="1:10" ht="14.4" hidden="1" customHeight="1" x14ac:dyDescent="0.3">
      <c r="A1424" s="4" t="s">
        <v>105</v>
      </c>
      <c r="B1424" t="s">
        <v>51</v>
      </c>
      <c r="C1424" t="s">
        <v>57</v>
      </c>
      <c r="D1424" s="1">
        <v>176000000</v>
      </c>
      <c r="E1424" t="s">
        <v>18</v>
      </c>
      <c r="F1424">
        <v>113</v>
      </c>
      <c r="G1424" t="s">
        <v>43</v>
      </c>
      <c r="H1424" s="1">
        <v>1560000</v>
      </c>
      <c r="I1424">
        <v>0</v>
      </c>
      <c r="J1424" t="s">
        <v>18</v>
      </c>
    </row>
    <row r="1425" spans="1:10" ht="14.4" hidden="1" customHeight="1" x14ac:dyDescent="0.3">
      <c r="A1425" s="4" t="s">
        <v>105</v>
      </c>
      <c r="B1425" t="s">
        <v>51</v>
      </c>
      <c r="C1425" t="s">
        <v>58</v>
      </c>
      <c r="D1425" s="1">
        <v>61300000</v>
      </c>
      <c r="E1425" t="s">
        <v>18</v>
      </c>
      <c r="F1425">
        <v>39.299999999999997</v>
      </c>
      <c r="G1425" t="s">
        <v>43</v>
      </c>
      <c r="H1425" s="1">
        <v>1560000</v>
      </c>
      <c r="I1425">
        <v>0</v>
      </c>
      <c r="J1425" t="s">
        <v>18</v>
      </c>
    </row>
    <row r="1426" spans="1:10" ht="14.4" hidden="1" customHeight="1" x14ac:dyDescent="0.3">
      <c r="A1426" s="4" t="s">
        <v>105</v>
      </c>
      <c r="B1426" t="s">
        <v>51</v>
      </c>
      <c r="C1426" t="s">
        <v>59</v>
      </c>
      <c r="D1426" s="1">
        <v>4420000</v>
      </c>
      <c r="E1426" t="s">
        <v>18</v>
      </c>
      <c r="F1426">
        <v>1.1499999999999999</v>
      </c>
      <c r="G1426" t="s">
        <v>39</v>
      </c>
      <c r="H1426" s="1">
        <v>3850000</v>
      </c>
      <c r="I1426">
        <v>0</v>
      </c>
      <c r="J1426" t="s">
        <v>18</v>
      </c>
    </row>
    <row r="1427" spans="1:10" ht="14.4" hidden="1" customHeight="1" x14ac:dyDescent="0.3">
      <c r="A1427" s="4" t="s">
        <v>106</v>
      </c>
      <c r="B1427" t="s">
        <v>51</v>
      </c>
      <c r="C1427" t="s">
        <v>2</v>
      </c>
      <c r="D1427" s="1">
        <v>8470000</v>
      </c>
      <c r="E1427" t="s">
        <v>18</v>
      </c>
      <c r="F1427">
        <v>2.5499999999999998</v>
      </c>
      <c r="G1427" t="s">
        <v>39</v>
      </c>
      <c r="H1427" s="1">
        <v>3320000</v>
      </c>
      <c r="I1427">
        <v>546</v>
      </c>
      <c r="J1427" t="s">
        <v>18</v>
      </c>
    </row>
    <row r="1428" spans="1:10" ht="14.4" customHeight="1" x14ac:dyDescent="0.3">
      <c r="A1428" s="4" t="s">
        <v>106</v>
      </c>
      <c r="B1428" t="s">
        <v>51</v>
      </c>
      <c r="C1428" t="s">
        <v>3</v>
      </c>
      <c r="D1428" s="1">
        <v>4370000</v>
      </c>
      <c r="E1428" t="s">
        <v>18</v>
      </c>
      <c r="F1428">
        <v>1.31</v>
      </c>
      <c r="G1428" t="s">
        <v>73</v>
      </c>
      <c r="H1428" s="1">
        <v>3340000</v>
      </c>
      <c r="I1428">
        <v>199</v>
      </c>
      <c r="J1428" t="s">
        <v>18</v>
      </c>
    </row>
    <row r="1429" spans="1:10" ht="14.4" hidden="1" customHeight="1" x14ac:dyDescent="0.3">
      <c r="A1429" s="4" t="s">
        <v>106</v>
      </c>
      <c r="B1429" t="s">
        <v>51</v>
      </c>
      <c r="C1429" t="s">
        <v>23</v>
      </c>
      <c r="D1429" s="1">
        <v>305000</v>
      </c>
      <c r="E1429" t="s">
        <v>18</v>
      </c>
      <c r="F1429">
        <v>0.17199999999999999</v>
      </c>
      <c r="G1429" t="s">
        <v>40</v>
      </c>
      <c r="H1429" s="1">
        <v>1770000</v>
      </c>
      <c r="I1429">
        <v>84.5</v>
      </c>
      <c r="J1429" t="s">
        <v>18</v>
      </c>
    </row>
    <row r="1430" spans="1:10" ht="14.4" hidden="1" customHeight="1" x14ac:dyDescent="0.3">
      <c r="A1430" s="4" t="s">
        <v>106</v>
      </c>
      <c r="B1430" t="s">
        <v>51</v>
      </c>
      <c r="C1430" t="s">
        <v>7</v>
      </c>
      <c r="D1430" s="1">
        <v>1970000</v>
      </c>
      <c r="E1430" t="s">
        <v>18</v>
      </c>
      <c r="F1430">
        <v>1.1100000000000001</v>
      </c>
      <c r="G1430" t="s">
        <v>40</v>
      </c>
      <c r="H1430" s="1">
        <v>1770000</v>
      </c>
      <c r="I1430">
        <v>413</v>
      </c>
      <c r="J1430" t="s">
        <v>18</v>
      </c>
    </row>
    <row r="1431" spans="1:10" ht="14.4" hidden="1" customHeight="1" x14ac:dyDescent="0.3">
      <c r="A1431" s="4" t="s">
        <v>106</v>
      </c>
      <c r="B1431" t="s">
        <v>51</v>
      </c>
      <c r="C1431" t="s">
        <v>4</v>
      </c>
      <c r="D1431" s="1">
        <v>1590000</v>
      </c>
      <c r="E1431" t="s">
        <v>18</v>
      </c>
      <c r="F1431">
        <v>0.47699999999999998</v>
      </c>
      <c r="G1431" t="s">
        <v>73</v>
      </c>
      <c r="H1431" s="1">
        <v>3340000</v>
      </c>
      <c r="I1431">
        <v>78.099999999999994</v>
      </c>
      <c r="J1431" t="s">
        <v>18</v>
      </c>
    </row>
    <row r="1432" spans="1:10" ht="14.4" hidden="1" customHeight="1" x14ac:dyDescent="0.3">
      <c r="A1432" s="4" t="s">
        <v>106</v>
      </c>
      <c r="B1432" t="s">
        <v>51</v>
      </c>
      <c r="C1432" t="s">
        <v>5</v>
      </c>
      <c r="D1432" s="1">
        <v>645000</v>
      </c>
      <c r="E1432" t="s">
        <v>18</v>
      </c>
      <c r="F1432">
        <v>0.193</v>
      </c>
      <c r="G1432" t="s">
        <v>73</v>
      </c>
      <c r="H1432" s="1">
        <v>3340000</v>
      </c>
      <c r="I1432">
        <v>63.8</v>
      </c>
      <c r="J1432" t="s">
        <v>18</v>
      </c>
    </row>
    <row r="1433" spans="1:10" ht="14.4" hidden="1" customHeight="1" x14ac:dyDescent="0.3">
      <c r="A1433" s="4" t="s">
        <v>106</v>
      </c>
      <c r="B1433" t="s">
        <v>51</v>
      </c>
      <c r="C1433" t="s">
        <v>8</v>
      </c>
      <c r="D1433" s="1">
        <v>32800</v>
      </c>
      <c r="E1433" t="s">
        <v>18</v>
      </c>
      <c r="F1433">
        <v>2.4299999999999999E-2</v>
      </c>
      <c r="G1433" t="s">
        <v>41</v>
      </c>
      <c r="H1433" s="1">
        <v>1350000</v>
      </c>
      <c r="I1433">
        <v>5.4</v>
      </c>
      <c r="J1433" t="s">
        <v>18</v>
      </c>
    </row>
    <row r="1434" spans="1:10" ht="14.4" hidden="1" customHeight="1" x14ac:dyDescent="0.3">
      <c r="A1434" s="4" t="s">
        <v>106</v>
      </c>
      <c r="B1434" t="s">
        <v>51</v>
      </c>
      <c r="C1434" t="s">
        <v>6</v>
      </c>
      <c r="D1434" s="1">
        <v>211000</v>
      </c>
      <c r="E1434" t="s">
        <v>18</v>
      </c>
      <c r="F1434">
        <v>0.125</v>
      </c>
      <c r="G1434" t="s">
        <v>42</v>
      </c>
      <c r="H1434" s="1">
        <v>1680000</v>
      </c>
      <c r="I1434">
        <v>6.98</v>
      </c>
      <c r="J1434" t="s">
        <v>18</v>
      </c>
    </row>
    <row r="1435" spans="1:10" ht="14.4" hidden="1" customHeight="1" x14ac:dyDescent="0.3">
      <c r="A1435" s="4" t="s">
        <v>106</v>
      </c>
      <c r="B1435" t="s">
        <v>51</v>
      </c>
      <c r="C1435" t="s">
        <v>1</v>
      </c>
      <c r="D1435" s="1">
        <v>7930000</v>
      </c>
      <c r="E1435" t="s">
        <v>18</v>
      </c>
      <c r="F1435">
        <v>2.39</v>
      </c>
      <c r="G1435" t="s">
        <v>39</v>
      </c>
      <c r="H1435" s="1">
        <v>3320000</v>
      </c>
      <c r="I1435">
        <v>801</v>
      </c>
      <c r="J1435" t="s">
        <v>18</v>
      </c>
    </row>
    <row r="1436" spans="1:10" hidden="1" x14ac:dyDescent="0.3">
      <c r="A1436" s="4" t="s">
        <v>106</v>
      </c>
      <c r="B1436" t="s">
        <v>51</v>
      </c>
      <c r="C1436" t="s">
        <v>0</v>
      </c>
      <c r="D1436" s="1">
        <v>8190000</v>
      </c>
      <c r="E1436" t="s">
        <v>18</v>
      </c>
      <c r="F1436">
        <v>5.12</v>
      </c>
      <c r="G1436" t="s">
        <v>43</v>
      </c>
      <c r="H1436" s="1">
        <v>1600000</v>
      </c>
      <c r="I1436">
        <v>1180</v>
      </c>
      <c r="J1436" t="s">
        <v>18</v>
      </c>
    </row>
    <row r="1437" spans="1:10" ht="14.4" hidden="1" customHeight="1" x14ac:dyDescent="0.3">
      <c r="A1437" s="4" t="s">
        <v>106</v>
      </c>
      <c r="B1437" t="s">
        <v>51</v>
      </c>
      <c r="C1437" t="s">
        <v>44</v>
      </c>
      <c r="D1437" s="1">
        <v>17300000</v>
      </c>
      <c r="E1437" t="s">
        <v>18</v>
      </c>
      <c r="F1437">
        <v>5.22</v>
      </c>
      <c r="G1437" t="s">
        <v>39</v>
      </c>
      <c r="H1437" s="1">
        <v>3320000</v>
      </c>
      <c r="I1437">
        <v>638</v>
      </c>
      <c r="J1437" t="s">
        <v>18</v>
      </c>
    </row>
    <row r="1438" spans="1:10" ht="14.4" hidden="1" customHeight="1" x14ac:dyDescent="0.3">
      <c r="A1438" s="4" t="s">
        <v>106</v>
      </c>
      <c r="B1438" t="s">
        <v>51</v>
      </c>
      <c r="C1438" t="s">
        <v>52</v>
      </c>
      <c r="D1438" s="1">
        <v>0</v>
      </c>
      <c r="E1438" t="s">
        <v>18</v>
      </c>
      <c r="F1438">
        <v>0</v>
      </c>
      <c r="G1438" t="s">
        <v>43</v>
      </c>
      <c r="H1438" s="1">
        <v>1600000</v>
      </c>
      <c r="I1438" t="s">
        <v>47</v>
      </c>
      <c r="J1438" t="s">
        <v>18</v>
      </c>
    </row>
    <row r="1439" spans="1:10" ht="14.4" hidden="1" customHeight="1" x14ac:dyDescent="0.3">
      <c r="A1439" s="4" t="s">
        <v>106</v>
      </c>
      <c r="B1439" t="s">
        <v>51</v>
      </c>
      <c r="C1439" t="s">
        <v>53</v>
      </c>
      <c r="D1439" s="1">
        <v>7310000</v>
      </c>
      <c r="E1439" t="s">
        <v>18</v>
      </c>
      <c r="F1439">
        <v>4.57</v>
      </c>
      <c r="G1439" t="s">
        <v>43</v>
      </c>
      <c r="H1439" s="1">
        <v>1600000</v>
      </c>
      <c r="I1439">
        <v>0</v>
      </c>
      <c r="J1439" t="s">
        <v>18</v>
      </c>
    </row>
    <row r="1440" spans="1:10" ht="14.4" hidden="1" customHeight="1" x14ac:dyDescent="0.3">
      <c r="A1440" s="4" t="s">
        <v>106</v>
      </c>
      <c r="B1440" t="s">
        <v>51</v>
      </c>
      <c r="C1440" t="s">
        <v>54</v>
      </c>
      <c r="D1440" s="1">
        <v>2510000</v>
      </c>
      <c r="E1440" t="s">
        <v>18</v>
      </c>
      <c r="F1440">
        <v>1.57</v>
      </c>
      <c r="G1440" t="s">
        <v>43</v>
      </c>
      <c r="H1440" s="1">
        <v>1600000</v>
      </c>
      <c r="I1440">
        <v>0</v>
      </c>
      <c r="J1440" t="s">
        <v>18</v>
      </c>
    </row>
    <row r="1441" spans="1:10" ht="14.4" hidden="1" customHeight="1" x14ac:dyDescent="0.3">
      <c r="A1441" s="4" t="s">
        <v>106</v>
      </c>
      <c r="B1441" t="s">
        <v>51</v>
      </c>
      <c r="C1441" t="s">
        <v>55</v>
      </c>
      <c r="D1441" s="1">
        <v>7470</v>
      </c>
      <c r="E1441" t="s">
        <v>18</v>
      </c>
      <c r="F1441">
        <v>2.2499999999999998E-3</v>
      </c>
      <c r="G1441" t="s">
        <v>39</v>
      </c>
      <c r="H1441" s="1">
        <v>3320000</v>
      </c>
      <c r="I1441">
        <v>0</v>
      </c>
      <c r="J1441" t="s">
        <v>18</v>
      </c>
    </row>
    <row r="1442" spans="1:10" ht="14.4" hidden="1" customHeight="1" x14ac:dyDescent="0.3">
      <c r="A1442" s="4" t="s">
        <v>106</v>
      </c>
      <c r="B1442" t="s">
        <v>51</v>
      </c>
      <c r="C1442" t="s">
        <v>56</v>
      </c>
      <c r="D1442" s="1">
        <v>3080</v>
      </c>
      <c r="E1442" t="s">
        <v>18</v>
      </c>
      <c r="F1442">
        <v>9.2400000000000002E-4</v>
      </c>
      <c r="G1442" t="s">
        <v>73</v>
      </c>
      <c r="H1442" s="1">
        <v>3340000</v>
      </c>
      <c r="I1442">
        <v>0</v>
      </c>
      <c r="J1442" t="s">
        <v>18</v>
      </c>
    </row>
    <row r="1443" spans="1:10" ht="14.4" hidden="1" customHeight="1" x14ac:dyDescent="0.3">
      <c r="A1443" s="4" t="s">
        <v>106</v>
      </c>
      <c r="B1443" t="s">
        <v>51</v>
      </c>
      <c r="C1443" t="s">
        <v>57</v>
      </c>
      <c r="D1443" s="1">
        <v>165000000</v>
      </c>
      <c r="E1443" t="s">
        <v>18</v>
      </c>
      <c r="F1443">
        <v>103</v>
      </c>
      <c r="G1443" t="s">
        <v>43</v>
      </c>
      <c r="H1443" s="1">
        <v>1600000</v>
      </c>
      <c r="I1443">
        <v>0</v>
      </c>
      <c r="J1443" t="s">
        <v>18</v>
      </c>
    </row>
    <row r="1444" spans="1:10" ht="14.4" hidden="1" customHeight="1" x14ac:dyDescent="0.3">
      <c r="A1444" s="4" t="s">
        <v>106</v>
      </c>
      <c r="B1444" t="s">
        <v>51</v>
      </c>
      <c r="C1444" t="s">
        <v>58</v>
      </c>
      <c r="D1444" s="1">
        <v>54400000</v>
      </c>
      <c r="E1444" t="s">
        <v>18</v>
      </c>
      <c r="F1444">
        <v>34</v>
      </c>
      <c r="G1444" t="s">
        <v>43</v>
      </c>
      <c r="H1444" s="1">
        <v>1600000</v>
      </c>
      <c r="I1444">
        <v>0</v>
      </c>
      <c r="J1444" t="s">
        <v>18</v>
      </c>
    </row>
    <row r="1445" spans="1:10" ht="14.4" hidden="1" customHeight="1" x14ac:dyDescent="0.3">
      <c r="A1445" s="4" t="s">
        <v>106</v>
      </c>
      <c r="B1445" t="s">
        <v>51</v>
      </c>
      <c r="C1445" t="s">
        <v>59</v>
      </c>
      <c r="D1445" s="1">
        <v>2590000</v>
      </c>
      <c r="E1445" t="s">
        <v>18</v>
      </c>
      <c r="F1445">
        <v>0.78100000000000003</v>
      </c>
      <c r="G1445" t="s">
        <v>39</v>
      </c>
      <c r="H1445" s="1">
        <v>3320000</v>
      </c>
      <c r="I1445">
        <v>0</v>
      </c>
      <c r="J1445" t="s">
        <v>18</v>
      </c>
    </row>
    <row r="1446" spans="1:10" ht="14.4" hidden="1" customHeight="1" x14ac:dyDescent="0.3">
      <c r="A1446" s="4" t="s">
        <v>106</v>
      </c>
      <c r="B1446" t="s">
        <v>51</v>
      </c>
      <c r="C1446" t="s">
        <v>2</v>
      </c>
      <c r="D1446" s="1">
        <v>8820000</v>
      </c>
      <c r="E1446" t="s">
        <v>18</v>
      </c>
      <c r="F1446">
        <v>2.4500000000000002</v>
      </c>
      <c r="G1446" t="s">
        <v>39</v>
      </c>
      <c r="H1446" s="1">
        <v>3600000</v>
      </c>
      <c r="I1446">
        <v>524</v>
      </c>
      <c r="J1446" t="s">
        <v>18</v>
      </c>
    </row>
    <row r="1447" spans="1:10" ht="14.4" customHeight="1" x14ac:dyDescent="0.3">
      <c r="A1447" s="4" t="s">
        <v>106</v>
      </c>
      <c r="B1447" t="s">
        <v>51</v>
      </c>
      <c r="C1447" t="s">
        <v>3</v>
      </c>
      <c r="D1447" s="1">
        <v>4320000</v>
      </c>
      <c r="E1447" t="s">
        <v>18</v>
      </c>
      <c r="F1447">
        <v>1.23</v>
      </c>
      <c r="G1447" t="s">
        <v>73</v>
      </c>
      <c r="H1447" s="1">
        <v>3520000</v>
      </c>
      <c r="I1447">
        <v>186</v>
      </c>
      <c r="J1447" t="s">
        <v>18</v>
      </c>
    </row>
    <row r="1448" spans="1:10" ht="14.4" hidden="1" customHeight="1" x14ac:dyDescent="0.3">
      <c r="A1448" s="4" t="s">
        <v>106</v>
      </c>
      <c r="B1448" t="s">
        <v>51</v>
      </c>
      <c r="C1448" t="s">
        <v>23</v>
      </c>
      <c r="D1448" s="1">
        <v>293000</v>
      </c>
      <c r="E1448" t="s">
        <v>18</v>
      </c>
      <c r="F1448">
        <v>0.17799999999999999</v>
      </c>
      <c r="G1448" t="s">
        <v>40</v>
      </c>
      <c r="H1448" s="1">
        <v>1640000</v>
      </c>
      <c r="I1448">
        <v>87.7</v>
      </c>
      <c r="J1448" t="s">
        <v>18</v>
      </c>
    </row>
    <row r="1449" spans="1:10" ht="14.4" hidden="1" customHeight="1" x14ac:dyDescent="0.3">
      <c r="A1449" s="4" t="s">
        <v>106</v>
      </c>
      <c r="B1449" t="s">
        <v>51</v>
      </c>
      <c r="C1449" t="s">
        <v>7</v>
      </c>
      <c r="D1449" s="1">
        <v>1930000</v>
      </c>
      <c r="E1449" t="s">
        <v>18</v>
      </c>
      <c r="F1449">
        <v>1.17</v>
      </c>
      <c r="G1449" t="s">
        <v>40</v>
      </c>
      <c r="H1449" s="1">
        <v>1640000</v>
      </c>
      <c r="I1449">
        <v>440</v>
      </c>
      <c r="J1449" t="s">
        <v>18</v>
      </c>
    </row>
    <row r="1450" spans="1:10" ht="14.4" hidden="1" customHeight="1" x14ac:dyDescent="0.3">
      <c r="A1450" s="4" t="s">
        <v>106</v>
      </c>
      <c r="B1450" t="s">
        <v>51</v>
      </c>
      <c r="C1450" t="s">
        <v>4</v>
      </c>
      <c r="D1450" s="1">
        <v>1630000</v>
      </c>
      <c r="E1450" t="s">
        <v>18</v>
      </c>
      <c r="F1450">
        <v>0.46300000000000002</v>
      </c>
      <c r="G1450" t="s">
        <v>73</v>
      </c>
      <c r="H1450" s="1">
        <v>3520000</v>
      </c>
      <c r="I1450">
        <v>75.8</v>
      </c>
      <c r="J1450" t="s">
        <v>18</v>
      </c>
    </row>
    <row r="1451" spans="1:10" ht="14.4" hidden="1" customHeight="1" x14ac:dyDescent="0.3">
      <c r="A1451" s="4" t="s">
        <v>106</v>
      </c>
      <c r="B1451" t="s">
        <v>51</v>
      </c>
      <c r="C1451" t="s">
        <v>5</v>
      </c>
      <c r="D1451" s="1">
        <v>602000</v>
      </c>
      <c r="E1451" t="s">
        <v>18</v>
      </c>
      <c r="F1451">
        <v>0.17100000000000001</v>
      </c>
      <c r="G1451" t="s">
        <v>73</v>
      </c>
      <c r="H1451" s="1">
        <v>3520000</v>
      </c>
      <c r="I1451">
        <v>56.1</v>
      </c>
      <c r="J1451" t="s">
        <v>18</v>
      </c>
    </row>
    <row r="1452" spans="1:10" ht="14.4" hidden="1" customHeight="1" x14ac:dyDescent="0.3">
      <c r="A1452" s="4" t="s">
        <v>106</v>
      </c>
      <c r="B1452" t="s">
        <v>51</v>
      </c>
      <c r="C1452" t="s">
        <v>8</v>
      </c>
      <c r="D1452" s="1">
        <v>36500</v>
      </c>
      <c r="E1452" t="s">
        <v>18</v>
      </c>
      <c r="F1452">
        <v>2.52E-2</v>
      </c>
      <c r="G1452" t="s">
        <v>41</v>
      </c>
      <c r="H1452" s="1">
        <v>1450000</v>
      </c>
      <c r="I1452">
        <v>6.16</v>
      </c>
      <c r="J1452" t="s">
        <v>18</v>
      </c>
    </row>
    <row r="1453" spans="1:10" ht="14.4" hidden="1" customHeight="1" x14ac:dyDescent="0.3">
      <c r="A1453" s="4" t="s">
        <v>106</v>
      </c>
      <c r="B1453" t="s">
        <v>51</v>
      </c>
      <c r="C1453" t="s">
        <v>6</v>
      </c>
      <c r="D1453" s="1">
        <v>210000</v>
      </c>
      <c r="E1453" t="s">
        <v>18</v>
      </c>
      <c r="F1453">
        <v>0.123</v>
      </c>
      <c r="G1453" t="s">
        <v>42</v>
      </c>
      <c r="H1453" s="1">
        <v>1710000</v>
      </c>
      <c r="I1453">
        <v>6.3</v>
      </c>
      <c r="J1453" t="s">
        <v>18</v>
      </c>
    </row>
    <row r="1454" spans="1:10" ht="14.4" hidden="1" customHeight="1" x14ac:dyDescent="0.3">
      <c r="A1454" s="4" t="s">
        <v>106</v>
      </c>
      <c r="B1454" t="s">
        <v>51</v>
      </c>
      <c r="C1454" t="s">
        <v>1</v>
      </c>
      <c r="D1454" s="1">
        <v>8030000</v>
      </c>
      <c r="E1454" t="s">
        <v>18</v>
      </c>
      <c r="F1454">
        <v>2.23</v>
      </c>
      <c r="G1454" t="s">
        <v>39</v>
      </c>
      <c r="H1454" s="1">
        <v>3600000</v>
      </c>
      <c r="I1454">
        <v>755</v>
      </c>
      <c r="J1454" t="s">
        <v>18</v>
      </c>
    </row>
    <row r="1455" spans="1:10" hidden="1" x14ac:dyDescent="0.3">
      <c r="A1455" s="4" t="s">
        <v>106</v>
      </c>
      <c r="B1455" t="s">
        <v>51</v>
      </c>
      <c r="C1455" t="s">
        <v>0</v>
      </c>
      <c r="D1455" s="1">
        <v>8440000</v>
      </c>
      <c r="E1455" t="s">
        <v>18</v>
      </c>
      <c r="F1455">
        <v>5.21</v>
      </c>
      <c r="G1455" t="s">
        <v>43</v>
      </c>
      <c r="H1455" s="1">
        <v>1620000</v>
      </c>
      <c r="I1455">
        <v>1200</v>
      </c>
      <c r="J1455" t="s">
        <v>18</v>
      </c>
    </row>
    <row r="1456" spans="1:10" ht="14.4" hidden="1" customHeight="1" x14ac:dyDescent="0.3">
      <c r="A1456" s="4" t="s">
        <v>106</v>
      </c>
      <c r="B1456" t="s">
        <v>51</v>
      </c>
      <c r="C1456" t="s">
        <v>44</v>
      </c>
      <c r="D1456" s="1">
        <v>20000000</v>
      </c>
      <c r="E1456" t="s">
        <v>18</v>
      </c>
      <c r="F1456">
        <v>5.55</v>
      </c>
      <c r="G1456" t="s">
        <v>39</v>
      </c>
      <c r="H1456" s="1">
        <v>3600000</v>
      </c>
      <c r="I1456">
        <v>680</v>
      </c>
      <c r="J1456" t="s">
        <v>18</v>
      </c>
    </row>
    <row r="1457" spans="1:10" ht="14.4" hidden="1" customHeight="1" x14ac:dyDescent="0.3">
      <c r="A1457" s="4" t="s">
        <v>106</v>
      </c>
      <c r="B1457" t="s">
        <v>51</v>
      </c>
      <c r="C1457" t="s">
        <v>52</v>
      </c>
      <c r="D1457" s="1">
        <v>0</v>
      </c>
      <c r="E1457" t="s">
        <v>18</v>
      </c>
      <c r="F1457">
        <v>0</v>
      </c>
      <c r="G1457" t="s">
        <v>43</v>
      </c>
      <c r="H1457" s="1">
        <v>1620000</v>
      </c>
      <c r="I1457" t="s">
        <v>47</v>
      </c>
      <c r="J1457" t="s">
        <v>18</v>
      </c>
    </row>
    <row r="1458" spans="1:10" ht="14.4" hidden="1" customHeight="1" x14ac:dyDescent="0.3">
      <c r="A1458" s="4" t="s">
        <v>106</v>
      </c>
      <c r="B1458" t="s">
        <v>51</v>
      </c>
      <c r="C1458" t="s">
        <v>53</v>
      </c>
      <c r="D1458" s="1">
        <v>7100000</v>
      </c>
      <c r="E1458" t="s">
        <v>18</v>
      </c>
      <c r="F1458">
        <v>4.3899999999999997</v>
      </c>
      <c r="G1458" t="s">
        <v>43</v>
      </c>
      <c r="H1458" s="1">
        <v>1620000</v>
      </c>
      <c r="I1458">
        <v>0</v>
      </c>
      <c r="J1458" t="s">
        <v>18</v>
      </c>
    </row>
    <row r="1459" spans="1:10" ht="14.4" hidden="1" customHeight="1" x14ac:dyDescent="0.3">
      <c r="A1459" s="4" t="s">
        <v>106</v>
      </c>
      <c r="B1459" t="s">
        <v>51</v>
      </c>
      <c r="C1459" t="s">
        <v>54</v>
      </c>
      <c r="D1459" s="1">
        <v>2560000</v>
      </c>
      <c r="E1459" t="s">
        <v>18</v>
      </c>
      <c r="F1459">
        <v>1.58</v>
      </c>
      <c r="G1459" t="s">
        <v>43</v>
      </c>
      <c r="H1459" s="1">
        <v>1620000</v>
      </c>
      <c r="I1459">
        <v>0</v>
      </c>
      <c r="J1459" t="s">
        <v>18</v>
      </c>
    </row>
    <row r="1460" spans="1:10" ht="14.4" hidden="1" customHeight="1" x14ac:dyDescent="0.3">
      <c r="A1460" s="4" t="s">
        <v>106</v>
      </c>
      <c r="B1460" t="s">
        <v>51</v>
      </c>
      <c r="C1460" t="s">
        <v>55</v>
      </c>
      <c r="D1460" s="1">
        <v>0</v>
      </c>
      <c r="E1460" t="s">
        <v>18</v>
      </c>
      <c r="F1460">
        <v>0</v>
      </c>
      <c r="G1460" t="s">
        <v>39</v>
      </c>
      <c r="H1460" s="1">
        <v>3600000</v>
      </c>
      <c r="I1460" t="s">
        <v>47</v>
      </c>
      <c r="J1460" t="s">
        <v>18</v>
      </c>
    </row>
    <row r="1461" spans="1:10" ht="14.4" hidden="1" customHeight="1" x14ac:dyDescent="0.3">
      <c r="A1461" s="4" t="s">
        <v>106</v>
      </c>
      <c r="B1461" t="s">
        <v>51</v>
      </c>
      <c r="C1461" t="s">
        <v>56</v>
      </c>
      <c r="D1461" s="1">
        <v>813</v>
      </c>
      <c r="E1461" t="s">
        <v>18</v>
      </c>
      <c r="F1461">
        <v>2.31E-4</v>
      </c>
      <c r="G1461" t="s">
        <v>73</v>
      </c>
      <c r="H1461" s="1">
        <v>3520000</v>
      </c>
      <c r="I1461">
        <v>0</v>
      </c>
      <c r="J1461" t="s">
        <v>18</v>
      </c>
    </row>
    <row r="1462" spans="1:10" ht="14.4" hidden="1" customHeight="1" x14ac:dyDescent="0.3">
      <c r="A1462" s="4" t="s">
        <v>106</v>
      </c>
      <c r="B1462" t="s">
        <v>51</v>
      </c>
      <c r="C1462" t="s">
        <v>57</v>
      </c>
      <c r="D1462" s="1">
        <v>180000000</v>
      </c>
      <c r="E1462" t="s">
        <v>18</v>
      </c>
      <c r="F1462">
        <v>111</v>
      </c>
      <c r="G1462" t="s">
        <v>43</v>
      </c>
      <c r="H1462" s="1">
        <v>1620000</v>
      </c>
      <c r="I1462">
        <v>0</v>
      </c>
      <c r="J1462" t="s">
        <v>18</v>
      </c>
    </row>
    <row r="1463" spans="1:10" ht="14.4" hidden="1" customHeight="1" x14ac:dyDescent="0.3">
      <c r="A1463" s="4" t="s">
        <v>106</v>
      </c>
      <c r="B1463" t="s">
        <v>51</v>
      </c>
      <c r="C1463" t="s">
        <v>58</v>
      </c>
      <c r="D1463" s="1">
        <v>51000000</v>
      </c>
      <c r="E1463" t="s">
        <v>18</v>
      </c>
      <c r="F1463">
        <v>31.5</v>
      </c>
      <c r="G1463" t="s">
        <v>43</v>
      </c>
      <c r="H1463" s="1">
        <v>1620000</v>
      </c>
      <c r="I1463">
        <v>0</v>
      </c>
      <c r="J1463" t="s">
        <v>18</v>
      </c>
    </row>
    <row r="1464" spans="1:10" ht="14.4" hidden="1" customHeight="1" x14ac:dyDescent="0.3">
      <c r="A1464" s="4" t="s">
        <v>106</v>
      </c>
      <c r="B1464" t="s">
        <v>51</v>
      </c>
      <c r="C1464" t="s">
        <v>59</v>
      </c>
      <c r="D1464" s="1">
        <v>3030000</v>
      </c>
      <c r="E1464" t="s">
        <v>18</v>
      </c>
      <c r="F1464">
        <v>0.84</v>
      </c>
      <c r="G1464" t="s">
        <v>39</v>
      </c>
      <c r="H1464" s="1">
        <v>3600000</v>
      </c>
      <c r="I1464">
        <v>0</v>
      </c>
      <c r="J1464" t="s">
        <v>18</v>
      </c>
    </row>
    <row r="1465" spans="1:10" ht="14.4" hidden="1" customHeight="1" x14ac:dyDescent="0.3">
      <c r="A1465" s="4" t="s">
        <v>107</v>
      </c>
      <c r="B1465" t="s">
        <v>51</v>
      </c>
      <c r="C1465" t="s">
        <v>2</v>
      </c>
      <c r="D1465" s="1">
        <v>8590000</v>
      </c>
      <c r="E1465" t="s">
        <v>18</v>
      </c>
      <c r="F1465">
        <v>2.15</v>
      </c>
      <c r="G1465" t="s">
        <v>39</v>
      </c>
      <c r="H1465" s="1">
        <v>4000000</v>
      </c>
      <c r="I1465">
        <v>462</v>
      </c>
      <c r="J1465" t="s">
        <v>18</v>
      </c>
    </row>
    <row r="1466" spans="1:10" ht="14.4" customHeight="1" x14ac:dyDescent="0.3">
      <c r="A1466" s="4" t="s">
        <v>107</v>
      </c>
      <c r="B1466" t="s">
        <v>51</v>
      </c>
      <c r="C1466" t="s">
        <v>3</v>
      </c>
      <c r="D1466" s="1">
        <v>3990000</v>
      </c>
      <c r="E1466" t="s">
        <v>18</v>
      </c>
      <c r="F1466">
        <v>1.03</v>
      </c>
      <c r="G1466" t="s">
        <v>73</v>
      </c>
      <c r="H1466" s="1">
        <v>3880000</v>
      </c>
      <c r="I1466">
        <v>154</v>
      </c>
      <c r="J1466" t="s">
        <v>18</v>
      </c>
    </row>
    <row r="1467" spans="1:10" ht="14.4" hidden="1" customHeight="1" x14ac:dyDescent="0.3">
      <c r="A1467" s="4" t="s">
        <v>107</v>
      </c>
      <c r="B1467" t="s">
        <v>51</v>
      </c>
      <c r="C1467" t="s">
        <v>23</v>
      </c>
      <c r="D1467" s="1">
        <v>261000</v>
      </c>
      <c r="E1467" t="s">
        <v>18</v>
      </c>
      <c r="F1467">
        <v>0.13800000000000001</v>
      </c>
      <c r="G1467" t="s">
        <v>40</v>
      </c>
      <c r="H1467" s="1">
        <v>1900000</v>
      </c>
      <c r="I1467">
        <v>67.3</v>
      </c>
      <c r="J1467" t="s">
        <v>18</v>
      </c>
    </row>
    <row r="1468" spans="1:10" ht="14.4" hidden="1" customHeight="1" x14ac:dyDescent="0.3">
      <c r="A1468" s="4" t="s">
        <v>107</v>
      </c>
      <c r="B1468" t="s">
        <v>51</v>
      </c>
      <c r="C1468" t="s">
        <v>7</v>
      </c>
      <c r="D1468" s="1">
        <v>2050000</v>
      </c>
      <c r="E1468" t="s">
        <v>18</v>
      </c>
      <c r="F1468">
        <v>1.08</v>
      </c>
      <c r="G1468" t="s">
        <v>40</v>
      </c>
      <c r="H1468" s="1">
        <v>1900000</v>
      </c>
      <c r="I1468">
        <v>404</v>
      </c>
      <c r="J1468" t="s">
        <v>18</v>
      </c>
    </row>
    <row r="1469" spans="1:10" ht="14.4" hidden="1" customHeight="1" x14ac:dyDescent="0.3">
      <c r="A1469" s="4" t="s">
        <v>107</v>
      </c>
      <c r="B1469" t="s">
        <v>51</v>
      </c>
      <c r="C1469" t="s">
        <v>4</v>
      </c>
      <c r="D1469" s="1">
        <v>1360000</v>
      </c>
      <c r="E1469" t="s">
        <v>18</v>
      </c>
      <c r="F1469">
        <v>0.35099999999999998</v>
      </c>
      <c r="G1469" t="s">
        <v>73</v>
      </c>
      <c r="H1469" s="1">
        <v>3880000</v>
      </c>
      <c r="I1469">
        <v>57.4</v>
      </c>
      <c r="J1469" t="s">
        <v>18</v>
      </c>
    </row>
    <row r="1470" spans="1:10" ht="14.4" hidden="1" customHeight="1" x14ac:dyDescent="0.3">
      <c r="A1470" s="4" t="s">
        <v>107</v>
      </c>
      <c r="B1470" t="s">
        <v>51</v>
      </c>
      <c r="C1470" t="s">
        <v>5</v>
      </c>
      <c r="D1470" s="1">
        <v>549000</v>
      </c>
      <c r="E1470" t="s">
        <v>18</v>
      </c>
      <c r="F1470">
        <v>0.14199999999999999</v>
      </c>
      <c r="G1470" t="s">
        <v>73</v>
      </c>
      <c r="H1470" s="1">
        <v>3880000</v>
      </c>
      <c r="I1470">
        <v>46</v>
      </c>
      <c r="J1470" t="s">
        <v>18</v>
      </c>
    </row>
    <row r="1471" spans="1:10" ht="14.4" hidden="1" customHeight="1" x14ac:dyDescent="0.3">
      <c r="A1471" s="4" t="s">
        <v>107</v>
      </c>
      <c r="B1471" t="s">
        <v>51</v>
      </c>
      <c r="C1471" t="s">
        <v>8</v>
      </c>
      <c r="D1471" s="1">
        <v>31600</v>
      </c>
      <c r="E1471" t="s">
        <v>18</v>
      </c>
      <c r="F1471">
        <v>2.24E-2</v>
      </c>
      <c r="G1471" t="s">
        <v>41</v>
      </c>
      <c r="H1471" s="1">
        <v>1410000</v>
      </c>
      <c r="I1471">
        <v>3.87</v>
      </c>
      <c r="J1471" t="s">
        <v>18</v>
      </c>
    </row>
    <row r="1472" spans="1:10" ht="14.4" hidden="1" customHeight="1" x14ac:dyDescent="0.3">
      <c r="A1472" s="4" t="s">
        <v>107</v>
      </c>
      <c r="B1472" t="s">
        <v>51</v>
      </c>
      <c r="C1472" t="s">
        <v>6</v>
      </c>
      <c r="D1472" s="1">
        <v>225000</v>
      </c>
      <c r="E1472" t="s">
        <v>18</v>
      </c>
      <c r="F1472">
        <v>0.11899999999999999</v>
      </c>
      <c r="G1472" t="s">
        <v>42</v>
      </c>
      <c r="H1472" s="1">
        <v>1890000</v>
      </c>
      <c r="I1472">
        <v>5.42</v>
      </c>
      <c r="J1472" t="s">
        <v>18</v>
      </c>
    </row>
    <row r="1473" spans="1:10" ht="14.4" hidden="1" customHeight="1" x14ac:dyDescent="0.3">
      <c r="A1473" s="4" t="s">
        <v>107</v>
      </c>
      <c r="B1473" t="s">
        <v>51</v>
      </c>
      <c r="C1473" t="s">
        <v>1</v>
      </c>
      <c r="D1473" s="1">
        <v>8780000</v>
      </c>
      <c r="E1473" t="s">
        <v>18</v>
      </c>
      <c r="F1473">
        <v>2.2000000000000002</v>
      </c>
      <c r="G1473" t="s">
        <v>39</v>
      </c>
      <c r="H1473" s="1">
        <v>4000000</v>
      </c>
      <c r="I1473">
        <v>746</v>
      </c>
      <c r="J1473" t="s">
        <v>18</v>
      </c>
    </row>
    <row r="1474" spans="1:10" hidden="1" x14ac:dyDescent="0.3">
      <c r="A1474" s="4" t="s">
        <v>107</v>
      </c>
      <c r="B1474" t="s">
        <v>51</v>
      </c>
      <c r="C1474" t="s">
        <v>0</v>
      </c>
      <c r="D1474" s="1">
        <v>8080000</v>
      </c>
      <c r="E1474" t="s">
        <v>18</v>
      </c>
      <c r="F1474">
        <v>4.8099999999999996</v>
      </c>
      <c r="G1474" t="s">
        <v>43</v>
      </c>
      <c r="H1474" s="1">
        <v>1680000</v>
      </c>
      <c r="I1474">
        <v>1110</v>
      </c>
      <c r="J1474" t="s">
        <v>18</v>
      </c>
    </row>
    <row r="1475" spans="1:10" ht="14.4" hidden="1" customHeight="1" x14ac:dyDescent="0.3">
      <c r="A1475" s="4" t="s">
        <v>107</v>
      </c>
      <c r="B1475" t="s">
        <v>51</v>
      </c>
      <c r="C1475" t="s">
        <v>44</v>
      </c>
      <c r="D1475" s="1">
        <v>19300000</v>
      </c>
      <c r="E1475" t="s">
        <v>18</v>
      </c>
      <c r="F1475">
        <v>4.82</v>
      </c>
      <c r="G1475" t="s">
        <v>39</v>
      </c>
      <c r="H1475" s="1">
        <v>4000000</v>
      </c>
      <c r="I1475">
        <v>589</v>
      </c>
      <c r="J1475" t="s">
        <v>18</v>
      </c>
    </row>
    <row r="1476" spans="1:10" ht="14.4" hidden="1" customHeight="1" x14ac:dyDescent="0.3">
      <c r="A1476" s="4" t="s">
        <v>107</v>
      </c>
      <c r="B1476" t="s">
        <v>51</v>
      </c>
      <c r="C1476" t="s">
        <v>52</v>
      </c>
      <c r="D1476" s="1">
        <v>0</v>
      </c>
      <c r="E1476" t="s">
        <v>18</v>
      </c>
      <c r="F1476">
        <v>0</v>
      </c>
      <c r="G1476" t="s">
        <v>43</v>
      </c>
      <c r="H1476" s="1">
        <v>1680000</v>
      </c>
      <c r="I1476" t="s">
        <v>47</v>
      </c>
      <c r="J1476" t="s">
        <v>18</v>
      </c>
    </row>
    <row r="1477" spans="1:10" ht="14.4" hidden="1" customHeight="1" x14ac:dyDescent="0.3">
      <c r="A1477" s="4" t="s">
        <v>107</v>
      </c>
      <c r="B1477" t="s">
        <v>51</v>
      </c>
      <c r="C1477" t="s">
        <v>53</v>
      </c>
      <c r="D1477" s="1">
        <v>7270000</v>
      </c>
      <c r="E1477" t="s">
        <v>18</v>
      </c>
      <c r="F1477">
        <v>4.33</v>
      </c>
      <c r="G1477" t="s">
        <v>43</v>
      </c>
      <c r="H1477" s="1">
        <v>1680000</v>
      </c>
      <c r="I1477">
        <v>0</v>
      </c>
      <c r="J1477" t="s">
        <v>18</v>
      </c>
    </row>
    <row r="1478" spans="1:10" ht="14.4" hidden="1" customHeight="1" x14ac:dyDescent="0.3">
      <c r="A1478" s="4" t="s">
        <v>107</v>
      </c>
      <c r="B1478" t="s">
        <v>51</v>
      </c>
      <c r="C1478" t="s">
        <v>54</v>
      </c>
      <c r="D1478" s="1">
        <v>2710000</v>
      </c>
      <c r="E1478" t="s">
        <v>18</v>
      </c>
      <c r="F1478">
        <v>1.62</v>
      </c>
      <c r="G1478" t="s">
        <v>43</v>
      </c>
      <c r="H1478" s="1">
        <v>1680000</v>
      </c>
      <c r="I1478">
        <v>0</v>
      </c>
      <c r="J1478" t="s">
        <v>18</v>
      </c>
    </row>
    <row r="1479" spans="1:10" ht="14.4" hidden="1" customHeight="1" x14ac:dyDescent="0.3">
      <c r="A1479" s="4" t="s">
        <v>107</v>
      </c>
      <c r="B1479" t="s">
        <v>51</v>
      </c>
      <c r="C1479" t="s">
        <v>55</v>
      </c>
      <c r="D1479" s="1">
        <v>4690</v>
      </c>
      <c r="E1479" t="s">
        <v>18</v>
      </c>
      <c r="F1479">
        <v>1.17E-3</v>
      </c>
      <c r="G1479" t="s">
        <v>39</v>
      </c>
      <c r="H1479" s="1">
        <v>4000000</v>
      </c>
      <c r="I1479">
        <v>0</v>
      </c>
      <c r="J1479" t="s">
        <v>18</v>
      </c>
    </row>
    <row r="1480" spans="1:10" ht="14.4" hidden="1" customHeight="1" x14ac:dyDescent="0.3">
      <c r="A1480" s="4" t="s">
        <v>107</v>
      </c>
      <c r="B1480" t="s">
        <v>51</v>
      </c>
      <c r="C1480" t="s">
        <v>56</v>
      </c>
      <c r="D1480" s="1">
        <v>1430</v>
      </c>
      <c r="E1480" t="s">
        <v>18</v>
      </c>
      <c r="F1480">
        <v>3.6999999999999999E-4</v>
      </c>
      <c r="G1480" t="s">
        <v>73</v>
      </c>
      <c r="H1480" s="1">
        <v>3880000</v>
      </c>
      <c r="I1480">
        <v>0</v>
      </c>
      <c r="J1480" t="s">
        <v>18</v>
      </c>
    </row>
    <row r="1481" spans="1:10" ht="14.4" hidden="1" customHeight="1" x14ac:dyDescent="0.3">
      <c r="A1481" s="4" t="s">
        <v>107</v>
      </c>
      <c r="B1481" t="s">
        <v>51</v>
      </c>
      <c r="C1481" t="s">
        <v>57</v>
      </c>
      <c r="D1481" s="1">
        <v>186000000</v>
      </c>
      <c r="E1481" t="s">
        <v>18</v>
      </c>
      <c r="F1481">
        <v>111</v>
      </c>
      <c r="G1481" t="s">
        <v>43</v>
      </c>
      <c r="H1481" s="1">
        <v>1680000</v>
      </c>
      <c r="I1481">
        <v>0</v>
      </c>
      <c r="J1481" t="s">
        <v>18</v>
      </c>
    </row>
    <row r="1482" spans="1:10" ht="14.4" hidden="1" customHeight="1" x14ac:dyDescent="0.3">
      <c r="A1482" s="4" t="s">
        <v>107</v>
      </c>
      <c r="B1482" t="s">
        <v>51</v>
      </c>
      <c r="C1482" t="s">
        <v>58</v>
      </c>
      <c r="D1482" s="1">
        <v>54500000</v>
      </c>
      <c r="E1482" t="s">
        <v>18</v>
      </c>
      <c r="F1482">
        <v>32.5</v>
      </c>
      <c r="G1482" t="s">
        <v>43</v>
      </c>
      <c r="H1482" s="1">
        <v>1680000</v>
      </c>
      <c r="I1482">
        <v>0</v>
      </c>
      <c r="J1482" t="s">
        <v>18</v>
      </c>
    </row>
    <row r="1483" spans="1:10" ht="14.4" hidden="1" customHeight="1" x14ac:dyDescent="0.3">
      <c r="A1483" s="4" t="s">
        <v>107</v>
      </c>
      <c r="B1483" t="s">
        <v>51</v>
      </c>
      <c r="C1483" t="s">
        <v>59</v>
      </c>
      <c r="D1483" s="1">
        <v>2110000</v>
      </c>
      <c r="E1483" t="s">
        <v>18</v>
      </c>
      <c r="F1483">
        <v>0.52800000000000002</v>
      </c>
      <c r="G1483" t="s">
        <v>39</v>
      </c>
      <c r="H1483" s="1">
        <v>4000000</v>
      </c>
      <c r="I1483">
        <v>0</v>
      </c>
      <c r="J1483" t="s">
        <v>18</v>
      </c>
    </row>
    <row r="1484" spans="1:10" ht="14.4" hidden="1" customHeight="1" x14ac:dyDescent="0.3">
      <c r="A1484" s="4" t="s">
        <v>107</v>
      </c>
      <c r="B1484" t="s">
        <v>51</v>
      </c>
      <c r="C1484" t="s">
        <v>2</v>
      </c>
      <c r="D1484" s="1">
        <v>9270000</v>
      </c>
      <c r="E1484" t="s">
        <v>18</v>
      </c>
      <c r="F1484">
        <v>2.38</v>
      </c>
      <c r="G1484" t="s">
        <v>39</v>
      </c>
      <c r="H1484" s="1">
        <v>3890000</v>
      </c>
      <c r="I1484">
        <v>511</v>
      </c>
      <c r="J1484" t="s">
        <v>18</v>
      </c>
    </row>
    <row r="1485" spans="1:10" ht="14.4" customHeight="1" x14ac:dyDescent="0.3">
      <c r="A1485" s="4" t="s">
        <v>107</v>
      </c>
      <c r="B1485" t="s">
        <v>51</v>
      </c>
      <c r="C1485" t="s">
        <v>3</v>
      </c>
      <c r="D1485" s="1">
        <v>3640000</v>
      </c>
      <c r="E1485" t="s">
        <v>18</v>
      </c>
      <c r="F1485">
        <v>0.94599999999999995</v>
      </c>
      <c r="G1485" t="s">
        <v>73</v>
      </c>
      <c r="H1485" s="1">
        <v>3840000</v>
      </c>
      <c r="I1485">
        <v>140</v>
      </c>
      <c r="J1485" t="s">
        <v>18</v>
      </c>
    </row>
    <row r="1486" spans="1:10" ht="14.4" hidden="1" customHeight="1" x14ac:dyDescent="0.3">
      <c r="A1486" s="4" t="s">
        <v>107</v>
      </c>
      <c r="B1486" t="s">
        <v>51</v>
      </c>
      <c r="C1486" t="s">
        <v>23</v>
      </c>
      <c r="D1486" s="1">
        <v>230000</v>
      </c>
      <c r="E1486" t="s">
        <v>18</v>
      </c>
      <c r="F1486">
        <v>0.13200000000000001</v>
      </c>
      <c r="G1486" t="s">
        <v>40</v>
      </c>
      <c r="H1486" s="1">
        <v>1740000</v>
      </c>
      <c r="I1486">
        <v>64.8</v>
      </c>
      <c r="J1486" t="s">
        <v>18</v>
      </c>
    </row>
    <row r="1487" spans="1:10" ht="14.4" hidden="1" customHeight="1" x14ac:dyDescent="0.3">
      <c r="A1487" s="4" t="s">
        <v>107</v>
      </c>
      <c r="B1487" t="s">
        <v>51</v>
      </c>
      <c r="C1487" t="s">
        <v>7</v>
      </c>
      <c r="D1487" s="1">
        <v>1870000</v>
      </c>
      <c r="E1487" t="s">
        <v>18</v>
      </c>
      <c r="F1487">
        <v>1.08</v>
      </c>
      <c r="G1487" t="s">
        <v>40</v>
      </c>
      <c r="H1487" s="1">
        <v>1740000</v>
      </c>
      <c r="I1487">
        <v>401</v>
      </c>
      <c r="J1487" t="s">
        <v>18</v>
      </c>
    </row>
    <row r="1488" spans="1:10" ht="14.4" hidden="1" customHeight="1" x14ac:dyDescent="0.3">
      <c r="A1488" s="4" t="s">
        <v>107</v>
      </c>
      <c r="B1488" t="s">
        <v>51</v>
      </c>
      <c r="C1488" t="s">
        <v>4</v>
      </c>
      <c r="D1488" s="1">
        <v>1260000</v>
      </c>
      <c r="E1488" t="s">
        <v>18</v>
      </c>
      <c r="F1488">
        <v>0.32900000000000001</v>
      </c>
      <c r="G1488" t="s">
        <v>73</v>
      </c>
      <c r="H1488" s="1">
        <v>3840000</v>
      </c>
      <c r="I1488">
        <v>53.9</v>
      </c>
      <c r="J1488" t="s">
        <v>18</v>
      </c>
    </row>
    <row r="1489" spans="1:10" ht="14.4" hidden="1" customHeight="1" x14ac:dyDescent="0.3">
      <c r="A1489" s="4" t="s">
        <v>107</v>
      </c>
      <c r="B1489" t="s">
        <v>51</v>
      </c>
      <c r="C1489" t="s">
        <v>5</v>
      </c>
      <c r="D1489" s="1">
        <v>498000</v>
      </c>
      <c r="E1489" t="s">
        <v>18</v>
      </c>
      <c r="F1489">
        <v>0.13</v>
      </c>
      <c r="G1489" t="s">
        <v>73</v>
      </c>
      <c r="H1489" s="1">
        <v>3840000</v>
      </c>
      <c r="I1489">
        <v>41.9</v>
      </c>
      <c r="J1489" t="s">
        <v>18</v>
      </c>
    </row>
    <row r="1490" spans="1:10" ht="14.4" hidden="1" customHeight="1" x14ac:dyDescent="0.3">
      <c r="A1490" s="4" t="s">
        <v>107</v>
      </c>
      <c r="B1490" t="s">
        <v>51</v>
      </c>
      <c r="C1490" t="s">
        <v>8</v>
      </c>
      <c r="D1490" s="1">
        <v>30600</v>
      </c>
      <c r="E1490" t="s">
        <v>18</v>
      </c>
      <c r="F1490">
        <v>2.0299999999999999E-2</v>
      </c>
      <c r="G1490" t="s">
        <v>41</v>
      </c>
      <c r="H1490" s="1">
        <v>1500000</v>
      </c>
      <c r="I1490">
        <v>2.2000000000000002</v>
      </c>
      <c r="J1490" t="s">
        <v>18</v>
      </c>
    </row>
    <row r="1491" spans="1:10" ht="14.4" hidden="1" customHeight="1" x14ac:dyDescent="0.3">
      <c r="A1491" s="4" t="s">
        <v>107</v>
      </c>
      <c r="B1491" t="s">
        <v>51</v>
      </c>
      <c r="C1491" t="s">
        <v>6</v>
      </c>
      <c r="D1491" s="1">
        <v>173000</v>
      </c>
      <c r="E1491" t="s">
        <v>18</v>
      </c>
      <c r="F1491">
        <v>0.10100000000000001</v>
      </c>
      <c r="G1491" t="s">
        <v>42</v>
      </c>
      <c r="H1491" s="1">
        <v>1710000</v>
      </c>
      <c r="I1491">
        <v>1.01</v>
      </c>
      <c r="J1491" t="s">
        <v>18</v>
      </c>
    </row>
    <row r="1492" spans="1:10" ht="14.4" hidden="1" customHeight="1" x14ac:dyDescent="0.3">
      <c r="A1492" s="4" t="s">
        <v>107</v>
      </c>
      <c r="B1492" t="s">
        <v>51</v>
      </c>
      <c r="C1492" t="s">
        <v>1</v>
      </c>
      <c r="D1492" s="1">
        <v>8710000</v>
      </c>
      <c r="E1492" t="s">
        <v>18</v>
      </c>
      <c r="F1492">
        <v>2.2400000000000002</v>
      </c>
      <c r="G1492" t="s">
        <v>39</v>
      </c>
      <c r="H1492" s="1">
        <v>3890000</v>
      </c>
      <c r="I1492">
        <v>758</v>
      </c>
      <c r="J1492" t="s">
        <v>18</v>
      </c>
    </row>
    <row r="1493" spans="1:10" hidden="1" x14ac:dyDescent="0.3">
      <c r="A1493" s="4" t="s">
        <v>107</v>
      </c>
      <c r="B1493" t="s">
        <v>51</v>
      </c>
      <c r="C1493" t="s">
        <v>0</v>
      </c>
      <c r="D1493" s="1">
        <v>8050000</v>
      </c>
      <c r="E1493" t="s">
        <v>18</v>
      </c>
      <c r="F1493">
        <v>4.83</v>
      </c>
      <c r="G1493" t="s">
        <v>43</v>
      </c>
      <c r="H1493" s="1">
        <v>1660000</v>
      </c>
      <c r="I1493">
        <v>1110</v>
      </c>
      <c r="J1493" t="s">
        <v>18</v>
      </c>
    </row>
    <row r="1494" spans="1:10" ht="14.4" hidden="1" customHeight="1" x14ac:dyDescent="0.3">
      <c r="A1494" s="4" t="s">
        <v>107</v>
      </c>
      <c r="B1494" t="s">
        <v>51</v>
      </c>
      <c r="C1494" t="s">
        <v>44</v>
      </c>
      <c r="D1494" s="1">
        <v>19200000</v>
      </c>
      <c r="E1494" t="s">
        <v>18</v>
      </c>
      <c r="F1494">
        <v>4.93</v>
      </c>
      <c r="G1494" t="s">
        <v>39</v>
      </c>
      <c r="H1494" s="1">
        <v>3890000</v>
      </c>
      <c r="I1494">
        <v>603</v>
      </c>
      <c r="J1494" t="s">
        <v>18</v>
      </c>
    </row>
    <row r="1495" spans="1:10" ht="14.4" hidden="1" customHeight="1" x14ac:dyDescent="0.3">
      <c r="A1495" s="4" t="s">
        <v>107</v>
      </c>
      <c r="B1495" t="s">
        <v>51</v>
      </c>
      <c r="C1495" t="s">
        <v>52</v>
      </c>
      <c r="D1495" s="1">
        <v>0</v>
      </c>
      <c r="E1495" t="s">
        <v>18</v>
      </c>
      <c r="F1495">
        <v>0</v>
      </c>
      <c r="G1495" t="s">
        <v>43</v>
      </c>
      <c r="H1495" s="1">
        <v>1660000</v>
      </c>
      <c r="I1495" t="s">
        <v>47</v>
      </c>
      <c r="J1495" t="s">
        <v>18</v>
      </c>
    </row>
    <row r="1496" spans="1:10" ht="14.4" hidden="1" customHeight="1" x14ac:dyDescent="0.3">
      <c r="A1496" s="4" t="s">
        <v>107</v>
      </c>
      <c r="B1496" t="s">
        <v>51</v>
      </c>
      <c r="C1496" t="s">
        <v>53</v>
      </c>
      <c r="D1496" s="1">
        <v>7100000</v>
      </c>
      <c r="E1496" t="s">
        <v>18</v>
      </c>
      <c r="F1496">
        <v>4.2699999999999996</v>
      </c>
      <c r="G1496" t="s">
        <v>43</v>
      </c>
      <c r="H1496" s="1">
        <v>1660000</v>
      </c>
      <c r="I1496">
        <v>0</v>
      </c>
      <c r="J1496" t="s">
        <v>18</v>
      </c>
    </row>
    <row r="1497" spans="1:10" ht="14.4" hidden="1" customHeight="1" x14ac:dyDescent="0.3">
      <c r="A1497" s="4" t="s">
        <v>107</v>
      </c>
      <c r="B1497" t="s">
        <v>51</v>
      </c>
      <c r="C1497" t="s">
        <v>54</v>
      </c>
      <c r="D1497" s="1">
        <v>2610000</v>
      </c>
      <c r="E1497" t="s">
        <v>18</v>
      </c>
      <c r="F1497">
        <v>1.57</v>
      </c>
      <c r="G1497" t="s">
        <v>43</v>
      </c>
      <c r="H1497" s="1">
        <v>1660000</v>
      </c>
      <c r="I1497">
        <v>0</v>
      </c>
      <c r="J1497" t="s">
        <v>18</v>
      </c>
    </row>
    <row r="1498" spans="1:10" ht="14.4" hidden="1" customHeight="1" x14ac:dyDescent="0.3">
      <c r="A1498" s="4" t="s">
        <v>107</v>
      </c>
      <c r="B1498" t="s">
        <v>51</v>
      </c>
      <c r="C1498" t="s">
        <v>55</v>
      </c>
      <c r="D1498" s="1">
        <v>17300</v>
      </c>
      <c r="E1498" t="s">
        <v>18</v>
      </c>
      <c r="F1498">
        <v>4.45E-3</v>
      </c>
      <c r="G1498" t="s">
        <v>39</v>
      </c>
      <c r="H1498" s="1">
        <v>3890000</v>
      </c>
      <c r="I1498">
        <v>0</v>
      </c>
      <c r="J1498" t="s">
        <v>18</v>
      </c>
    </row>
    <row r="1499" spans="1:10" ht="14.4" hidden="1" customHeight="1" x14ac:dyDescent="0.3">
      <c r="A1499" s="4" t="s">
        <v>107</v>
      </c>
      <c r="B1499" t="s">
        <v>51</v>
      </c>
      <c r="C1499" t="s">
        <v>56</v>
      </c>
      <c r="D1499" s="1">
        <v>1470</v>
      </c>
      <c r="E1499" t="s">
        <v>18</v>
      </c>
      <c r="F1499">
        <v>3.8299999999999999E-4</v>
      </c>
      <c r="G1499" t="s">
        <v>73</v>
      </c>
      <c r="H1499" s="1">
        <v>3840000</v>
      </c>
      <c r="I1499">
        <v>0</v>
      </c>
      <c r="J1499" t="s">
        <v>18</v>
      </c>
    </row>
    <row r="1500" spans="1:10" ht="14.4" hidden="1" customHeight="1" x14ac:dyDescent="0.3">
      <c r="A1500" s="4" t="s">
        <v>107</v>
      </c>
      <c r="B1500" t="s">
        <v>51</v>
      </c>
      <c r="C1500" t="s">
        <v>57</v>
      </c>
      <c r="D1500" s="1">
        <v>178000000</v>
      </c>
      <c r="E1500" t="s">
        <v>18</v>
      </c>
      <c r="F1500">
        <v>107</v>
      </c>
      <c r="G1500" t="s">
        <v>43</v>
      </c>
      <c r="H1500" s="1">
        <v>1660000</v>
      </c>
      <c r="I1500">
        <v>0</v>
      </c>
      <c r="J1500" t="s">
        <v>18</v>
      </c>
    </row>
    <row r="1501" spans="1:10" ht="14.4" hidden="1" customHeight="1" x14ac:dyDescent="0.3">
      <c r="A1501" s="4" t="s">
        <v>107</v>
      </c>
      <c r="B1501" t="s">
        <v>51</v>
      </c>
      <c r="C1501" t="s">
        <v>58</v>
      </c>
      <c r="D1501" s="1">
        <v>50000000</v>
      </c>
      <c r="E1501" t="s">
        <v>18</v>
      </c>
      <c r="F1501">
        <v>30.1</v>
      </c>
      <c r="G1501" t="s">
        <v>43</v>
      </c>
      <c r="H1501" s="1">
        <v>1660000</v>
      </c>
      <c r="I1501">
        <v>0</v>
      </c>
      <c r="J1501" t="s">
        <v>18</v>
      </c>
    </row>
    <row r="1502" spans="1:10" ht="14.4" hidden="1" customHeight="1" x14ac:dyDescent="0.3">
      <c r="A1502" s="4" t="s">
        <v>107</v>
      </c>
      <c r="B1502" t="s">
        <v>51</v>
      </c>
      <c r="C1502" t="s">
        <v>59</v>
      </c>
      <c r="D1502" s="1">
        <v>2280000</v>
      </c>
      <c r="E1502" t="s">
        <v>18</v>
      </c>
      <c r="F1502">
        <v>0.58699999999999997</v>
      </c>
      <c r="G1502" t="s">
        <v>39</v>
      </c>
      <c r="H1502" s="1">
        <v>3890000</v>
      </c>
      <c r="I1502">
        <v>0</v>
      </c>
      <c r="J1502" t="s">
        <v>18</v>
      </c>
    </row>
    <row r="1503" spans="1:10" ht="14.4" hidden="1" customHeight="1" x14ac:dyDescent="0.3">
      <c r="A1503" s="4" t="s">
        <v>108</v>
      </c>
      <c r="B1503" t="s">
        <v>51</v>
      </c>
      <c r="C1503" t="s">
        <v>2</v>
      </c>
      <c r="D1503" s="1">
        <v>8340000</v>
      </c>
      <c r="E1503" t="s">
        <v>18</v>
      </c>
      <c r="F1503">
        <v>2.33</v>
      </c>
      <c r="G1503" t="s">
        <v>39</v>
      </c>
      <c r="H1503" s="1">
        <v>3570000</v>
      </c>
      <c r="I1503">
        <v>501</v>
      </c>
      <c r="J1503" t="s">
        <v>18</v>
      </c>
    </row>
    <row r="1504" spans="1:10" ht="14.4" customHeight="1" x14ac:dyDescent="0.3">
      <c r="A1504" s="4" t="s">
        <v>108</v>
      </c>
      <c r="B1504" t="s">
        <v>51</v>
      </c>
      <c r="C1504" t="s">
        <v>3</v>
      </c>
      <c r="D1504" s="1">
        <v>2560000</v>
      </c>
      <c r="E1504" t="s">
        <v>18</v>
      </c>
      <c r="F1504">
        <v>0.73299999999999998</v>
      </c>
      <c r="G1504" t="s">
        <v>73</v>
      </c>
      <c r="H1504" s="1">
        <v>3500000</v>
      </c>
      <c r="I1504">
        <v>107</v>
      </c>
      <c r="J1504" t="s">
        <v>18</v>
      </c>
    </row>
    <row r="1505" spans="1:10" ht="14.4" hidden="1" customHeight="1" x14ac:dyDescent="0.3">
      <c r="A1505" s="4" t="s">
        <v>108</v>
      </c>
      <c r="B1505" t="s">
        <v>51</v>
      </c>
      <c r="C1505" t="s">
        <v>23</v>
      </c>
      <c r="D1505" s="1">
        <v>152000</v>
      </c>
      <c r="E1505" t="s">
        <v>18</v>
      </c>
      <c r="F1505">
        <v>9.5000000000000001E-2</v>
      </c>
      <c r="G1505" t="s">
        <v>40</v>
      </c>
      <c r="H1505" s="1">
        <v>1600000</v>
      </c>
      <c r="I1505">
        <v>46.1</v>
      </c>
      <c r="J1505" t="s">
        <v>18</v>
      </c>
    </row>
    <row r="1506" spans="1:10" ht="14.4" hidden="1" customHeight="1" x14ac:dyDescent="0.3">
      <c r="A1506" s="4" t="s">
        <v>108</v>
      </c>
      <c r="B1506" t="s">
        <v>51</v>
      </c>
      <c r="C1506" t="s">
        <v>7</v>
      </c>
      <c r="D1506" s="1">
        <v>1710000</v>
      </c>
      <c r="E1506" t="s">
        <v>18</v>
      </c>
      <c r="F1506">
        <v>1.07</v>
      </c>
      <c r="G1506" t="s">
        <v>40</v>
      </c>
      <c r="H1506" s="1">
        <v>1600000</v>
      </c>
      <c r="I1506">
        <v>398</v>
      </c>
      <c r="J1506" t="s">
        <v>18</v>
      </c>
    </row>
    <row r="1507" spans="1:10" ht="14.4" hidden="1" customHeight="1" x14ac:dyDescent="0.3">
      <c r="A1507" s="4" t="s">
        <v>108</v>
      </c>
      <c r="B1507" t="s">
        <v>51</v>
      </c>
      <c r="C1507" t="s">
        <v>4</v>
      </c>
      <c r="D1507" s="1">
        <v>769000</v>
      </c>
      <c r="E1507" t="s">
        <v>18</v>
      </c>
      <c r="F1507">
        <v>0.22</v>
      </c>
      <c r="G1507" t="s">
        <v>73</v>
      </c>
      <c r="H1507" s="1">
        <v>3500000</v>
      </c>
      <c r="I1507">
        <v>36.200000000000003</v>
      </c>
      <c r="J1507" t="s">
        <v>18</v>
      </c>
    </row>
    <row r="1508" spans="1:10" ht="14.4" hidden="1" customHeight="1" x14ac:dyDescent="0.3">
      <c r="A1508" s="4" t="s">
        <v>108</v>
      </c>
      <c r="B1508" t="s">
        <v>51</v>
      </c>
      <c r="C1508" t="s">
        <v>5</v>
      </c>
      <c r="D1508" s="1">
        <v>324000</v>
      </c>
      <c r="E1508" t="s">
        <v>18</v>
      </c>
      <c r="F1508">
        <v>9.2700000000000005E-2</v>
      </c>
      <c r="G1508" t="s">
        <v>73</v>
      </c>
      <c r="H1508" s="1">
        <v>3500000</v>
      </c>
      <c r="I1508">
        <v>29.3</v>
      </c>
      <c r="J1508" t="s">
        <v>18</v>
      </c>
    </row>
    <row r="1509" spans="1:10" ht="14.4" hidden="1" customHeight="1" x14ac:dyDescent="0.3">
      <c r="A1509" s="4" t="s">
        <v>108</v>
      </c>
      <c r="B1509" t="s">
        <v>51</v>
      </c>
      <c r="C1509" t="s">
        <v>8</v>
      </c>
      <c r="D1509" s="1">
        <v>27600</v>
      </c>
      <c r="E1509" t="s">
        <v>18</v>
      </c>
      <c r="F1509">
        <v>1.8599999999999998E-2</v>
      </c>
      <c r="G1509" t="s">
        <v>41</v>
      </c>
      <c r="H1509" s="1">
        <v>1480000</v>
      </c>
      <c r="I1509">
        <v>0.77</v>
      </c>
      <c r="J1509" t="s">
        <v>18</v>
      </c>
    </row>
    <row r="1510" spans="1:10" ht="14.4" hidden="1" customHeight="1" x14ac:dyDescent="0.3">
      <c r="A1510" s="4" t="s">
        <v>108</v>
      </c>
      <c r="B1510" t="s">
        <v>51</v>
      </c>
      <c r="C1510" t="s">
        <v>6</v>
      </c>
      <c r="D1510" s="1">
        <v>195000</v>
      </c>
      <c r="E1510" t="s">
        <v>18</v>
      </c>
      <c r="F1510">
        <v>0.14199999999999999</v>
      </c>
      <c r="G1510" t="s">
        <v>42</v>
      </c>
      <c r="H1510" s="1">
        <v>1380000</v>
      </c>
      <c r="I1510">
        <v>11.1</v>
      </c>
      <c r="J1510" t="s">
        <v>18</v>
      </c>
    </row>
    <row r="1511" spans="1:10" ht="14.4" hidden="1" customHeight="1" x14ac:dyDescent="0.3">
      <c r="A1511" s="4" t="s">
        <v>108</v>
      </c>
      <c r="B1511" t="s">
        <v>51</v>
      </c>
      <c r="C1511" t="s">
        <v>1</v>
      </c>
      <c r="D1511" s="1">
        <v>8740000</v>
      </c>
      <c r="E1511" t="s">
        <v>18</v>
      </c>
      <c r="F1511">
        <v>2.4500000000000002</v>
      </c>
      <c r="G1511" t="s">
        <v>39</v>
      </c>
      <c r="H1511" s="1">
        <v>3570000</v>
      </c>
      <c r="I1511">
        <v>816</v>
      </c>
      <c r="J1511" t="s">
        <v>18</v>
      </c>
    </row>
    <row r="1512" spans="1:10" hidden="1" x14ac:dyDescent="0.3">
      <c r="A1512" s="4" t="s">
        <v>108</v>
      </c>
      <c r="B1512" t="s">
        <v>51</v>
      </c>
      <c r="C1512" t="s">
        <v>0</v>
      </c>
      <c r="D1512" s="1">
        <v>8130000</v>
      </c>
      <c r="E1512" t="s">
        <v>18</v>
      </c>
      <c r="F1512">
        <v>5.16</v>
      </c>
      <c r="G1512" t="s">
        <v>43</v>
      </c>
      <c r="H1512" s="1">
        <v>1570000</v>
      </c>
      <c r="I1512">
        <v>1190</v>
      </c>
      <c r="J1512" t="s">
        <v>18</v>
      </c>
    </row>
    <row r="1513" spans="1:10" ht="14.4" hidden="1" customHeight="1" x14ac:dyDescent="0.3">
      <c r="A1513" s="4" t="s">
        <v>108</v>
      </c>
      <c r="B1513" t="s">
        <v>51</v>
      </c>
      <c r="C1513" t="s">
        <v>44</v>
      </c>
      <c r="D1513" s="1">
        <v>19400000</v>
      </c>
      <c r="E1513" t="s">
        <v>18</v>
      </c>
      <c r="F1513">
        <v>5.44</v>
      </c>
      <c r="G1513" t="s">
        <v>39</v>
      </c>
      <c r="H1513" s="1">
        <v>3570000</v>
      </c>
      <c r="I1513">
        <v>666</v>
      </c>
      <c r="J1513" t="s">
        <v>18</v>
      </c>
    </row>
    <row r="1514" spans="1:10" ht="14.4" hidden="1" customHeight="1" x14ac:dyDescent="0.3">
      <c r="A1514" s="4" t="s">
        <v>108</v>
      </c>
      <c r="B1514" t="s">
        <v>51</v>
      </c>
      <c r="C1514" t="s">
        <v>52</v>
      </c>
      <c r="D1514" s="1">
        <v>0</v>
      </c>
      <c r="E1514" t="s">
        <v>18</v>
      </c>
      <c r="F1514">
        <v>0</v>
      </c>
      <c r="G1514" t="s">
        <v>43</v>
      </c>
      <c r="H1514" s="1">
        <v>1570000</v>
      </c>
      <c r="I1514" t="s">
        <v>47</v>
      </c>
      <c r="J1514" t="s">
        <v>18</v>
      </c>
    </row>
    <row r="1515" spans="1:10" ht="14.4" hidden="1" customHeight="1" x14ac:dyDescent="0.3">
      <c r="A1515" s="4" t="s">
        <v>108</v>
      </c>
      <c r="B1515" t="s">
        <v>51</v>
      </c>
      <c r="C1515" t="s">
        <v>53</v>
      </c>
      <c r="D1515" s="1">
        <v>7570000</v>
      </c>
      <c r="E1515" t="s">
        <v>18</v>
      </c>
      <c r="F1515">
        <v>4.8099999999999996</v>
      </c>
      <c r="G1515" t="s">
        <v>43</v>
      </c>
      <c r="H1515" s="1">
        <v>1570000</v>
      </c>
      <c r="I1515">
        <v>0</v>
      </c>
      <c r="J1515" t="s">
        <v>18</v>
      </c>
    </row>
    <row r="1516" spans="1:10" ht="14.4" hidden="1" customHeight="1" x14ac:dyDescent="0.3">
      <c r="A1516" s="4" t="s">
        <v>108</v>
      </c>
      <c r="B1516" t="s">
        <v>51</v>
      </c>
      <c r="C1516" t="s">
        <v>54</v>
      </c>
      <c r="D1516" s="1">
        <v>2520000</v>
      </c>
      <c r="E1516" t="s">
        <v>18</v>
      </c>
      <c r="F1516">
        <v>1.6</v>
      </c>
      <c r="G1516" t="s">
        <v>43</v>
      </c>
      <c r="H1516" s="1">
        <v>1570000</v>
      </c>
      <c r="I1516">
        <v>0</v>
      </c>
      <c r="J1516" t="s">
        <v>18</v>
      </c>
    </row>
    <row r="1517" spans="1:10" ht="14.4" hidden="1" customHeight="1" x14ac:dyDescent="0.3">
      <c r="A1517" s="4" t="s">
        <v>108</v>
      </c>
      <c r="B1517" t="s">
        <v>51</v>
      </c>
      <c r="C1517" t="s">
        <v>55</v>
      </c>
      <c r="D1517" s="1">
        <v>0</v>
      </c>
      <c r="E1517" t="s">
        <v>18</v>
      </c>
      <c r="F1517">
        <v>0</v>
      </c>
      <c r="G1517" t="s">
        <v>39</v>
      </c>
      <c r="H1517" s="1">
        <v>3570000</v>
      </c>
      <c r="I1517" t="s">
        <v>47</v>
      </c>
      <c r="J1517" t="s">
        <v>18</v>
      </c>
    </row>
    <row r="1518" spans="1:10" ht="14.4" hidden="1" customHeight="1" x14ac:dyDescent="0.3">
      <c r="A1518" s="4" t="s">
        <v>108</v>
      </c>
      <c r="B1518" t="s">
        <v>51</v>
      </c>
      <c r="C1518" t="s">
        <v>56</v>
      </c>
      <c r="D1518" s="1">
        <v>2190</v>
      </c>
      <c r="E1518" t="s">
        <v>18</v>
      </c>
      <c r="F1518">
        <v>6.2600000000000004E-4</v>
      </c>
      <c r="G1518" t="s">
        <v>73</v>
      </c>
      <c r="H1518" s="1">
        <v>3500000</v>
      </c>
      <c r="I1518">
        <v>0</v>
      </c>
      <c r="J1518" t="s">
        <v>18</v>
      </c>
    </row>
    <row r="1519" spans="1:10" ht="14.4" hidden="1" customHeight="1" x14ac:dyDescent="0.3">
      <c r="A1519" s="4" t="s">
        <v>108</v>
      </c>
      <c r="B1519" t="s">
        <v>51</v>
      </c>
      <c r="C1519" t="s">
        <v>57</v>
      </c>
      <c r="D1519" s="1">
        <v>180000000</v>
      </c>
      <c r="E1519" t="s">
        <v>18</v>
      </c>
      <c r="F1519">
        <v>115</v>
      </c>
      <c r="G1519" t="s">
        <v>43</v>
      </c>
      <c r="H1519" s="1">
        <v>1570000</v>
      </c>
      <c r="I1519">
        <v>0</v>
      </c>
      <c r="J1519" t="s">
        <v>18</v>
      </c>
    </row>
    <row r="1520" spans="1:10" ht="14.4" hidden="1" customHeight="1" x14ac:dyDescent="0.3">
      <c r="A1520" s="4" t="s">
        <v>108</v>
      </c>
      <c r="B1520" t="s">
        <v>51</v>
      </c>
      <c r="C1520" t="s">
        <v>58</v>
      </c>
      <c r="D1520" s="1">
        <v>40900000</v>
      </c>
      <c r="E1520" t="s">
        <v>18</v>
      </c>
      <c r="F1520">
        <v>26</v>
      </c>
      <c r="G1520" t="s">
        <v>43</v>
      </c>
      <c r="H1520" s="1">
        <v>1570000</v>
      </c>
      <c r="I1520">
        <v>0</v>
      </c>
      <c r="J1520" t="s">
        <v>18</v>
      </c>
    </row>
    <row r="1521" spans="1:10" ht="14.4" hidden="1" customHeight="1" x14ac:dyDescent="0.3">
      <c r="A1521" s="4" t="s">
        <v>108</v>
      </c>
      <c r="B1521" t="s">
        <v>51</v>
      </c>
      <c r="C1521" t="s">
        <v>59</v>
      </c>
      <c r="D1521" s="1">
        <v>1210000</v>
      </c>
      <c r="E1521" t="s">
        <v>18</v>
      </c>
      <c r="F1521">
        <v>0.33800000000000002</v>
      </c>
      <c r="G1521" t="s">
        <v>39</v>
      </c>
      <c r="H1521" s="1">
        <v>3570000</v>
      </c>
      <c r="I1521">
        <v>0</v>
      </c>
      <c r="J1521" t="s">
        <v>18</v>
      </c>
    </row>
    <row r="1522" spans="1:10" ht="14.4" hidden="1" customHeight="1" x14ac:dyDescent="0.3">
      <c r="A1522" s="4" t="s">
        <v>108</v>
      </c>
      <c r="B1522" t="s">
        <v>51</v>
      </c>
      <c r="C1522" t="s">
        <v>2</v>
      </c>
      <c r="D1522" s="1">
        <v>6720000</v>
      </c>
      <c r="E1522" t="s">
        <v>18</v>
      </c>
      <c r="F1522">
        <v>2.04</v>
      </c>
      <c r="G1522" t="s">
        <v>39</v>
      </c>
      <c r="H1522" s="1">
        <v>3290000</v>
      </c>
      <c r="I1522">
        <v>440</v>
      </c>
      <c r="J1522" t="s">
        <v>18</v>
      </c>
    </row>
    <row r="1523" spans="1:10" ht="14.4" customHeight="1" x14ac:dyDescent="0.3">
      <c r="A1523" s="4" t="s">
        <v>108</v>
      </c>
      <c r="B1523" t="s">
        <v>51</v>
      </c>
      <c r="C1523" t="s">
        <v>3</v>
      </c>
      <c r="D1523" s="1">
        <v>2740000</v>
      </c>
      <c r="E1523" t="s">
        <v>18</v>
      </c>
      <c r="F1523">
        <v>0.76700000000000002</v>
      </c>
      <c r="G1523" t="s">
        <v>73</v>
      </c>
      <c r="H1523" s="1">
        <v>3570000</v>
      </c>
      <c r="I1523">
        <v>112</v>
      </c>
      <c r="J1523" t="s">
        <v>18</v>
      </c>
    </row>
    <row r="1524" spans="1:10" ht="14.4" hidden="1" customHeight="1" x14ac:dyDescent="0.3">
      <c r="A1524" s="4" t="s">
        <v>108</v>
      </c>
      <c r="B1524" t="s">
        <v>51</v>
      </c>
      <c r="C1524" t="s">
        <v>23</v>
      </c>
      <c r="D1524" s="1">
        <v>165000</v>
      </c>
      <c r="E1524" t="s">
        <v>18</v>
      </c>
      <c r="F1524">
        <v>9.2799999999999994E-2</v>
      </c>
      <c r="G1524" t="s">
        <v>40</v>
      </c>
      <c r="H1524" s="1">
        <v>1780000</v>
      </c>
      <c r="I1524">
        <v>45</v>
      </c>
      <c r="J1524" t="s">
        <v>18</v>
      </c>
    </row>
    <row r="1525" spans="1:10" ht="14.4" hidden="1" customHeight="1" x14ac:dyDescent="0.3">
      <c r="A1525" s="4" t="s">
        <v>108</v>
      </c>
      <c r="B1525" t="s">
        <v>51</v>
      </c>
      <c r="C1525" t="s">
        <v>7</v>
      </c>
      <c r="D1525" s="1">
        <v>1710000</v>
      </c>
      <c r="E1525" t="s">
        <v>18</v>
      </c>
      <c r="F1525">
        <v>0.96199999999999997</v>
      </c>
      <c r="G1525" t="s">
        <v>40</v>
      </c>
      <c r="H1525" s="1">
        <v>1780000</v>
      </c>
      <c r="I1525">
        <v>357</v>
      </c>
      <c r="J1525" t="s">
        <v>18</v>
      </c>
    </row>
    <row r="1526" spans="1:10" ht="14.4" hidden="1" customHeight="1" x14ac:dyDescent="0.3">
      <c r="A1526" s="4" t="s">
        <v>108</v>
      </c>
      <c r="B1526" t="s">
        <v>51</v>
      </c>
      <c r="C1526" t="s">
        <v>4</v>
      </c>
      <c r="D1526" s="1">
        <v>797000</v>
      </c>
      <c r="E1526" t="s">
        <v>18</v>
      </c>
      <c r="F1526">
        <v>0.223</v>
      </c>
      <c r="G1526" t="s">
        <v>73</v>
      </c>
      <c r="H1526" s="1">
        <v>3570000</v>
      </c>
      <c r="I1526">
        <v>36.700000000000003</v>
      </c>
      <c r="J1526" t="s">
        <v>18</v>
      </c>
    </row>
    <row r="1527" spans="1:10" ht="14.4" hidden="1" customHeight="1" x14ac:dyDescent="0.3">
      <c r="A1527" s="4" t="s">
        <v>108</v>
      </c>
      <c r="B1527" t="s">
        <v>51</v>
      </c>
      <c r="C1527" t="s">
        <v>5</v>
      </c>
      <c r="D1527" s="1">
        <v>330000</v>
      </c>
      <c r="E1527" t="s">
        <v>18</v>
      </c>
      <c r="F1527">
        <v>9.2399999999999996E-2</v>
      </c>
      <c r="G1527" t="s">
        <v>73</v>
      </c>
      <c r="H1527" s="1">
        <v>3570000</v>
      </c>
      <c r="I1527">
        <v>29.2</v>
      </c>
      <c r="J1527" t="s">
        <v>18</v>
      </c>
    </row>
    <row r="1528" spans="1:10" ht="14.4" hidden="1" customHeight="1" x14ac:dyDescent="0.3">
      <c r="A1528" s="4" t="s">
        <v>108</v>
      </c>
      <c r="B1528" t="s">
        <v>51</v>
      </c>
      <c r="C1528" t="s">
        <v>8</v>
      </c>
      <c r="D1528" s="1">
        <v>20300</v>
      </c>
      <c r="E1528" t="s">
        <v>18</v>
      </c>
      <c r="F1528">
        <v>1.52E-2</v>
      </c>
      <c r="G1528" t="s">
        <v>41</v>
      </c>
      <c r="H1528" s="1">
        <v>1340000</v>
      </c>
      <c r="I1528" t="s">
        <v>28</v>
      </c>
      <c r="J1528" t="s">
        <v>18</v>
      </c>
    </row>
    <row r="1529" spans="1:10" ht="14.4" hidden="1" customHeight="1" x14ac:dyDescent="0.3">
      <c r="A1529" s="4" t="s">
        <v>108</v>
      </c>
      <c r="B1529" t="s">
        <v>51</v>
      </c>
      <c r="C1529" t="s">
        <v>6</v>
      </c>
      <c r="D1529" s="1">
        <v>168000</v>
      </c>
      <c r="E1529" t="s">
        <v>18</v>
      </c>
      <c r="F1529">
        <v>8.8300000000000003E-2</v>
      </c>
      <c r="G1529" t="s">
        <v>42</v>
      </c>
      <c r="H1529" s="1">
        <v>1900000</v>
      </c>
      <c r="I1529" t="s">
        <v>28</v>
      </c>
      <c r="J1529" t="s">
        <v>18</v>
      </c>
    </row>
    <row r="1530" spans="1:10" ht="14.4" hidden="1" customHeight="1" x14ac:dyDescent="0.3">
      <c r="A1530" s="4" t="s">
        <v>108</v>
      </c>
      <c r="B1530" t="s">
        <v>51</v>
      </c>
      <c r="C1530" t="s">
        <v>1</v>
      </c>
      <c r="D1530" s="1">
        <v>8400000</v>
      </c>
      <c r="E1530" t="s">
        <v>18</v>
      </c>
      <c r="F1530">
        <v>2.56</v>
      </c>
      <c r="G1530" t="s">
        <v>39</v>
      </c>
      <c r="H1530" s="1">
        <v>3290000</v>
      </c>
      <c r="I1530">
        <v>847</v>
      </c>
      <c r="J1530" t="s">
        <v>18</v>
      </c>
    </row>
    <row r="1531" spans="1:10" hidden="1" x14ac:dyDescent="0.3">
      <c r="A1531" s="4" t="s">
        <v>108</v>
      </c>
      <c r="B1531" t="s">
        <v>51</v>
      </c>
      <c r="C1531" t="s">
        <v>0</v>
      </c>
      <c r="D1531" s="1">
        <v>7930000</v>
      </c>
      <c r="E1531" t="s">
        <v>18</v>
      </c>
      <c r="F1531">
        <v>5.25</v>
      </c>
      <c r="G1531" t="s">
        <v>43</v>
      </c>
      <c r="H1531" s="1">
        <v>1510000</v>
      </c>
      <c r="I1531">
        <v>1210</v>
      </c>
      <c r="J1531" t="s">
        <v>18</v>
      </c>
    </row>
    <row r="1532" spans="1:10" ht="14.4" hidden="1" customHeight="1" x14ac:dyDescent="0.3">
      <c r="A1532" s="4" t="s">
        <v>108</v>
      </c>
      <c r="B1532" t="s">
        <v>51</v>
      </c>
      <c r="C1532" t="s">
        <v>44</v>
      </c>
      <c r="D1532" s="1">
        <v>17400000</v>
      </c>
      <c r="E1532" t="s">
        <v>18</v>
      </c>
      <c r="F1532">
        <v>5.28</v>
      </c>
      <c r="G1532" t="s">
        <v>39</v>
      </c>
      <c r="H1532" s="1">
        <v>3290000</v>
      </c>
      <c r="I1532">
        <v>645</v>
      </c>
      <c r="J1532" t="s">
        <v>18</v>
      </c>
    </row>
    <row r="1533" spans="1:10" ht="14.4" hidden="1" customHeight="1" x14ac:dyDescent="0.3">
      <c r="A1533" s="4" t="s">
        <v>108</v>
      </c>
      <c r="B1533" t="s">
        <v>51</v>
      </c>
      <c r="C1533" t="s">
        <v>52</v>
      </c>
      <c r="D1533" s="1">
        <v>0</v>
      </c>
      <c r="E1533" t="s">
        <v>18</v>
      </c>
      <c r="F1533">
        <v>0</v>
      </c>
      <c r="G1533" t="s">
        <v>43</v>
      </c>
      <c r="H1533" s="1">
        <v>1510000</v>
      </c>
      <c r="I1533" t="s">
        <v>47</v>
      </c>
      <c r="J1533" t="s">
        <v>18</v>
      </c>
    </row>
    <row r="1534" spans="1:10" ht="14.4" hidden="1" customHeight="1" x14ac:dyDescent="0.3">
      <c r="A1534" s="4" t="s">
        <v>108</v>
      </c>
      <c r="B1534" t="s">
        <v>51</v>
      </c>
      <c r="C1534" t="s">
        <v>53</v>
      </c>
      <c r="D1534" s="1">
        <v>7250000</v>
      </c>
      <c r="E1534" t="s">
        <v>18</v>
      </c>
      <c r="F1534">
        <v>4.8</v>
      </c>
      <c r="G1534" t="s">
        <v>43</v>
      </c>
      <c r="H1534" s="1">
        <v>1510000</v>
      </c>
      <c r="I1534">
        <v>0</v>
      </c>
      <c r="J1534" t="s">
        <v>18</v>
      </c>
    </row>
    <row r="1535" spans="1:10" ht="14.4" hidden="1" customHeight="1" x14ac:dyDescent="0.3">
      <c r="A1535" s="4" t="s">
        <v>108</v>
      </c>
      <c r="B1535" t="s">
        <v>51</v>
      </c>
      <c r="C1535" t="s">
        <v>54</v>
      </c>
      <c r="D1535" s="1">
        <v>2570000</v>
      </c>
      <c r="E1535" t="s">
        <v>18</v>
      </c>
      <c r="F1535">
        <v>1.7</v>
      </c>
      <c r="G1535" t="s">
        <v>43</v>
      </c>
      <c r="H1535" s="1">
        <v>1510000</v>
      </c>
      <c r="I1535">
        <v>0</v>
      </c>
      <c r="J1535" t="s">
        <v>18</v>
      </c>
    </row>
    <row r="1536" spans="1:10" ht="14.4" hidden="1" customHeight="1" x14ac:dyDescent="0.3">
      <c r="A1536" s="4" t="s">
        <v>108</v>
      </c>
      <c r="B1536" t="s">
        <v>51</v>
      </c>
      <c r="C1536" t="s">
        <v>55</v>
      </c>
      <c r="D1536" s="1">
        <v>3060</v>
      </c>
      <c r="E1536" t="s">
        <v>18</v>
      </c>
      <c r="F1536">
        <v>9.3099999999999997E-4</v>
      </c>
      <c r="G1536" t="s">
        <v>39</v>
      </c>
      <c r="H1536" s="1">
        <v>3290000</v>
      </c>
      <c r="I1536">
        <v>0</v>
      </c>
      <c r="J1536" t="s">
        <v>18</v>
      </c>
    </row>
    <row r="1537" spans="1:10" ht="14.4" hidden="1" customHeight="1" x14ac:dyDescent="0.3">
      <c r="A1537" s="4" t="s">
        <v>108</v>
      </c>
      <c r="B1537" t="s">
        <v>51</v>
      </c>
      <c r="C1537" t="s">
        <v>56</v>
      </c>
      <c r="D1537" s="1">
        <v>4330</v>
      </c>
      <c r="E1537" t="s">
        <v>18</v>
      </c>
      <c r="F1537">
        <v>1.2099999999999999E-3</v>
      </c>
      <c r="G1537" t="s">
        <v>73</v>
      </c>
      <c r="H1537" s="1">
        <v>3570000</v>
      </c>
      <c r="I1537">
        <v>0</v>
      </c>
      <c r="J1537" t="s">
        <v>18</v>
      </c>
    </row>
    <row r="1538" spans="1:10" ht="14.4" hidden="1" customHeight="1" x14ac:dyDescent="0.3">
      <c r="A1538" s="4" t="s">
        <v>108</v>
      </c>
      <c r="B1538" t="s">
        <v>51</v>
      </c>
      <c r="C1538" t="s">
        <v>57</v>
      </c>
      <c r="D1538" s="1">
        <v>173000000</v>
      </c>
      <c r="E1538" t="s">
        <v>18</v>
      </c>
      <c r="F1538">
        <v>114</v>
      </c>
      <c r="G1538" t="s">
        <v>43</v>
      </c>
      <c r="H1538" s="1">
        <v>1510000</v>
      </c>
      <c r="I1538">
        <v>0</v>
      </c>
      <c r="J1538" t="s">
        <v>18</v>
      </c>
    </row>
    <row r="1539" spans="1:10" ht="14.4" hidden="1" customHeight="1" x14ac:dyDescent="0.3">
      <c r="A1539" s="4" t="s">
        <v>108</v>
      </c>
      <c r="B1539" t="s">
        <v>51</v>
      </c>
      <c r="C1539" t="s">
        <v>58</v>
      </c>
      <c r="D1539" s="1">
        <v>41500000</v>
      </c>
      <c r="E1539" t="s">
        <v>18</v>
      </c>
      <c r="F1539">
        <v>27.5</v>
      </c>
      <c r="G1539" t="s">
        <v>43</v>
      </c>
      <c r="H1539" s="1">
        <v>1510000</v>
      </c>
      <c r="I1539">
        <v>0</v>
      </c>
      <c r="J1539" t="s">
        <v>18</v>
      </c>
    </row>
    <row r="1540" spans="1:10" ht="14.4" hidden="1" customHeight="1" x14ac:dyDescent="0.3">
      <c r="A1540" s="4" t="s">
        <v>108</v>
      </c>
      <c r="B1540" t="s">
        <v>51</v>
      </c>
      <c r="C1540" t="s">
        <v>59</v>
      </c>
      <c r="D1540" s="1">
        <v>1250000</v>
      </c>
      <c r="E1540" t="s">
        <v>18</v>
      </c>
      <c r="F1540">
        <v>0.38</v>
      </c>
      <c r="G1540" t="s">
        <v>39</v>
      </c>
      <c r="H1540" s="1">
        <v>3290000</v>
      </c>
      <c r="I1540">
        <v>0</v>
      </c>
      <c r="J1540" t="s">
        <v>18</v>
      </c>
    </row>
    <row r="1541" spans="1:10" ht="14.4" hidden="1" customHeight="1" x14ac:dyDescent="0.3">
      <c r="A1541" s="4" t="s">
        <v>24</v>
      </c>
      <c r="B1541" t="s">
        <v>38</v>
      </c>
      <c r="C1541" t="s">
        <v>2</v>
      </c>
      <c r="D1541" s="1">
        <v>0</v>
      </c>
      <c r="E1541">
        <v>0</v>
      </c>
      <c r="F1541" t="e">
        <v>#DIV/0!</v>
      </c>
      <c r="G1541" t="s">
        <v>39</v>
      </c>
      <c r="H1541" s="1">
        <v>0</v>
      </c>
      <c r="I1541" t="s">
        <v>18</v>
      </c>
      <c r="J1541" t="s">
        <v>18</v>
      </c>
    </row>
    <row r="1542" spans="1:10" ht="14.4" customHeight="1" x14ac:dyDescent="0.3">
      <c r="A1542" s="4" t="s">
        <v>24</v>
      </c>
      <c r="B1542" t="s">
        <v>38</v>
      </c>
      <c r="C1542" t="s">
        <v>3</v>
      </c>
      <c r="D1542" s="1">
        <v>193000</v>
      </c>
      <c r="E1542">
        <v>0</v>
      </c>
      <c r="F1542">
        <v>7.95</v>
      </c>
      <c r="G1542" t="s">
        <v>73</v>
      </c>
      <c r="H1542" s="1">
        <v>24300</v>
      </c>
      <c r="I1542" t="s">
        <v>18</v>
      </c>
      <c r="J1542" t="s">
        <v>18</v>
      </c>
    </row>
    <row r="1543" spans="1:10" ht="14.4" hidden="1" customHeight="1" x14ac:dyDescent="0.3">
      <c r="A1543" s="4" t="s">
        <v>24</v>
      </c>
      <c r="B1543" t="s">
        <v>38</v>
      </c>
      <c r="C1543" t="s">
        <v>23</v>
      </c>
      <c r="D1543" s="1">
        <v>0</v>
      </c>
      <c r="E1543">
        <v>0</v>
      </c>
      <c r="F1543">
        <v>0</v>
      </c>
      <c r="G1543" t="s">
        <v>40</v>
      </c>
      <c r="H1543" s="1">
        <v>4040</v>
      </c>
      <c r="I1543" t="s">
        <v>18</v>
      </c>
      <c r="J1543" t="s">
        <v>18</v>
      </c>
    </row>
    <row r="1544" spans="1:10" ht="14.4" hidden="1" customHeight="1" x14ac:dyDescent="0.3">
      <c r="A1544" s="4" t="s">
        <v>24</v>
      </c>
      <c r="B1544" t="s">
        <v>38</v>
      </c>
      <c r="C1544" t="s">
        <v>7</v>
      </c>
      <c r="D1544" s="1">
        <v>15600</v>
      </c>
      <c r="E1544">
        <v>0</v>
      </c>
      <c r="F1544">
        <v>3.85</v>
      </c>
      <c r="G1544" t="s">
        <v>40</v>
      </c>
      <c r="H1544" s="1">
        <v>4040</v>
      </c>
      <c r="I1544" t="s">
        <v>18</v>
      </c>
      <c r="J1544" t="s">
        <v>18</v>
      </c>
    </row>
    <row r="1545" spans="1:10" ht="14.4" hidden="1" customHeight="1" x14ac:dyDescent="0.3">
      <c r="A1545" s="4" t="s">
        <v>24</v>
      </c>
      <c r="B1545" t="s">
        <v>38</v>
      </c>
      <c r="C1545" t="s">
        <v>4</v>
      </c>
      <c r="D1545" s="1">
        <v>52500</v>
      </c>
      <c r="E1545">
        <v>0</v>
      </c>
      <c r="F1545">
        <v>2.16</v>
      </c>
      <c r="G1545" t="s">
        <v>73</v>
      </c>
      <c r="H1545" s="1">
        <v>24300</v>
      </c>
      <c r="I1545" t="s">
        <v>18</v>
      </c>
      <c r="J1545" t="s">
        <v>18</v>
      </c>
    </row>
    <row r="1546" spans="1:10" ht="14.4" hidden="1" customHeight="1" x14ac:dyDescent="0.3">
      <c r="A1546" s="4" t="s">
        <v>24</v>
      </c>
      <c r="B1546" t="s">
        <v>38</v>
      </c>
      <c r="C1546" t="s">
        <v>5</v>
      </c>
      <c r="D1546" s="1">
        <v>52900</v>
      </c>
      <c r="E1546">
        <v>0</v>
      </c>
      <c r="F1546">
        <v>2.1800000000000002</v>
      </c>
      <c r="G1546" t="s">
        <v>73</v>
      </c>
      <c r="H1546" s="1">
        <v>24300</v>
      </c>
      <c r="I1546" t="s">
        <v>18</v>
      </c>
      <c r="J1546" t="s">
        <v>18</v>
      </c>
    </row>
    <row r="1547" spans="1:10" ht="14.4" hidden="1" customHeight="1" x14ac:dyDescent="0.3">
      <c r="A1547" s="4" t="s">
        <v>24</v>
      </c>
      <c r="B1547" t="s">
        <v>38</v>
      </c>
      <c r="C1547" t="s">
        <v>8</v>
      </c>
      <c r="D1547" s="1">
        <v>10100</v>
      </c>
      <c r="E1547">
        <v>0</v>
      </c>
      <c r="F1547">
        <v>0.20499999999999999</v>
      </c>
      <c r="G1547" t="s">
        <v>41</v>
      </c>
      <c r="H1547" s="1">
        <v>49100</v>
      </c>
      <c r="I1547" t="s">
        <v>18</v>
      </c>
      <c r="J1547" t="s">
        <v>18</v>
      </c>
    </row>
    <row r="1548" spans="1:10" ht="14.4" hidden="1" customHeight="1" x14ac:dyDescent="0.3">
      <c r="A1548" s="4" t="s">
        <v>24</v>
      </c>
      <c r="B1548" t="s">
        <v>38</v>
      </c>
      <c r="C1548" t="s">
        <v>6</v>
      </c>
      <c r="D1548" s="1">
        <v>96800</v>
      </c>
      <c r="E1548">
        <v>0</v>
      </c>
      <c r="F1548">
        <v>0.52</v>
      </c>
      <c r="G1548" t="s">
        <v>42</v>
      </c>
      <c r="H1548" s="1">
        <v>186000</v>
      </c>
      <c r="I1548" t="s">
        <v>18</v>
      </c>
      <c r="J1548" t="s">
        <v>18</v>
      </c>
    </row>
    <row r="1549" spans="1:10" ht="14.4" hidden="1" customHeight="1" x14ac:dyDescent="0.3">
      <c r="A1549" s="4" t="s">
        <v>24</v>
      </c>
      <c r="B1549" t="s">
        <v>38</v>
      </c>
      <c r="C1549" t="s">
        <v>1</v>
      </c>
      <c r="D1549" s="1">
        <v>0</v>
      </c>
      <c r="E1549">
        <v>0</v>
      </c>
      <c r="F1549" t="e">
        <v>#DIV/0!</v>
      </c>
      <c r="G1549" t="s">
        <v>39</v>
      </c>
      <c r="H1549" s="1">
        <v>0</v>
      </c>
      <c r="I1549" t="s">
        <v>18</v>
      </c>
      <c r="J1549" t="s">
        <v>18</v>
      </c>
    </row>
    <row r="1550" spans="1:10" hidden="1" x14ac:dyDescent="0.3">
      <c r="A1550" s="4" t="s">
        <v>24</v>
      </c>
      <c r="B1550" t="s">
        <v>38</v>
      </c>
      <c r="C1550" t="s">
        <v>0</v>
      </c>
      <c r="D1550" s="1">
        <v>0</v>
      </c>
      <c r="E1550">
        <v>0</v>
      </c>
      <c r="F1550" t="e">
        <v>#DIV/0!</v>
      </c>
      <c r="G1550" t="s">
        <v>43</v>
      </c>
      <c r="H1550" s="1">
        <v>0</v>
      </c>
      <c r="I1550" t="s">
        <v>18</v>
      </c>
      <c r="J1550" t="s">
        <v>18</v>
      </c>
    </row>
    <row r="1551" spans="1:10" ht="14.4" hidden="1" customHeight="1" x14ac:dyDescent="0.3">
      <c r="A1551" s="4" t="s">
        <v>24</v>
      </c>
      <c r="B1551" t="s">
        <v>38</v>
      </c>
      <c r="C1551" t="s">
        <v>44</v>
      </c>
      <c r="D1551" s="1">
        <v>344000</v>
      </c>
      <c r="E1551">
        <v>0</v>
      </c>
      <c r="F1551" t="e">
        <v>#DIV/0!</v>
      </c>
      <c r="G1551" t="s">
        <v>39</v>
      </c>
      <c r="H1551" s="1">
        <v>0</v>
      </c>
      <c r="I1551" t="s">
        <v>18</v>
      </c>
      <c r="J1551" t="s">
        <v>18</v>
      </c>
    </row>
    <row r="1552" spans="1:10" ht="14.4" hidden="1" customHeight="1" x14ac:dyDescent="0.3">
      <c r="A1552" s="4" t="s">
        <v>24</v>
      </c>
      <c r="B1552" t="s">
        <v>38</v>
      </c>
      <c r="C1552" t="s">
        <v>52</v>
      </c>
      <c r="D1552" s="1">
        <v>0</v>
      </c>
      <c r="E1552">
        <v>0</v>
      </c>
      <c r="F1552" t="e">
        <v>#DIV/0!</v>
      </c>
      <c r="G1552" t="s">
        <v>43</v>
      </c>
      <c r="H1552" s="1">
        <v>0</v>
      </c>
      <c r="I1552" t="s">
        <v>18</v>
      </c>
      <c r="J1552" t="s">
        <v>18</v>
      </c>
    </row>
    <row r="1553" spans="1:10" ht="14.4" hidden="1" customHeight="1" x14ac:dyDescent="0.3">
      <c r="A1553" s="4" t="s">
        <v>24</v>
      </c>
      <c r="B1553" t="s">
        <v>38</v>
      </c>
      <c r="C1553" t="s">
        <v>53</v>
      </c>
      <c r="D1553" s="1">
        <v>0</v>
      </c>
      <c r="E1553">
        <v>0</v>
      </c>
      <c r="F1553" t="e">
        <v>#DIV/0!</v>
      </c>
      <c r="G1553" t="s">
        <v>43</v>
      </c>
      <c r="H1553" s="1">
        <v>0</v>
      </c>
      <c r="I1553" t="s">
        <v>18</v>
      </c>
      <c r="J1553" t="s">
        <v>18</v>
      </c>
    </row>
    <row r="1554" spans="1:10" ht="14.4" hidden="1" customHeight="1" x14ac:dyDescent="0.3">
      <c r="A1554" s="4" t="s">
        <v>24</v>
      </c>
      <c r="B1554" t="s">
        <v>38</v>
      </c>
      <c r="C1554" t="s">
        <v>54</v>
      </c>
      <c r="D1554" s="1">
        <v>0</v>
      </c>
      <c r="E1554">
        <v>0</v>
      </c>
      <c r="F1554" t="e">
        <v>#DIV/0!</v>
      </c>
      <c r="G1554" t="s">
        <v>43</v>
      </c>
      <c r="H1554" s="1">
        <v>0</v>
      </c>
      <c r="I1554" t="s">
        <v>18</v>
      </c>
      <c r="J1554" t="s">
        <v>18</v>
      </c>
    </row>
    <row r="1555" spans="1:10" ht="14.4" hidden="1" customHeight="1" x14ac:dyDescent="0.3">
      <c r="A1555" s="4" t="s">
        <v>24</v>
      </c>
      <c r="B1555" t="s">
        <v>38</v>
      </c>
      <c r="C1555" t="s">
        <v>55</v>
      </c>
      <c r="D1555" s="1">
        <v>2020</v>
      </c>
      <c r="E1555">
        <v>0</v>
      </c>
      <c r="F1555" t="e">
        <v>#DIV/0!</v>
      </c>
      <c r="G1555" t="s">
        <v>39</v>
      </c>
      <c r="H1555" s="1">
        <v>0</v>
      </c>
      <c r="I1555" t="s">
        <v>18</v>
      </c>
      <c r="J1555" t="s">
        <v>18</v>
      </c>
    </row>
    <row r="1556" spans="1:10" ht="14.4" hidden="1" customHeight="1" x14ac:dyDescent="0.3">
      <c r="A1556" s="4" t="s">
        <v>24</v>
      </c>
      <c r="B1556" t="s">
        <v>38</v>
      </c>
      <c r="C1556" t="s">
        <v>56</v>
      </c>
      <c r="D1556" s="1">
        <v>1290</v>
      </c>
      <c r="E1556">
        <v>0</v>
      </c>
      <c r="F1556">
        <v>5.3199999999999997E-2</v>
      </c>
      <c r="G1556" t="s">
        <v>73</v>
      </c>
      <c r="H1556" s="1">
        <v>24300</v>
      </c>
      <c r="I1556" t="s">
        <v>18</v>
      </c>
      <c r="J1556" t="s">
        <v>18</v>
      </c>
    </row>
    <row r="1557" spans="1:10" ht="14.4" hidden="1" customHeight="1" x14ac:dyDescent="0.3">
      <c r="A1557" s="4" t="s">
        <v>24</v>
      </c>
      <c r="B1557" t="s">
        <v>38</v>
      </c>
      <c r="C1557" t="s">
        <v>57</v>
      </c>
      <c r="D1557" s="1">
        <v>0</v>
      </c>
      <c r="E1557">
        <v>0</v>
      </c>
      <c r="F1557" t="e">
        <v>#DIV/0!</v>
      </c>
      <c r="G1557" t="s">
        <v>43</v>
      </c>
      <c r="H1557" s="1">
        <v>0</v>
      </c>
      <c r="I1557" t="s">
        <v>18</v>
      </c>
      <c r="J1557" t="s">
        <v>18</v>
      </c>
    </row>
    <row r="1558" spans="1:10" ht="14.4" hidden="1" customHeight="1" x14ac:dyDescent="0.3">
      <c r="A1558" s="4" t="s">
        <v>24</v>
      </c>
      <c r="B1558" t="s">
        <v>38</v>
      </c>
      <c r="C1558" t="s">
        <v>58</v>
      </c>
      <c r="D1558" s="1">
        <v>0</v>
      </c>
      <c r="E1558">
        <v>0</v>
      </c>
      <c r="F1558" t="e">
        <v>#DIV/0!</v>
      </c>
      <c r="G1558" t="s">
        <v>43</v>
      </c>
      <c r="H1558" s="1">
        <v>0</v>
      </c>
      <c r="I1558" t="s">
        <v>18</v>
      </c>
      <c r="J1558" t="s">
        <v>18</v>
      </c>
    </row>
    <row r="1559" spans="1:10" ht="14.4" hidden="1" customHeight="1" x14ac:dyDescent="0.3">
      <c r="A1559" s="4" t="s">
        <v>24</v>
      </c>
      <c r="B1559" t="s">
        <v>38</v>
      </c>
      <c r="C1559" t="s">
        <v>59</v>
      </c>
      <c r="D1559" s="1">
        <v>0</v>
      </c>
      <c r="E1559">
        <v>0</v>
      </c>
      <c r="F1559" t="e">
        <v>#DIV/0!</v>
      </c>
      <c r="G1559" t="s">
        <v>39</v>
      </c>
      <c r="H1559" s="1">
        <v>0</v>
      </c>
      <c r="I1559" t="s">
        <v>18</v>
      </c>
      <c r="J1559" t="s">
        <v>18</v>
      </c>
    </row>
    <row r="1560" spans="1:10" ht="14.4" hidden="1" customHeight="1" x14ac:dyDescent="0.3">
      <c r="A1560" s="4" t="s">
        <v>48</v>
      </c>
      <c r="B1560" t="s">
        <v>49</v>
      </c>
      <c r="C1560" t="s">
        <v>2</v>
      </c>
      <c r="D1560" s="1">
        <v>2550000</v>
      </c>
      <c r="E1560">
        <v>100</v>
      </c>
      <c r="F1560">
        <v>0.41099999999999998</v>
      </c>
      <c r="G1560" t="s">
        <v>39</v>
      </c>
      <c r="H1560" s="1">
        <v>6210000</v>
      </c>
      <c r="I1560">
        <v>89.1</v>
      </c>
      <c r="J1560">
        <v>89.1</v>
      </c>
    </row>
    <row r="1561" spans="1:10" ht="14.4" customHeight="1" x14ac:dyDescent="0.3">
      <c r="A1561" s="4" t="s">
        <v>48</v>
      </c>
      <c r="B1561" t="s">
        <v>49</v>
      </c>
      <c r="C1561" t="s">
        <v>3</v>
      </c>
      <c r="D1561" s="1">
        <v>2760000</v>
      </c>
      <c r="E1561">
        <v>100</v>
      </c>
      <c r="F1561">
        <v>0.53300000000000003</v>
      </c>
      <c r="G1561" t="s">
        <v>73</v>
      </c>
      <c r="H1561" s="1">
        <v>5170000</v>
      </c>
      <c r="I1561">
        <v>75.8</v>
      </c>
      <c r="J1561">
        <v>75.8</v>
      </c>
    </row>
    <row r="1562" spans="1:10" ht="14.4" hidden="1" customHeight="1" x14ac:dyDescent="0.3">
      <c r="A1562" s="4" t="s">
        <v>48</v>
      </c>
      <c r="B1562" t="s">
        <v>49</v>
      </c>
      <c r="C1562" t="s">
        <v>23</v>
      </c>
      <c r="D1562" s="1">
        <v>406000</v>
      </c>
      <c r="E1562">
        <v>100</v>
      </c>
      <c r="F1562">
        <v>0.19400000000000001</v>
      </c>
      <c r="G1562" t="s">
        <v>40</v>
      </c>
      <c r="H1562" s="1">
        <v>2090000</v>
      </c>
      <c r="I1562">
        <v>95.8</v>
      </c>
      <c r="J1562">
        <v>95.8</v>
      </c>
    </row>
    <row r="1563" spans="1:10" ht="14.4" hidden="1" customHeight="1" x14ac:dyDescent="0.3">
      <c r="A1563" s="4" t="s">
        <v>48</v>
      </c>
      <c r="B1563" t="s">
        <v>49</v>
      </c>
      <c r="C1563" t="s">
        <v>7</v>
      </c>
      <c r="D1563" s="1">
        <v>519000</v>
      </c>
      <c r="E1563">
        <v>100</v>
      </c>
      <c r="F1563">
        <v>0.249</v>
      </c>
      <c r="G1563" t="s">
        <v>40</v>
      </c>
      <c r="H1563" s="1">
        <v>2090000</v>
      </c>
      <c r="I1563">
        <v>87.1</v>
      </c>
      <c r="J1563">
        <v>87.1</v>
      </c>
    </row>
    <row r="1564" spans="1:10" ht="14.4" hidden="1" customHeight="1" x14ac:dyDescent="0.3">
      <c r="A1564" s="4" t="s">
        <v>48</v>
      </c>
      <c r="B1564" t="s">
        <v>49</v>
      </c>
      <c r="C1564" t="s">
        <v>4</v>
      </c>
      <c r="D1564" s="1">
        <v>2590000</v>
      </c>
      <c r="E1564">
        <v>100</v>
      </c>
      <c r="F1564">
        <v>0.501</v>
      </c>
      <c r="G1564" t="s">
        <v>73</v>
      </c>
      <c r="H1564" s="1">
        <v>5170000</v>
      </c>
      <c r="I1564">
        <v>82.1</v>
      </c>
      <c r="J1564">
        <v>82.1</v>
      </c>
    </row>
    <row r="1565" spans="1:10" ht="14.4" hidden="1" customHeight="1" x14ac:dyDescent="0.3">
      <c r="A1565" s="4" t="s">
        <v>48</v>
      </c>
      <c r="B1565" t="s">
        <v>49</v>
      </c>
      <c r="C1565" t="s">
        <v>5</v>
      </c>
      <c r="D1565" s="1">
        <v>1430000</v>
      </c>
      <c r="E1565">
        <v>100</v>
      </c>
      <c r="F1565">
        <v>0.27600000000000002</v>
      </c>
      <c r="G1565" t="s">
        <v>73</v>
      </c>
      <c r="H1565" s="1">
        <v>5170000</v>
      </c>
      <c r="I1565">
        <v>92.6</v>
      </c>
      <c r="J1565">
        <v>92.6</v>
      </c>
    </row>
    <row r="1566" spans="1:10" ht="14.4" hidden="1" customHeight="1" x14ac:dyDescent="0.3">
      <c r="A1566" s="4" t="s">
        <v>48</v>
      </c>
      <c r="B1566" t="s">
        <v>49</v>
      </c>
      <c r="C1566" t="s">
        <v>8</v>
      </c>
      <c r="D1566" s="1">
        <v>56500</v>
      </c>
      <c r="E1566">
        <v>100</v>
      </c>
      <c r="F1566">
        <v>0.111</v>
      </c>
      <c r="G1566" t="s">
        <v>41</v>
      </c>
      <c r="H1566" s="1">
        <v>511000</v>
      </c>
      <c r="I1566">
        <v>76.599999999999994</v>
      </c>
      <c r="J1566">
        <v>76.599999999999994</v>
      </c>
    </row>
    <row r="1567" spans="1:10" ht="14.4" hidden="1" customHeight="1" x14ac:dyDescent="0.3">
      <c r="A1567" s="4" t="s">
        <v>48</v>
      </c>
      <c r="B1567" t="s">
        <v>49</v>
      </c>
      <c r="C1567" t="s">
        <v>6</v>
      </c>
      <c r="D1567" s="1">
        <v>302000</v>
      </c>
      <c r="E1567">
        <v>100</v>
      </c>
      <c r="F1567">
        <v>0.39100000000000001</v>
      </c>
      <c r="G1567" t="s">
        <v>42</v>
      </c>
      <c r="H1567" s="1">
        <v>773000</v>
      </c>
      <c r="I1567">
        <v>73.2</v>
      </c>
      <c r="J1567">
        <v>73.2</v>
      </c>
    </row>
    <row r="1568" spans="1:10" ht="14.4" hidden="1" customHeight="1" x14ac:dyDescent="0.3">
      <c r="A1568" s="4" t="s">
        <v>48</v>
      </c>
      <c r="B1568" t="s">
        <v>49</v>
      </c>
      <c r="C1568" t="s">
        <v>1</v>
      </c>
      <c r="D1568" s="1">
        <v>1620000</v>
      </c>
      <c r="E1568">
        <v>100</v>
      </c>
      <c r="F1568">
        <v>0.26100000000000001</v>
      </c>
      <c r="G1568" t="s">
        <v>39</v>
      </c>
      <c r="H1568" s="1">
        <v>6210000</v>
      </c>
      <c r="I1568">
        <v>105</v>
      </c>
      <c r="J1568">
        <v>105</v>
      </c>
    </row>
    <row r="1569" spans="1:10" hidden="1" x14ac:dyDescent="0.3">
      <c r="A1569" s="4" t="s">
        <v>48</v>
      </c>
      <c r="B1569" t="s">
        <v>49</v>
      </c>
      <c r="C1569" t="s">
        <v>0</v>
      </c>
      <c r="D1569" s="1">
        <v>1390000</v>
      </c>
      <c r="E1569">
        <v>100</v>
      </c>
      <c r="F1569">
        <v>0.46</v>
      </c>
      <c r="G1569" t="s">
        <v>43</v>
      </c>
      <c r="H1569" s="1">
        <v>3030000</v>
      </c>
      <c r="I1569">
        <v>100</v>
      </c>
      <c r="J1569">
        <v>100</v>
      </c>
    </row>
    <row r="1570" spans="1:10" ht="14.4" hidden="1" customHeight="1" x14ac:dyDescent="0.3">
      <c r="A1570" s="4" t="s">
        <v>48</v>
      </c>
      <c r="B1570" t="s">
        <v>49</v>
      </c>
      <c r="C1570" t="s">
        <v>44</v>
      </c>
      <c r="D1570" s="1">
        <v>4870000</v>
      </c>
      <c r="E1570">
        <v>100</v>
      </c>
      <c r="F1570">
        <v>0.78500000000000003</v>
      </c>
      <c r="G1570" t="s">
        <v>39</v>
      </c>
      <c r="H1570" s="1">
        <v>6210000</v>
      </c>
      <c r="I1570">
        <v>94.1</v>
      </c>
      <c r="J1570">
        <v>94.1</v>
      </c>
    </row>
    <row r="1571" spans="1:10" ht="14.4" hidden="1" customHeight="1" x14ac:dyDescent="0.3">
      <c r="A1571" s="4" t="s">
        <v>48</v>
      </c>
      <c r="B1571" t="s">
        <v>49</v>
      </c>
      <c r="C1571" t="s">
        <v>52</v>
      </c>
      <c r="D1571" s="1">
        <v>91000000</v>
      </c>
      <c r="E1571">
        <v>0</v>
      </c>
      <c r="F1571">
        <v>30</v>
      </c>
      <c r="G1571" t="s">
        <v>43</v>
      </c>
      <c r="H1571" s="1">
        <v>3030000</v>
      </c>
      <c r="I1571">
        <v>0</v>
      </c>
      <c r="J1571" t="s">
        <v>18</v>
      </c>
    </row>
    <row r="1572" spans="1:10" ht="14.4" hidden="1" customHeight="1" x14ac:dyDescent="0.3">
      <c r="A1572" s="4" t="s">
        <v>48</v>
      </c>
      <c r="B1572" t="s">
        <v>49</v>
      </c>
      <c r="C1572" t="s">
        <v>53</v>
      </c>
      <c r="D1572" s="1">
        <v>0</v>
      </c>
      <c r="E1572">
        <v>0</v>
      </c>
      <c r="F1572">
        <v>0</v>
      </c>
      <c r="G1572" t="s">
        <v>43</v>
      </c>
      <c r="H1572" s="1">
        <v>3030000</v>
      </c>
      <c r="I1572" t="s">
        <v>47</v>
      </c>
      <c r="J1572" t="s">
        <v>18</v>
      </c>
    </row>
    <row r="1573" spans="1:10" ht="14.4" hidden="1" customHeight="1" x14ac:dyDescent="0.3">
      <c r="A1573" s="4" t="s">
        <v>48</v>
      </c>
      <c r="B1573" t="s">
        <v>49</v>
      </c>
      <c r="C1573" t="s">
        <v>54</v>
      </c>
      <c r="D1573" s="1">
        <v>0</v>
      </c>
      <c r="E1573">
        <v>0</v>
      </c>
      <c r="F1573">
        <v>0</v>
      </c>
      <c r="G1573" t="s">
        <v>43</v>
      </c>
      <c r="H1573" s="1">
        <v>3030000</v>
      </c>
      <c r="I1573" t="s">
        <v>47</v>
      </c>
      <c r="J1573" t="s">
        <v>18</v>
      </c>
    </row>
    <row r="1574" spans="1:10" ht="14.4" hidden="1" customHeight="1" x14ac:dyDescent="0.3">
      <c r="A1574" s="4" t="s">
        <v>48</v>
      </c>
      <c r="B1574" t="s">
        <v>49</v>
      </c>
      <c r="C1574" t="s">
        <v>55</v>
      </c>
      <c r="D1574" s="1">
        <v>3630</v>
      </c>
      <c r="E1574">
        <v>0</v>
      </c>
      <c r="F1574">
        <v>5.8399999999999999E-4</v>
      </c>
      <c r="G1574" t="s">
        <v>39</v>
      </c>
      <c r="H1574" s="1">
        <v>6210000</v>
      </c>
      <c r="I1574">
        <v>0</v>
      </c>
      <c r="J1574" t="s">
        <v>18</v>
      </c>
    </row>
    <row r="1575" spans="1:10" ht="14.4" hidden="1" customHeight="1" x14ac:dyDescent="0.3">
      <c r="A1575" s="4" t="s">
        <v>48</v>
      </c>
      <c r="B1575" t="s">
        <v>49</v>
      </c>
      <c r="C1575" t="s">
        <v>56</v>
      </c>
      <c r="D1575" s="1">
        <v>0</v>
      </c>
      <c r="E1575">
        <v>0</v>
      </c>
      <c r="F1575">
        <v>0</v>
      </c>
      <c r="G1575" t="s">
        <v>73</v>
      </c>
      <c r="H1575" s="1">
        <v>5170000</v>
      </c>
      <c r="I1575" t="s">
        <v>47</v>
      </c>
      <c r="J1575" t="s">
        <v>18</v>
      </c>
    </row>
    <row r="1576" spans="1:10" ht="14.4" hidden="1" customHeight="1" x14ac:dyDescent="0.3">
      <c r="A1576" s="4" t="s">
        <v>48</v>
      </c>
      <c r="B1576" t="s">
        <v>49</v>
      </c>
      <c r="C1576" t="s">
        <v>57</v>
      </c>
      <c r="D1576" s="1">
        <v>0</v>
      </c>
      <c r="E1576">
        <v>0</v>
      </c>
      <c r="F1576">
        <v>0</v>
      </c>
      <c r="G1576" t="s">
        <v>43</v>
      </c>
      <c r="H1576" s="1">
        <v>3030000</v>
      </c>
      <c r="I1576" t="s">
        <v>47</v>
      </c>
      <c r="J1576" t="s">
        <v>18</v>
      </c>
    </row>
    <row r="1577" spans="1:10" ht="14.4" hidden="1" customHeight="1" x14ac:dyDescent="0.3">
      <c r="A1577" s="4" t="s">
        <v>48</v>
      </c>
      <c r="B1577" t="s">
        <v>49</v>
      </c>
      <c r="C1577" t="s">
        <v>58</v>
      </c>
      <c r="D1577" s="1">
        <v>0</v>
      </c>
      <c r="E1577">
        <v>0</v>
      </c>
      <c r="F1577">
        <v>0</v>
      </c>
      <c r="G1577" t="s">
        <v>43</v>
      </c>
      <c r="H1577" s="1">
        <v>3030000</v>
      </c>
      <c r="I1577" t="s">
        <v>47</v>
      </c>
      <c r="J1577" t="s">
        <v>18</v>
      </c>
    </row>
    <row r="1578" spans="1:10" ht="14.4" hidden="1" customHeight="1" x14ac:dyDescent="0.3">
      <c r="A1578" s="4" t="s">
        <v>48</v>
      </c>
      <c r="B1578" t="s">
        <v>49</v>
      </c>
      <c r="C1578" t="s">
        <v>59</v>
      </c>
      <c r="D1578" s="1">
        <v>0</v>
      </c>
      <c r="E1578">
        <v>0</v>
      </c>
      <c r="F1578">
        <v>0</v>
      </c>
      <c r="G1578" t="s">
        <v>39</v>
      </c>
      <c r="H1578" s="1">
        <v>6210000</v>
      </c>
      <c r="I1578" t="s">
        <v>47</v>
      </c>
      <c r="J1578" t="s">
        <v>18</v>
      </c>
    </row>
    <row r="1579" spans="1:10" ht="14.4" hidden="1" customHeight="1" x14ac:dyDescent="0.3">
      <c r="A1579" s="4" t="s">
        <v>50</v>
      </c>
      <c r="B1579" t="s">
        <v>49</v>
      </c>
      <c r="C1579" t="s">
        <v>2</v>
      </c>
      <c r="D1579" s="1">
        <v>13300000</v>
      </c>
      <c r="E1579">
        <v>500</v>
      </c>
      <c r="F1579">
        <v>2.2200000000000002</v>
      </c>
      <c r="G1579" t="s">
        <v>39</v>
      </c>
      <c r="H1579" s="1">
        <v>5980000</v>
      </c>
      <c r="I1579">
        <v>478</v>
      </c>
      <c r="J1579">
        <v>95.6</v>
      </c>
    </row>
    <row r="1580" spans="1:10" ht="14.4" customHeight="1" x14ac:dyDescent="0.3">
      <c r="A1580" s="4" t="s">
        <v>50</v>
      </c>
      <c r="B1580" t="s">
        <v>49</v>
      </c>
      <c r="C1580" t="s">
        <v>3</v>
      </c>
      <c r="D1580" s="1">
        <v>12500000</v>
      </c>
      <c r="E1580">
        <v>500</v>
      </c>
      <c r="F1580">
        <v>2.38</v>
      </c>
      <c r="G1580" t="s">
        <v>73</v>
      </c>
      <c r="H1580" s="1">
        <v>5240000</v>
      </c>
      <c r="I1580">
        <v>388</v>
      </c>
      <c r="J1580">
        <v>77.599999999999994</v>
      </c>
    </row>
    <row r="1581" spans="1:10" ht="14.4" hidden="1" customHeight="1" x14ac:dyDescent="0.3">
      <c r="A1581" s="4" t="s">
        <v>50</v>
      </c>
      <c r="B1581" t="s">
        <v>49</v>
      </c>
      <c r="C1581" t="s">
        <v>23</v>
      </c>
      <c r="D1581" s="1">
        <v>2060000</v>
      </c>
      <c r="E1581">
        <v>500</v>
      </c>
      <c r="F1581">
        <v>1</v>
      </c>
      <c r="G1581" t="s">
        <v>40</v>
      </c>
      <c r="H1581" s="1">
        <v>2050000</v>
      </c>
      <c r="I1581">
        <v>507</v>
      </c>
      <c r="J1581">
        <v>101</v>
      </c>
    </row>
    <row r="1582" spans="1:10" ht="14.4" hidden="1" customHeight="1" x14ac:dyDescent="0.3">
      <c r="A1582" s="4" t="s">
        <v>50</v>
      </c>
      <c r="B1582" t="s">
        <v>49</v>
      </c>
      <c r="C1582" t="s">
        <v>7</v>
      </c>
      <c r="D1582" s="1">
        <v>2510000</v>
      </c>
      <c r="E1582">
        <v>500</v>
      </c>
      <c r="F1582">
        <v>1.22</v>
      </c>
      <c r="G1582" t="s">
        <v>40</v>
      </c>
      <c r="H1582" s="1">
        <v>2050000</v>
      </c>
      <c r="I1582">
        <v>458</v>
      </c>
      <c r="J1582">
        <v>91.7</v>
      </c>
    </row>
    <row r="1583" spans="1:10" ht="14.4" hidden="1" customHeight="1" x14ac:dyDescent="0.3">
      <c r="A1583" s="4" t="s">
        <v>50</v>
      </c>
      <c r="B1583" t="s">
        <v>49</v>
      </c>
      <c r="C1583" t="s">
        <v>4</v>
      </c>
      <c r="D1583" s="1">
        <v>13300000</v>
      </c>
      <c r="E1583">
        <v>500</v>
      </c>
      <c r="F1583">
        <v>2.5299999999999998</v>
      </c>
      <c r="G1583" t="s">
        <v>73</v>
      </c>
      <c r="H1583" s="1">
        <v>5240000</v>
      </c>
      <c r="I1583">
        <v>457</v>
      </c>
      <c r="J1583">
        <v>91.4</v>
      </c>
    </row>
    <row r="1584" spans="1:10" ht="14.4" hidden="1" customHeight="1" x14ac:dyDescent="0.3">
      <c r="A1584" s="4" t="s">
        <v>50</v>
      </c>
      <c r="B1584" t="s">
        <v>49</v>
      </c>
      <c r="C1584" t="s">
        <v>5</v>
      </c>
      <c r="D1584" s="1">
        <v>7820000</v>
      </c>
      <c r="E1584">
        <v>500</v>
      </c>
      <c r="F1584">
        <v>1.49</v>
      </c>
      <c r="G1584" t="s">
        <v>73</v>
      </c>
      <c r="H1584" s="1">
        <v>5240000</v>
      </c>
      <c r="I1584">
        <v>558</v>
      </c>
      <c r="J1584">
        <v>112</v>
      </c>
    </row>
    <row r="1585" spans="1:10" ht="14.4" hidden="1" customHeight="1" x14ac:dyDescent="0.3">
      <c r="A1585" s="4" t="s">
        <v>50</v>
      </c>
      <c r="B1585" t="s">
        <v>49</v>
      </c>
      <c r="C1585" t="s">
        <v>8</v>
      </c>
      <c r="D1585" s="1">
        <v>470000</v>
      </c>
      <c r="E1585">
        <v>500</v>
      </c>
      <c r="F1585">
        <v>0.58699999999999997</v>
      </c>
      <c r="G1585" t="s">
        <v>41</v>
      </c>
      <c r="H1585" s="1">
        <v>800000</v>
      </c>
      <c r="I1585">
        <v>492</v>
      </c>
      <c r="J1585">
        <v>98.4</v>
      </c>
    </row>
    <row r="1586" spans="1:10" ht="14.4" hidden="1" customHeight="1" x14ac:dyDescent="0.3">
      <c r="A1586" s="4" t="s">
        <v>50</v>
      </c>
      <c r="B1586" t="s">
        <v>49</v>
      </c>
      <c r="C1586" t="s">
        <v>6</v>
      </c>
      <c r="D1586" s="1">
        <v>2290000</v>
      </c>
      <c r="E1586">
        <v>500</v>
      </c>
      <c r="F1586">
        <v>2.15</v>
      </c>
      <c r="G1586" t="s">
        <v>42</v>
      </c>
      <c r="H1586" s="1">
        <v>1060000</v>
      </c>
      <c r="I1586">
        <v>537</v>
      </c>
      <c r="J1586">
        <v>107</v>
      </c>
    </row>
    <row r="1587" spans="1:10" ht="14.4" hidden="1" customHeight="1" x14ac:dyDescent="0.3">
      <c r="A1587" s="4" t="s">
        <v>50</v>
      </c>
      <c r="B1587" t="s">
        <v>49</v>
      </c>
      <c r="C1587" t="s">
        <v>1</v>
      </c>
      <c r="D1587" s="1">
        <v>8590000</v>
      </c>
      <c r="E1587">
        <v>500</v>
      </c>
      <c r="F1587">
        <v>1.44</v>
      </c>
      <c r="G1587" t="s">
        <v>39</v>
      </c>
      <c r="H1587" s="1">
        <v>5980000</v>
      </c>
      <c r="I1587">
        <v>518</v>
      </c>
      <c r="J1587">
        <v>104</v>
      </c>
    </row>
    <row r="1588" spans="1:10" hidden="1" x14ac:dyDescent="0.3">
      <c r="A1588" s="4" t="s">
        <v>50</v>
      </c>
      <c r="B1588" t="s">
        <v>49</v>
      </c>
      <c r="C1588" t="s">
        <v>0</v>
      </c>
      <c r="D1588" s="1">
        <v>6630000</v>
      </c>
      <c r="E1588">
        <v>500</v>
      </c>
      <c r="F1588">
        <v>2.13</v>
      </c>
      <c r="G1588" t="s">
        <v>43</v>
      </c>
      <c r="H1588" s="1">
        <v>3110000</v>
      </c>
      <c r="I1588">
        <v>499</v>
      </c>
      <c r="J1588">
        <v>99.8</v>
      </c>
    </row>
    <row r="1589" spans="1:10" ht="14.4" hidden="1" customHeight="1" x14ac:dyDescent="0.3">
      <c r="A1589" s="4" t="s">
        <v>50</v>
      </c>
      <c r="B1589" t="s">
        <v>49</v>
      </c>
      <c r="C1589" t="s">
        <v>44</v>
      </c>
      <c r="D1589" s="1">
        <v>26900000</v>
      </c>
      <c r="E1589">
        <v>500</v>
      </c>
      <c r="F1589">
        <v>4.5</v>
      </c>
      <c r="G1589" t="s">
        <v>39</v>
      </c>
      <c r="H1589" s="1">
        <v>5980000</v>
      </c>
      <c r="I1589">
        <v>549</v>
      </c>
      <c r="J1589">
        <v>110</v>
      </c>
    </row>
    <row r="1590" spans="1:10" ht="14.4" hidden="1" customHeight="1" x14ac:dyDescent="0.3">
      <c r="A1590" s="4" t="s">
        <v>50</v>
      </c>
      <c r="B1590" t="s">
        <v>49</v>
      </c>
      <c r="C1590" t="s">
        <v>52</v>
      </c>
      <c r="D1590" s="1">
        <v>0</v>
      </c>
      <c r="E1590">
        <v>0</v>
      </c>
      <c r="F1590">
        <v>0</v>
      </c>
      <c r="G1590" t="s">
        <v>43</v>
      </c>
      <c r="H1590" s="1">
        <v>3110000</v>
      </c>
      <c r="I1590" t="s">
        <v>47</v>
      </c>
      <c r="J1590" t="s">
        <v>18</v>
      </c>
    </row>
    <row r="1591" spans="1:10" ht="14.4" hidden="1" customHeight="1" x14ac:dyDescent="0.3">
      <c r="A1591" s="4" t="s">
        <v>50</v>
      </c>
      <c r="B1591" t="s">
        <v>49</v>
      </c>
      <c r="C1591" t="s">
        <v>53</v>
      </c>
      <c r="D1591" s="1">
        <v>0</v>
      </c>
      <c r="E1591">
        <v>0</v>
      </c>
      <c r="F1591">
        <v>0</v>
      </c>
      <c r="G1591" t="s">
        <v>43</v>
      </c>
      <c r="H1591" s="1">
        <v>3110000</v>
      </c>
      <c r="I1591" t="s">
        <v>47</v>
      </c>
      <c r="J1591" t="s">
        <v>18</v>
      </c>
    </row>
    <row r="1592" spans="1:10" ht="14.4" hidden="1" customHeight="1" x14ac:dyDescent="0.3">
      <c r="A1592" s="4" t="s">
        <v>50</v>
      </c>
      <c r="B1592" t="s">
        <v>49</v>
      </c>
      <c r="C1592" t="s">
        <v>54</v>
      </c>
      <c r="D1592" s="1">
        <v>0</v>
      </c>
      <c r="E1592">
        <v>0</v>
      </c>
      <c r="F1592">
        <v>0</v>
      </c>
      <c r="G1592" t="s">
        <v>43</v>
      </c>
      <c r="H1592" s="1">
        <v>3110000</v>
      </c>
      <c r="I1592" t="s">
        <v>47</v>
      </c>
      <c r="J1592" t="s">
        <v>18</v>
      </c>
    </row>
    <row r="1593" spans="1:10" ht="14.4" hidden="1" customHeight="1" x14ac:dyDescent="0.3">
      <c r="A1593" s="4" t="s">
        <v>50</v>
      </c>
      <c r="B1593" t="s">
        <v>49</v>
      </c>
      <c r="C1593" t="s">
        <v>55</v>
      </c>
      <c r="D1593" s="1">
        <v>1500</v>
      </c>
      <c r="E1593">
        <v>0</v>
      </c>
      <c r="F1593">
        <v>2.5099999999999998E-4</v>
      </c>
      <c r="G1593" t="s">
        <v>39</v>
      </c>
      <c r="H1593" s="1">
        <v>5980000</v>
      </c>
      <c r="I1593">
        <v>0</v>
      </c>
      <c r="J1593" t="s">
        <v>18</v>
      </c>
    </row>
    <row r="1594" spans="1:10" ht="14.4" hidden="1" customHeight="1" x14ac:dyDescent="0.3">
      <c r="A1594" s="4" t="s">
        <v>50</v>
      </c>
      <c r="B1594" t="s">
        <v>49</v>
      </c>
      <c r="C1594" t="s">
        <v>56</v>
      </c>
      <c r="D1594" s="1">
        <v>1820</v>
      </c>
      <c r="E1594">
        <v>0</v>
      </c>
      <c r="F1594">
        <v>3.4699999999999998E-4</v>
      </c>
      <c r="G1594" t="s">
        <v>73</v>
      </c>
      <c r="H1594" s="1">
        <v>5240000</v>
      </c>
      <c r="I1594">
        <v>0</v>
      </c>
      <c r="J1594" t="s">
        <v>18</v>
      </c>
    </row>
    <row r="1595" spans="1:10" ht="14.4" hidden="1" customHeight="1" x14ac:dyDescent="0.3">
      <c r="A1595" s="4" t="s">
        <v>50</v>
      </c>
      <c r="B1595" t="s">
        <v>49</v>
      </c>
      <c r="C1595" t="s">
        <v>57</v>
      </c>
      <c r="D1595" s="1">
        <v>0</v>
      </c>
      <c r="E1595">
        <v>0</v>
      </c>
      <c r="F1595">
        <v>0</v>
      </c>
      <c r="G1595" t="s">
        <v>43</v>
      </c>
      <c r="H1595" s="1">
        <v>3110000</v>
      </c>
      <c r="I1595" t="s">
        <v>47</v>
      </c>
      <c r="J1595" t="s">
        <v>18</v>
      </c>
    </row>
    <row r="1596" spans="1:10" ht="14.4" hidden="1" customHeight="1" x14ac:dyDescent="0.3">
      <c r="A1596" s="4" t="s">
        <v>50</v>
      </c>
      <c r="B1596" t="s">
        <v>49</v>
      </c>
      <c r="C1596" t="s">
        <v>58</v>
      </c>
      <c r="D1596" s="1">
        <v>0</v>
      </c>
      <c r="E1596">
        <v>0</v>
      </c>
      <c r="F1596">
        <v>0</v>
      </c>
      <c r="G1596" t="s">
        <v>43</v>
      </c>
      <c r="H1596" s="1">
        <v>3110000</v>
      </c>
      <c r="I1596" t="s">
        <v>47</v>
      </c>
      <c r="J1596" t="s">
        <v>18</v>
      </c>
    </row>
    <row r="1597" spans="1:10" ht="14.4" hidden="1" customHeight="1" x14ac:dyDescent="0.3">
      <c r="A1597" s="4" t="s">
        <v>50</v>
      </c>
      <c r="B1597" t="s">
        <v>49</v>
      </c>
      <c r="C1597" t="s">
        <v>59</v>
      </c>
      <c r="D1597" s="1">
        <v>0</v>
      </c>
      <c r="E1597">
        <v>0</v>
      </c>
      <c r="F1597">
        <v>0</v>
      </c>
      <c r="G1597" t="s">
        <v>39</v>
      </c>
      <c r="H1597" s="1">
        <v>5980000</v>
      </c>
      <c r="I1597" t="s">
        <v>47</v>
      </c>
      <c r="J1597" t="s">
        <v>18</v>
      </c>
    </row>
    <row r="1598" spans="1:10" ht="14.4" hidden="1" customHeight="1" x14ac:dyDescent="0.3">
      <c r="A1598" s="4" t="s">
        <v>24</v>
      </c>
      <c r="B1598" t="s">
        <v>38</v>
      </c>
      <c r="C1598" t="s">
        <v>2</v>
      </c>
      <c r="D1598" s="1">
        <v>0</v>
      </c>
      <c r="E1598">
        <v>0</v>
      </c>
      <c r="F1598" t="e">
        <v>#DIV/0!</v>
      </c>
      <c r="G1598" t="s">
        <v>39</v>
      </c>
      <c r="H1598" s="1">
        <v>0</v>
      </c>
      <c r="I1598" t="s">
        <v>18</v>
      </c>
      <c r="J1598" t="s">
        <v>18</v>
      </c>
    </row>
    <row r="1599" spans="1:10" ht="14.4" customHeight="1" x14ac:dyDescent="0.3">
      <c r="A1599" s="4" t="s">
        <v>24</v>
      </c>
      <c r="B1599" t="s">
        <v>38</v>
      </c>
      <c r="C1599" t="s">
        <v>3</v>
      </c>
      <c r="D1599" s="1">
        <v>228000</v>
      </c>
      <c r="E1599">
        <v>0</v>
      </c>
      <c r="F1599">
        <v>6.78</v>
      </c>
      <c r="G1599" t="s">
        <v>73</v>
      </c>
      <c r="H1599" s="1">
        <v>33700</v>
      </c>
      <c r="I1599" t="s">
        <v>18</v>
      </c>
      <c r="J1599" t="s">
        <v>18</v>
      </c>
    </row>
    <row r="1600" spans="1:10" ht="14.4" hidden="1" customHeight="1" x14ac:dyDescent="0.3">
      <c r="A1600" s="4" t="s">
        <v>24</v>
      </c>
      <c r="B1600" t="s">
        <v>38</v>
      </c>
      <c r="C1600" t="s">
        <v>23</v>
      </c>
      <c r="D1600" s="1">
        <v>0</v>
      </c>
      <c r="E1600">
        <v>0</v>
      </c>
      <c r="F1600">
        <v>0</v>
      </c>
      <c r="G1600" t="s">
        <v>40</v>
      </c>
      <c r="H1600" s="1">
        <v>3460</v>
      </c>
      <c r="I1600" t="s">
        <v>18</v>
      </c>
      <c r="J1600" t="s">
        <v>18</v>
      </c>
    </row>
    <row r="1601" spans="1:10" ht="14.4" hidden="1" customHeight="1" x14ac:dyDescent="0.3">
      <c r="A1601" s="4" t="s">
        <v>24</v>
      </c>
      <c r="B1601" t="s">
        <v>38</v>
      </c>
      <c r="C1601" t="s">
        <v>7</v>
      </c>
      <c r="D1601" s="1">
        <v>24300</v>
      </c>
      <c r="E1601">
        <v>0</v>
      </c>
      <c r="F1601">
        <v>7.01</v>
      </c>
      <c r="G1601" t="s">
        <v>40</v>
      </c>
      <c r="H1601" s="1">
        <v>3460</v>
      </c>
      <c r="I1601" t="s">
        <v>18</v>
      </c>
      <c r="J1601" t="s">
        <v>18</v>
      </c>
    </row>
    <row r="1602" spans="1:10" ht="14.4" hidden="1" customHeight="1" x14ac:dyDescent="0.3">
      <c r="A1602" s="4" t="s">
        <v>24</v>
      </c>
      <c r="B1602" t="s">
        <v>38</v>
      </c>
      <c r="C1602" t="s">
        <v>4</v>
      </c>
      <c r="D1602" s="1">
        <v>93000</v>
      </c>
      <c r="E1602">
        <v>0</v>
      </c>
      <c r="F1602">
        <v>2.76</v>
      </c>
      <c r="G1602" t="s">
        <v>73</v>
      </c>
      <c r="H1602" s="1">
        <v>33700</v>
      </c>
      <c r="I1602" t="s">
        <v>18</v>
      </c>
      <c r="J1602" t="s">
        <v>18</v>
      </c>
    </row>
    <row r="1603" spans="1:10" ht="14.4" hidden="1" customHeight="1" x14ac:dyDescent="0.3">
      <c r="A1603" s="4" t="s">
        <v>24</v>
      </c>
      <c r="B1603" t="s">
        <v>38</v>
      </c>
      <c r="C1603" t="s">
        <v>5</v>
      </c>
      <c r="D1603" s="1">
        <v>150000</v>
      </c>
      <c r="E1603">
        <v>0</v>
      </c>
      <c r="F1603">
        <v>4.4400000000000004</v>
      </c>
      <c r="G1603" t="s">
        <v>73</v>
      </c>
      <c r="H1603" s="1">
        <v>33700</v>
      </c>
      <c r="I1603" t="s">
        <v>18</v>
      </c>
      <c r="J1603" t="s">
        <v>18</v>
      </c>
    </row>
    <row r="1604" spans="1:10" ht="14.4" hidden="1" customHeight="1" x14ac:dyDescent="0.3">
      <c r="A1604" s="4" t="s">
        <v>24</v>
      </c>
      <c r="B1604" t="s">
        <v>38</v>
      </c>
      <c r="C1604" t="s">
        <v>8</v>
      </c>
      <c r="D1604" s="1">
        <v>20600</v>
      </c>
      <c r="E1604">
        <v>0</v>
      </c>
      <c r="F1604">
        <v>0.439</v>
      </c>
      <c r="G1604" t="s">
        <v>41</v>
      </c>
      <c r="H1604" s="1">
        <v>46900</v>
      </c>
      <c r="I1604" t="s">
        <v>18</v>
      </c>
      <c r="J1604" t="s">
        <v>18</v>
      </c>
    </row>
    <row r="1605" spans="1:10" ht="14.4" hidden="1" customHeight="1" x14ac:dyDescent="0.3">
      <c r="A1605" s="4" t="s">
        <v>24</v>
      </c>
      <c r="B1605" t="s">
        <v>38</v>
      </c>
      <c r="C1605" t="s">
        <v>6</v>
      </c>
      <c r="D1605" s="1">
        <v>211000</v>
      </c>
      <c r="E1605">
        <v>0</v>
      </c>
      <c r="F1605">
        <v>1.05</v>
      </c>
      <c r="G1605" t="s">
        <v>42</v>
      </c>
      <c r="H1605" s="1">
        <v>201000</v>
      </c>
      <c r="I1605" t="s">
        <v>18</v>
      </c>
      <c r="J1605" t="s">
        <v>18</v>
      </c>
    </row>
    <row r="1606" spans="1:10" ht="14.4" hidden="1" customHeight="1" x14ac:dyDescent="0.3">
      <c r="A1606" s="4" t="s">
        <v>24</v>
      </c>
      <c r="B1606" t="s">
        <v>38</v>
      </c>
      <c r="C1606" t="s">
        <v>1</v>
      </c>
      <c r="D1606" s="1">
        <v>0</v>
      </c>
      <c r="E1606">
        <v>0</v>
      </c>
      <c r="F1606" t="e">
        <v>#DIV/0!</v>
      </c>
      <c r="G1606" t="s">
        <v>39</v>
      </c>
      <c r="H1606" s="1">
        <v>0</v>
      </c>
      <c r="I1606" t="s">
        <v>18</v>
      </c>
      <c r="J1606" t="s">
        <v>18</v>
      </c>
    </row>
    <row r="1607" spans="1:10" hidden="1" x14ac:dyDescent="0.3">
      <c r="A1607" s="4" t="s">
        <v>24</v>
      </c>
      <c r="B1607" t="s">
        <v>38</v>
      </c>
      <c r="C1607" t="s">
        <v>0</v>
      </c>
      <c r="D1607" s="1">
        <v>0</v>
      </c>
      <c r="E1607">
        <v>0</v>
      </c>
      <c r="F1607" t="e">
        <v>#DIV/0!</v>
      </c>
      <c r="G1607" t="s">
        <v>43</v>
      </c>
      <c r="H1607" s="1">
        <v>0</v>
      </c>
      <c r="I1607" t="s">
        <v>18</v>
      </c>
      <c r="J1607" t="s">
        <v>18</v>
      </c>
    </row>
    <row r="1608" spans="1:10" ht="14.4" hidden="1" customHeight="1" x14ac:dyDescent="0.3">
      <c r="A1608" s="4" t="s">
        <v>24</v>
      </c>
      <c r="B1608" t="s">
        <v>38</v>
      </c>
      <c r="C1608" t="s">
        <v>44</v>
      </c>
      <c r="D1608" s="1">
        <v>352000</v>
      </c>
      <c r="E1608">
        <v>0</v>
      </c>
      <c r="F1608" t="e">
        <v>#DIV/0!</v>
      </c>
      <c r="G1608" t="s">
        <v>39</v>
      </c>
      <c r="H1608" s="1">
        <v>0</v>
      </c>
      <c r="I1608" t="s">
        <v>18</v>
      </c>
      <c r="J1608" t="s">
        <v>18</v>
      </c>
    </row>
    <row r="1609" spans="1:10" ht="14.4" hidden="1" customHeight="1" x14ac:dyDescent="0.3">
      <c r="A1609" s="4" t="s">
        <v>24</v>
      </c>
      <c r="B1609" t="s">
        <v>38</v>
      </c>
      <c r="C1609" t="s">
        <v>52</v>
      </c>
      <c r="D1609" s="1">
        <v>49700000</v>
      </c>
      <c r="E1609">
        <v>0</v>
      </c>
      <c r="F1609" t="e">
        <v>#DIV/0!</v>
      </c>
      <c r="G1609" t="s">
        <v>43</v>
      </c>
      <c r="H1609" s="1">
        <v>0</v>
      </c>
      <c r="I1609" t="s">
        <v>18</v>
      </c>
      <c r="J1609" t="s">
        <v>18</v>
      </c>
    </row>
    <row r="1610" spans="1:10" ht="14.4" hidden="1" customHeight="1" x14ac:dyDescent="0.3">
      <c r="A1610" s="4" t="s">
        <v>24</v>
      </c>
      <c r="B1610" t="s">
        <v>38</v>
      </c>
      <c r="C1610" t="s">
        <v>53</v>
      </c>
      <c r="D1610" s="1">
        <v>0</v>
      </c>
      <c r="E1610">
        <v>0</v>
      </c>
      <c r="F1610" t="e">
        <v>#DIV/0!</v>
      </c>
      <c r="G1610" t="s">
        <v>43</v>
      </c>
      <c r="H1610" s="1">
        <v>0</v>
      </c>
      <c r="I1610" t="s">
        <v>18</v>
      </c>
      <c r="J1610" t="s">
        <v>18</v>
      </c>
    </row>
    <row r="1611" spans="1:10" ht="14.4" hidden="1" customHeight="1" x14ac:dyDescent="0.3">
      <c r="A1611" s="4" t="s">
        <v>24</v>
      </c>
      <c r="B1611" t="s">
        <v>38</v>
      </c>
      <c r="C1611" t="s">
        <v>54</v>
      </c>
      <c r="D1611" s="1">
        <v>0</v>
      </c>
      <c r="E1611">
        <v>0</v>
      </c>
      <c r="F1611" t="e">
        <v>#DIV/0!</v>
      </c>
      <c r="G1611" t="s">
        <v>43</v>
      </c>
      <c r="H1611" s="1">
        <v>0</v>
      </c>
      <c r="I1611" t="s">
        <v>18</v>
      </c>
      <c r="J1611" t="s">
        <v>18</v>
      </c>
    </row>
    <row r="1612" spans="1:10" ht="14.4" hidden="1" customHeight="1" x14ac:dyDescent="0.3">
      <c r="A1612" s="4" t="s">
        <v>24</v>
      </c>
      <c r="B1612" t="s">
        <v>38</v>
      </c>
      <c r="C1612" t="s">
        <v>55</v>
      </c>
      <c r="D1612" s="1">
        <v>0</v>
      </c>
      <c r="E1612">
        <v>0</v>
      </c>
      <c r="F1612" t="e">
        <v>#DIV/0!</v>
      </c>
      <c r="G1612" t="s">
        <v>39</v>
      </c>
      <c r="H1612" s="1">
        <v>0</v>
      </c>
      <c r="I1612" t="s">
        <v>18</v>
      </c>
      <c r="J1612" t="s">
        <v>18</v>
      </c>
    </row>
    <row r="1613" spans="1:10" ht="14.4" hidden="1" customHeight="1" x14ac:dyDescent="0.3">
      <c r="A1613" s="4" t="s">
        <v>24</v>
      </c>
      <c r="B1613" t="s">
        <v>38</v>
      </c>
      <c r="C1613" t="s">
        <v>56</v>
      </c>
      <c r="D1613" s="1">
        <v>1590</v>
      </c>
      <c r="E1613">
        <v>0</v>
      </c>
      <c r="F1613">
        <v>4.7100000000000003E-2</v>
      </c>
      <c r="G1613" t="s">
        <v>73</v>
      </c>
      <c r="H1613" s="1">
        <v>33700</v>
      </c>
      <c r="I1613" t="s">
        <v>18</v>
      </c>
      <c r="J1613" t="s">
        <v>18</v>
      </c>
    </row>
    <row r="1614" spans="1:10" ht="14.4" hidden="1" customHeight="1" x14ac:dyDescent="0.3">
      <c r="A1614" s="4" t="s">
        <v>24</v>
      </c>
      <c r="B1614" t="s">
        <v>38</v>
      </c>
      <c r="C1614" t="s">
        <v>57</v>
      </c>
      <c r="D1614" s="1">
        <v>0</v>
      </c>
      <c r="E1614">
        <v>0</v>
      </c>
      <c r="F1614" t="e">
        <v>#DIV/0!</v>
      </c>
      <c r="G1614" t="s">
        <v>43</v>
      </c>
      <c r="H1614" s="1">
        <v>0</v>
      </c>
      <c r="I1614" t="s">
        <v>18</v>
      </c>
      <c r="J1614" t="s">
        <v>18</v>
      </c>
    </row>
    <row r="1615" spans="1:10" ht="14.4" hidden="1" customHeight="1" x14ac:dyDescent="0.3">
      <c r="A1615" s="4" t="s">
        <v>24</v>
      </c>
      <c r="B1615" t="s">
        <v>38</v>
      </c>
      <c r="C1615" t="s">
        <v>58</v>
      </c>
      <c r="D1615" s="1">
        <v>0</v>
      </c>
      <c r="E1615">
        <v>0</v>
      </c>
      <c r="F1615" t="e">
        <v>#DIV/0!</v>
      </c>
      <c r="G1615" t="s">
        <v>43</v>
      </c>
      <c r="H1615" s="1">
        <v>0</v>
      </c>
      <c r="I1615" t="s">
        <v>18</v>
      </c>
      <c r="J1615" t="s">
        <v>18</v>
      </c>
    </row>
    <row r="1616" spans="1:10" ht="14.4" hidden="1" customHeight="1" x14ac:dyDescent="0.3">
      <c r="A1616" s="4" t="s">
        <v>24</v>
      </c>
      <c r="B1616" t="s">
        <v>38</v>
      </c>
      <c r="C1616" t="s">
        <v>59</v>
      </c>
      <c r="D1616" s="1">
        <v>0</v>
      </c>
      <c r="E1616">
        <v>0</v>
      </c>
      <c r="F1616" t="e">
        <v>#DIV/0!</v>
      </c>
      <c r="G1616" t="s">
        <v>39</v>
      </c>
      <c r="H1616" s="1">
        <v>0</v>
      </c>
      <c r="I1616" t="s">
        <v>18</v>
      </c>
      <c r="J1616" t="s">
        <v>18</v>
      </c>
    </row>
    <row r="1617" spans="1:10" ht="14.4" hidden="1" customHeight="1" x14ac:dyDescent="0.3">
      <c r="A1617" s="4" t="s">
        <v>45</v>
      </c>
      <c r="B1617" t="s">
        <v>74</v>
      </c>
      <c r="C1617" t="s">
        <v>2</v>
      </c>
      <c r="D1617" s="1">
        <v>57800</v>
      </c>
      <c r="E1617">
        <v>0</v>
      </c>
      <c r="F1617">
        <v>8.8500000000000002E-3</v>
      </c>
      <c r="G1617" t="s">
        <v>39</v>
      </c>
      <c r="H1617" s="1">
        <v>6540000</v>
      </c>
      <c r="I1617" t="s">
        <v>18</v>
      </c>
      <c r="J1617" t="s">
        <v>18</v>
      </c>
    </row>
    <row r="1618" spans="1:10" ht="14.4" customHeight="1" x14ac:dyDescent="0.3">
      <c r="A1618" s="4" t="s">
        <v>45</v>
      </c>
      <c r="B1618" t="s">
        <v>74</v>
      </c>
      <c r="C1618" t="s">
        <v>3</v>
      </c>
      <c r="D1618" s="1">
        <v>198000</v>
      </c>
      <c r="E1618">
        <v>0</v>
      </c>
      <c r="F1618">
        <v>3.7199999999999997E-2</v>
      </c>
      <c r="G1618" t="s">
        <v>73</v>
      </c>
      <c r="H1618" s="1">
        <v>5330000</v>
      </c>
      <c r="I1618" t="s">
        <v>18</v>
      </c>
      <c r="J1618" t="s">
        <v>18</v>
      </c>
    </row>
    <row r="1619" spans="1:10" ht="14.4" hidden="1" customHeight="1" x14ac:dyDescent="0.3">
      <c r="A1619" s="4" t="s">
        <v>45</v>
      </c>
      <c r="B1619" t="s">
        <v>74</v>
      </c>
      <c r="C1619" t="s">
        <v>23</v>
      </c>
      <c r="D1619" s="1">
        <v>5300</v>
      </c>
      <c r="E1619">
        <v>0</v>
      </c>
      <c r="F1619">
        <v>2.5899999999999999E-3</v>
      </c>
      <c r="G1619" t="s">
        <v>40</v>
      </c>
      <c r="H1619" s="1">
        <v>2050000</v>
      </c>
      <c r="I1619" t="s">
        <v>18</v>
      </c>
      <c r="J1619" t="s">
        <v>18</v>
      </c>
    </row>
    <row r="1620" spans="1:10" ht="14.4" hidden="1" customHeight="1" x14ac:dyDescent="0.3">
      <c r="A1620" s="4" t="s">
        <v>45</v>
      </c>
      <c r="B1620" t="s">
        <v>74</v>
      </c>
      <c r="C1620" t="s">
        <v>7</v>
      </c>
      <c r="D1620" s="1">
        <v>8250</v>
      </c>
      <c r="E1620">
        <v>0</v>
      </c>
      <c r="F1620">
        <v>4.0299999999999997E-3</v>
      </c>
      <c r="G1620" t="s">
        <v>40</v>
      </c>
      <c r="H1620" s="1">
        <v>2050000</v>
      </c>
      <c r="I1620" t="s">
        <v>18</v>
      </c>
      <c r="J1620" t="s">
        <v>18</v>
      </c>
    </row>
    <row r="1621" spans="1:10" ht="14.4" hidden="1" customHeight="1" x14ac:dyDescent="0.3">
      <c r="A1621" s="4" t="s">
        <v>45</v>
      </c>
      <c r="B1621" t="s">
        <v>74</v>
      </c>
      <c r="C1621" t="s">
        <v>4</v>
      </c>
      <c r="D1621" s="1">
        <v>56100</v>
      </c>
      <c r="E1621">
        <v>0</v>
      </c>
      <c r="F1621">
        <v>1.0500000000000001E-2</v>
      </c>
      <c r="G1621" t="s">
        <v>73</v>
      </c>
      <c r="H1621" s="1">
        <v>5330000</v>
      </c>
      <c r="I1621" t="s">
        <v>18</v>
      </c>
      <c r="J1621" t="s">
        <v>18</v>
      </c>
    </row>
    <row r="1622" spans="1:10" ht="14.4" hidden="1" customHeight="1" x14ac:dyDescent="0.3">
      <c r="A1622" s="4" t="s">
        <v>45</v>
      </c>
      <c r="B1622" t="s">
        <v>74</v>
      </c>
      <c r="C1622" t="s">
        <v>5</v>
      </c>
      <c r="D1622" s="1">
        <v>62700</v>
      </c>
      <c r="E1622">
        <v>0</v>
      </c>
      <c r="F1622">
        <v>1.18E-2</v>
      </c>
      <c r="G1622" t="s">
        <v>73</v>
      </c>
      <c r="H1622" s="1">
        <v>5330000</v>
      </c>
      <c r="I1622" t="s">
        <v>18</v>
      </c>
      <c r="J1622" t="s">
        <v>18</v>
      </c>
    </row>
    <row r="1623" spans="1:10" ht="14.4" hidden="1" customHeight="1" x14ac:dyDescent="0.3">
      <c r="A1623" s="4" t="s">
        <v>45</v>
      </c>
      <c r="B1623" t="s">
        <v>74</v>
      </c>
      <c r="C1623" t="s">
        <v>8</v>
      </c>
      <c r="D1623" s="1">
        <v>11400</v>
      </c>
      <c r="E1623">
        <v>0</v>
      </c>
      <c r="F1623">
        <v>2.1999999999999999E-2</v>
      </c>
      <c r="G1623" t="s">
        <v>41</v>
      </c>
      <c r="H1623" s="1">
        <v>521000</v>
      </c>
      <c r="I1623" t="s">
        <v>18</v>
      </c>
      <c r="J1623" t="s">
        <v>18</v>
      </c>
    </row>
    <row r="1624" spans="1:10" ht="14.4" hidden="1" customHeight="1" x14ac:dyDescent="0.3">
      <c r="A1624" s="4" t="s">
        <v>45</v>
      </c>
      <c r="B1624" t="s">
        <v>74</v>
      </c>
      <c r="C1624" t="s">
        <v>6</v>
      </c>
      <c r="D1624" s="1">
        <v>101000</v>
      </c>
      <c r="E1624">
        <v>0</v>
      </c>
      <c r="F1624">
        <v>0.126</v>
      </c>
      <c r="G1624" t="s">
        <v>42</v>
      </c>
      <c r="H1624" s="1">
        <v>802000</v>
      </c>
      <c r="I1624" t="s">
        <v>18</v>
      </c>
      <c r="J1624" t="s">
        <v>18</v>
      </c>
    </row>
    <row r="1625" spans="1:10" ht="14.4" hidden="1" customHeight="1" x14ac:dyDescent="0.3">
      <c r="A1625" s="4" t="s">
        <v>45</v>
      </c>
      <c r="B1625" t="s">
        <v>74</v>
      </c>
      <c r="C1625" t="s">
        <v>1</v>
      </c>
      <c r="D1625" s="1">
        <v>0</v>
      </c>
      <c r="E1625">
        <v>0</v>
      </c>
      <c r="F1625">
        <v>0</v>
      </c>
      <c r="G1625" t="s">
        <v>39</v>
      </c>
      <c r="H1625" s="1">
        <v>6540000</v>
      </c>
      <c r="I1625" t="s">
        <v>18</v>
      </c>
      <c r="J1625" t="s">
        <v>18</v>
      </c>
    </row>
    <row r="1626" spans="1:10" hidden="1" x14ac:dyDescent="0.3">
      <c r="A1626" s="4" t="s">
        <v>45</v>
      </c>
      <c r="B1626" t="s">
        <v>74</v>
      </c>
      <c r="C1626" t="s">
        <v>0</v>
      </c>
      <c r="D1626" s="1">
        <v>123000</v>
      </c>
      <c r="E1626">
        <v>0</v>
      </c>
      <c r="F1626">
        <v>3.8199999999999998E-2</v>
      </c>
      <c r="G1626" t="s">
        <v>43</v>
      </c>
      <c r="H1626" s="1">
        <v>3210000</v>
      </c>
      <c r="I1626" t="s">
        <v>18</v>
      </c>
      <c r="J1626" t="s">
        <v>18</v>
      </c>
    </row>
    <row r="1627" spans="1:10" ht="14.4" hidden="1" customHeight="1" x14ac:dyDescent="0.3">
      <c r="A1627" s="4" t="s">
        <v>45</v>
      </c>
      <c r="B1627" t="s">
        <v>74</v>
      </c>
      <c r="C1627" t="s">
        <v>44</v>
      </c>
      <c r="D1627" s="1">
        <v>389000</v>
      </c>
      <c r="E1627">
        <v>0</v>
      </c>
      <c r="F1627">
        <v>5.9499999999999997E-2</v>
      </c>
      <c r="G1627" t="s">
        <v>39</v>
      </c>
      <c r="H1627" s="1">
        <v>6540000</v>
      </c>
      <c r="I1627" t="s">
        <v>18</v>
      </c>
      <c r="J1627" t="s">
        <v>18</v>
      </c>
    </row>
    <row r="1628" spans="1:10" ht="14.4" hidden="1" customHeight="1" x14ac:dyDescent="0.3">
      <c r="A1628" s="4" t="s">
        <v>45</v>
      </c>
      <c r="B1628" t="s">
        <v>74</v>
      </c>
      <c r="C1628" t="s">
        <v>52</v>
      </c>
      <c r="D1628" s="1">
        <v>0</v>
      </c>
      <c r="E1628">
        <v>0</v>
      </c>
      <c r="F1628">
        <v>0</v>
      </c>
      <c r="G1628" t="s">
        <v>43</v>
      </c>
      <c r="H1628" s="1">
        <v>3210000</v>
      </c>
      <c r="I1628" t="s">
        <v>18</v>
      </c>
      <c r="J1628" t="s">
        <v>18</v>
      </c>
    </row>
    <row r="1629" spans="1:10" ht="14.4" hidden="1" customHeight="1" x14ac:dyDescent="0.3">
      <c r="A1629" s="4" t="s">
        <v>45</v>
      </c>
      <c r="B1629" t="s">
        <v>74</v>
      </c>
      <c r="C1629" t="s">
        <v>53</v>
      </c>
      <c r="D1629" s="1">
        <v>0</v>
      </c>
      <c r="E1629">
        <v>0</v>
      </c>
      <c r="F1629">
        <v>0</v>
      </c>
      <c r="G1629" t="s">
        <v>43</v>
      </c>
      <c r="H1629" s="1">
        <v>3210000</v>
      </c>
      <c r="I1629" t="s">
        <v>18</v>
      </c>
      <c r="J1629" t="s">
        <v>18</v>
      </c>
    </row>
    <row r="1630" spans="1:10" ht="14.4" hidden="1" customHeight="1" x14ac:dyDescent="0.3">
      <c r="A1630" s="4" t="s">
        <v>45</v>
      </c>
      <c r="B1630" t="s">
        <v>74</v>
      </c>
      <c r="C1630" t="s">
        <v>54</v>
      </c>
      <c r="D1630" s="1">
        <v>0</v>
      </c>
      <c r="E1630">
        <v>0</v>
      </c>
      <c r="F1630">
        <v>0</v>
      </c>
      <c r="G1630" t="s">
        <v>43</v>
      </c>
      <c r="H1630" s="1">
        <v>3210000</v>
      </c>
      <c r="I1630" t="s">
        <v>18</v>
      </c>
      <c r="J1630" t="s">
        <v>18</v>
      </c>
    </row>
    <row r="1631" spans="1:10" ht="14.4" hidden="1" customHeight="1" x14ac:dyDescent="0.3">
      <c r="A1631" s="4" t="s">
        <v>45</v>
      </c>
      <c r="B1631" t="s">
        <v>74</v>
      </c>
      <c r="C1631" t="s">
        <v>55</v>
      </c>
      <c r="D1631" s="1">
        <v>0</v>
      </c>
      <c r="E1631">
        <v>0</v>
      </c>
      <c r="F1631">
        <v>0</v>
      </c>
      <c r="G1631" t="s">
        <v>39</v>
      </c>
      <c r="H1631" s="1">
        <v>6540000</v>
      </c>
      <c r="I1631" t="s">
        <v>18</v>
      </c>
      <c r="J1631" t="s">
        <v>18</v>
      </c>
    </row>
    <row r="1632" spans="1:10" ht="14.4" hidden="1" customHeight="1" x14ac:dyDescent="0.3">
      <c r="A1632" s="4" t="s">
        <v>45</v>
      </c>
      <c r="B1632" t="s">
        <v>74</v>
      </c>
      <c r="C1632" t="s">
        <v>56</v>
      </c>
      <c r="D1632" s="1">
        <v>2100</v>
      </c>
      <c r="E1632">
        <v>0</v>
      </c>
      <c r="F1632">
        <v>3.9500000000000001E-4</v>
      </c>
      <c r="G1632" t="s">
        <v>73</v>
      </c>
      <c r="H1632" s="1">
        <v>5330000</v>
      </c>
      <c r="I1632" t="s">
        <v>18</v>
      </c>
      <c r="J1632" t="s">
        <v>18</v>
      </c>
    </row>
    <row r="1633" spans="1:10" ht="14.4" hidden="1" customHeight="1" x14ac:dyDescent="0.3">
      <c r="A1633" s="4" t="s">
        <v>45</v>
      </c>
      <c r="B1633" t="s">
        <v>74</v>
      </c>
      <c r="C1633" t="s">
        <v>57</v>
      </c>
      <c r="D1633" s="1">
        <v>0</v>
      </c>
      <c r="E1633">
        <v>0</v>
      </c>
      <c r="F1633">
        <v>0</v>
      </c>
      <c r="G1633" t="s">
        <v>43</v>
      </c>
      <c r="H1633" s="1">
        <v>3210000</v>
      </c>
      <c r="I1633" t="s">
        <v>18</v>
      </c>
      <c r="J1633" t="s">
        <v>18</v>
      </c>
    </row>
    <row r="1634" spans="1:10" ht="14.4" hidden="1" customHeight="1" x14ac:dyDescent="0.3">
      <c r="A1634" s="4" t="s">
        <v>45</v>
      </c>
      <c r="B1634" t="s">
        <v>74</v>
      </c>
      <c r="C1634" t="s">
        <v>58</v>
      </c>
      <c r="D1634" s="1">
        <v>0</v>
      </c>
      <c r="E1634">
        <v>0</v>
      </c>
      <c r="F1634">
        <v>0</v>
      </c>
      <c r="G1634" t="s">
        <v>43</v>
      </c>
      <c r="H1634" s="1">
        <v>3210000</v>
      </c>
      <c r="I1634" t="s">
        <v>18</v>
      </c>
      <c r="J1634" t="s">
        <v>18</v>
      </c>
    </row>
    <row r="1635" spans="1:10" ht="14.4" hidden="1" customHeight="1" x14ac:dyDescent="0.3">
      <c r="A1635" s="4" t="s">
        <v>45</v>
      </c>
      <c r="B1635" t="s">
        <v>74</v>
      </c>
      <c r="C1635" t="s">
        <v>59</v>
      </c>
      <c r="D1635" s="1">
        <v>0</v>
      </c>
      <c r="E1635">
        <v>0</v>
      </c>
      <c r="F1635">
        <v>0</v>
      </c>
      <c r="G1635" t="s">
        <v>39</v>
      </c>
      <c r="H1635" s="1">
        <v>6540000</v>
      </c>
      <c r="I1635" t="s">
        <v>18</v>
      </c>
      <c r="J1635" t="s">
        <v>18</v>
      </c>
    </row>
    <row r="1636" spans="1:10" ht="14.4" hidden="1" customHeight="1" x14ac:dyDescent="0.3">
      <c r="A1636" s="4" t="s">
        <v>60</v>
      </c>
      <c r="B1636" t="s">
        <v>46</v>
      </c>
      <c r="C1636" t="s">
        <v>2</v>
      </c>
      <c r="D1636" s="1">
        <v>355000</v>
      </c>
      <c r="E1636">
        <v>10</v>
      </c>
      <c r="F1636">
        <v>5.0500000000000003E-2</v>
      </c>
      <c r="G1636" t="s">
        <v>39</v>
      </c>
      <c r="H1636" s="1">
        <v>7020000</v>
      </c>
      <c r="I1636">
        <v>8.86</v>
      </c>
      <c r="J1636">
        <v>88.6</v>
      </c>
    </row>
    <row r="1637" spans="1:10" ht="14.4" customHeight="1" x14ac:dyDescent="0.3">
      <c r="A1637" s="4" t="s">
        <v>60</v>
      </c>
      <c r="B1637" t="s">
        <v>46</v>
      </c>
      <c r="C1637" t="s">
        <v>3</v>
      </c>
      <c r="D1637" s="1">
        <v>509000</v>
      </c>
      <c r="E1637">
        <v>10</v>
      </c>
      <c r="F1637">
        <v>9.7000000000000003E-2</v>
      </c>
      <c r="G1637" t="s">
        <v>73</v>
      </c>
      <c r="H1637" s="1">
        <v>5250000</v>
      </c>
      <c r="I1637">
        <v>10</v>
      </c>
      <c r="J1637">
        <v>100</v>
      </c>
    </row>
    <row r="1638" spans="1:10" ht="14.4" hidden="1" customHeight="1" x14ac:dyDescent="0.3">
      <c r="A1638" s="4" t="s">
        <v>60</v>
      </c>
      <c r="B1638" t="s">
        <v>46</v>
      </c>
      <c r="C1638" t="s">
        <v>23</v>
      </c>
      <c r="D1638" s="1">
        <v>44900</v>
      </c>
      <c r="E1638">
        <v>10</v>
      </c>
      <c r="F1638">
        <v>2.0899999999999998E-2</v>
      </c>
      <c r="G1638" t="s">
        <v>40</v>
      </c>
      <c r="H1638" s="1">
        <v>2150000</v>
      </c>
      <c r="I1638">
        <v>9.1199999999999992</v>
      </c>
      <c r="J1638">
        <v>91.2</v>
      </c>
    </row>
    <row r="1639" spans="1:10" ht="14.4" hidden="1" customHeight="1" x14ac:dyDescent="0.3">
      <c r="A1639" s="4" t="s">
        <v>60</v>
      </c>
      <c r="B1639" t="s">
        <v>46</v>
      </c>
      <c r="C1639" t="s">
        <v>7</v>
      </c>
      <c r="D1639" s="1">
        <v>66500</v>
      </c>
      <c r="E1639">
        <v>10</v>
      </c>
      <c r="F1639">
        <v>3.09E-2</v>
      </c>
      <c r="G1639" t="s">
        <v>40</v>
      </c>
      <c r="H1639" s="1">
        <v>2150000</v>
      </c>
      <c r="I1639">
        <v>7.2</v>
      </c>
      <c r="J1639">
        <v>72</v>
      </c>
    </row>
    <row r="1640" spans="1:10" ht="14.4" hidden="1" customHeight="1" x14ac:dyDescent="0.3">
      <c r="A1640" s="4" t="s">
        <v>60</v>
      </c>
      <c r="B1640" t="s">
        <v>46</v>
      </c>
      <c r="C1640" t="s">
        <v>4</v>
      </c>
      <c r="D1640" s="1">
        <v>332000</v>
      </c>
      <c r="E1640">
        <v>10</v>
      </c>
      <c r="F1640">
        <v>6.3299999999999995E-2</v>
      </c>
      <c r="G1640" t="s">
        <v>73</v>
      </c>
      <c r="H1640" s="1">
        <v>5250000</v>
      </c>
      <c r="I1640">
        <v>11.1</v>
      </c>
      <c r="J1640">
        <v>111</v>
      </c>
    </row>
    <row r="1641" spans="1:10" ht="14.4" hidden="1" customHeight="1" x14ac:dyDescent="0.3">
      <c r="A1641" s="4" t="s">
        <v>60</v>
      </c>
      <c r="B1641" t="s">
        <v>46</v>
      </c>
      <c r="C1641" t="s">
        <v>5</v>
      </c>
      <c r="D1641" s="1">
        <v>188000</v>
      </c>
      <c r="E1641">
        <v>10</v>
      </c>
      <c r="F1641">
        <v>3.5799999999999998E-2</v>
      </c>
      <c r="G1641" t="s">
        <v>73</v>
      </c>
      <c r="H1641" s="1">
        <v>5250000</v>
      </c>
      <c r="I1641">
        <v>9.92</v>
      </c>
      <c r="J1641">
        <v>99.2</v>
      </c>
    </row>
    <row r="1642" spans="1:10" ht="14.4" hidden="1" customHeight="1" x14ac:dyDescent="0.3">
      <c r="A1642" s="4" t="s">
        <v>60</v>
      </c>
      <c r="B1642" t="s">
        <v>46</v>
      </c>
      <c r="C1642" t="s">
        <v>8</v>
      </c>
      <c r="D1642" s="1">
        <v>13900</v>
      </c>
      <c r="E1642">
        <v>10</v>
      </c>
      <c r="F1642">
        <v>3.1E-2</v>
      </c>
      <c r="G1642" t="s">
        <v>41</v>
      </c>
      <c r="H1642" s="1">
        <v>448000</v>
      </c>
      <c r="I1642">
        <v>10.9</v>
      </c>
      <c r="J1642">
        <v>109</v>
      </c>
    </row>
    <row r="1643" spans="1:10" ht="14.4" hidden="1" customHeight="1" x14ac:dyDescent="0.3">
      <c r="A1643" s="4" t="s">
        <v>60</v>
      </c>
      <c r="B1643" t="s">
        <v>46</v>
      </c>
      <c r="C1643" t="s">
        <v>6</v>
      </c>
      <c r="D1643" s="1">
        <v>106000</v>
      </c>
      <c r="E1643">
        <v>10</v>
      </c>
      <c r="F1643">
        <v>0.17199999999999999</v>
      </c>
      <c r="G1643" t="s">
        <v>42</v>
      </c>
      <c r="H1643" s="1">
        <v>615000</v>
      </c>
      <c r="I1643">
        <v>18.399999999999999</v>
      </c>
      <c r="J1643">
        <v>184</v>
      </c>
    </row>
    <row r="1644" spans="1:10" ht="14.4" hidden="1" customHeight="1" x14ac:dyDescent="0.3">
      <c r="A1644" s="4" t="s">
        <v>60</v>
      </c>
      <c r="B1644" t="s">
        <v>46</v>
      </c>
      <c r="C1644" t="s">
        <v>1</v>
      </c>
      <c r="D1644" s="1">
        <v>175000</v>
      </c>
      <c r="E1644">
        <v>10</v>
      </c>
      <c r="F1644">
        <v>2.4899999999999999E-2</v>
      </c>
      <c r="G1644" t="s">
        <v>39</v>
      </c>
      <c r="H1644" s="1">
        <v>7020000</v>
      </c>
      <c r="I1644">
        <v>9.2899999999999991</v>
      </c>
      <c r="J1644">
        <v>92.9</v>
      </c>
    </row>
    <row r="1645" spans="1:10" hidden="1" x14ac:dyDescent="0.3">
      <c r="A1645" s="4" t="s">
        <v>60</v>
      </c>
      <c r="B1645" t="s">
        <v>46</v>
      </c>
      <c r="C1645" t="s">
        <v>0</v>
      </c>
      <c r="D1645" s="1">
        <v>258000</v>
      </c>
      <c r="E1645">
        <v>10</v>
      </c>
      <c r="F1645">
        <v>9.2499999999999999E-2</v>
      </c>
      <c r="G1645" t="s">
        <v>43</v>
      </c>
      <c r="H1645" s="1">
        <v>2790000</v>
      </c>
      <c r="I1645">
        <v>10.4</v>
      </c>
      <c r="J1645">
        <v>104</v>
      </c>
    </row>
    <row r="1646" spans="1:10" ht="14.4" hidden="1" customHeight="1" x14ac:dyDescent="0.3">
      <c r="A1646" s="4" t="s">
        <v>60</v>
      </c>
      <c r="B1646" t="s">
        <v>46</v>
      </c>
      <c r="C1646" t="s">
        <v>44</v>
      </c>
      <c r="D1646" s="1">
        <v>655000</v>
      </c>
      <c r="E1646">
        <v>10</v>
      </c>
      <c r="F1646">
        <v>9.3299999999999994E-2</v>
      </c>
      <c r="G1646" t="s">
        <v>39</v>
      </c>
      <c r="H1646" s="1">
        <v>7020000</v>
      </c>
      <c r="I1646">
        <v>10</v>
      </c>
      <c r="J1646">
        <v>100</v>
      </c>
    </row>
    <row r="1647" spans="1:10" ht="14.4" hidden="1" customHeight="1" x14ac:dyDescent="0.3">
      <c r="A1647" s="4" t="s">
        <v>60</v>
      </c>
      <c r="B1647" t="s">
        <v>46</v>
      </c>
      <c r="C1647" t="s">
        <v>52</v>
      </c>
      <c r="D1647" s="1">
        <v>0</v>
      </c>
      <c r="E1647">
        <v>0</v>
      </c>
      <c r="F1647">
        <v>0</v>
      </c>
      <c r="G1647" t="s">
        <v>43</v>
      </c>
      <c r="H1647" s="1">
        <v>2790000</v>
      </c>
      <c r="I1647" t="s">
        <v>47</v>
      </c>
      <c r="J1647" t="s">
        <v>18</v>
      </c>
    </row>
    <row r="1648" spans="1:10" ht="14.4" hidden="1" customHeight="1" x14ac:dyDescent="0.3">
      <c r="A1648" s="4" t="s">
        <v>60</v>
      </c>
      <c r="B1648" t="s">
        <v>46</v>
      </c>
      <c r="C1648" t="s">
        <v>53</v>
      </c>
      <c r="D1648" s="1">
        <v>0</v>
      </c>
      <c r="E1648">
        <v>0</v>
      </c>
      <c r="F1648">
        <v>0</v>
      </c>
      <c r="G1648" t="s">
        <v>43</v>
      </c>
      <c r="H1648" s="1">
        <v>2790000</v>
      </c>
      <c r="I1648" t="s">
        <v>47</v>
      </c>
      <c r="J1648" t="s">
        <v>18</v>
      </c>
    </row>
    <row r="1649" spans="1:10" ht="14.4" hidden="1" customHeight="1" x14ac:dyDescent="0.3">
      <c r="A1649" s="4" t="s">
        <v>60</v>
      </c>
      <c r="B1649" t="s">
        <v>46</v>
      </c>
      <c r="C1649" t="s">
        <v>54</v>
      </c>
      <c r="D1649" s="1">
        <v>0</v>
      </c>
      <c r="E1649">
        <v>0</v>
      </c>
      <c r="F1649">
        <v>0</v>
      </c>
      <c r="G1649" t="s">
        <v>43</v>
      </c>
      <c r="H1649" s="1">
        <v>2790000</v>
      </c>
      <c r="I1649" t="s">
        <v>47</v>
      </c>
      <c r="J1649" t="s">
        <v>18</v>
      </c>
    </row>
    <row r="1650" spans="1:10" ht="14.4" hidden="1" customHeight="1" x14ac:dyDescent="0.3">
      <c r="A1650" s="4" t="s">
        <v>60</v>
      </c>
      <c r="B1650" t="s">
        <v>46</v>
      </c>
      <c r="C1650" t="s">
        <v>55</v>
      </c>
      <c r="D1650" s="1">
        <v>1050</v>
      </c>
      <c r="E1650">
        <v>0</v>
      </c>
      <c r="F1650">
        <v>1.4999999999999999E-4</v>
      </c>
      <c r="G1650" t="s">
        <v>39</v>
      </c>
      <c r="H1650" s="1">
        <v>7020000</v>
      </c>
      <c r="I1650">
        <v>0</v>
      </c>
      <c r="J1650" t="s">
        <v>18</v>
      </c>
    </row>
    <row r="1651" spans="1:10" ht="14.4" hidden="1" customHeight="1" x14ac:dyDescent="0.3">
      <c r="A1651" s="4" t="s">
        <v>60</v>
      </c>
      <c r="B1651" t="s">
        <v>46</v>
      </c>
      <c r="C1651" t="s">
        <v>56</v>
      </c>
      <c r="D1651" s="1">
        <v>0</v>
      </c>
      <c r="E1651">
        <v>0</v>
      </c>
      <c r="F1651">
        <v>0</v>
      </c>
      <c r="G1651" t="s">
        <v>73</v>
      </c>
      <c r="H1651" s="1">
        <v>5250000</v>
      </c>
      <c r="I1651" t="s">
        <v>47</v>
      </c>
      <c r="J1651" t="s">
        <v>18</v>
      </c>
    </row>
    <row r="1652" spans="1:10" ht="14.4" hidden="1" customHeight="1" x14ac:dyDescent="0.3">
      <c r="A1652" s="4" t="s">
        <v>60</v>
      </c>
      <c r="B1652" t="s">
        <v>46</v>
      </c>
      <c r="C1652" t="s">
        <v>57</v>
      </c>
      <c r="D1652" s="1">
        <v>0</v>
      </c>
      <c r="E1652">
        <v>0</v>
      </c>
      <c r="F1652">
        <v>0</v>
      </c>
      <c r="G1652" t="s">
        <v>43</v>
      </c>
      <c r="H1652" s="1">
        <v>2790000</v>
      </c>
      <c r="I1652" t="s">
        <v>47</v>
      </c>
      <c r="J1652" t="s">
        <v>18</v>
      </c>
    </row>
    <row r="1653" spans="1:10" ht="14.4" hidden="1" customHeight="1" x14ac:dyDescent="0.3">
      <c r="A1653" s="4" t="s">
        <v>60</v>
      </c>
      <c r="B1653" t="s">
        <v>46</v>
      </c>
      <c r="C1653" t="s">
        <v>58</v>
      </c>
      <c r="D1653" s="1">
        <v>0</v>
      </c>
      <c r="E1653">
        <v>0</v>
      </c>
      <c r="F1653">
        <v>0</v>
      </c>
      <c r="G1653" t="s">
        <v>43</v>
      </c>
      <c r="H1653" s="1">
        <v>2790000</v>
      </c>
      <c r="I1653" t="s">
        <v>47</v>
      </c>
      <c r="J1653" t="s">
        <v>18</v>
      </c>
    </row>
    <row r="1654" spans="1:10" ht="14.4" hidden="1" customHeight="1" x14ac:dyDescent="0.3">
      <c r="A1654" s="4" t="s">
        <v>60</v>
      </c>
      <c r="B1654" t="s">
        <v>46</v>
      </c>
      <c r="C1654" t="s">
        <v>59</v>
      </c>
      <c r="D1654" s="1">
        <v>0</v>
      </c>
      <c r="E1654">
        <v>0</v>
      </c>
      <c r="F1654">
        <v>0</v>
      </c>
      <c r="G1654" t="s">
        <v>39</v>
      </c>
      <c r="H1654" s="1">
        <v>7020000</v>
      </c>
      <c r="I1654" t="s">
        <v>47</v>
      </c>
      <c r="J1654" t="s">
        <v>18</v>
      </c>
    </row>
    <row r="1655" spans="1:10" ht="14.4" hidden="1" customHeight="1" x14ac:dyDescent="0.3">
      <c r="A1655" s="4" t="s">
        <v>61</v>
      </c>
      <c r="B1655" t="s">
        <v>46</v>
      </c>
      <c r="C1655" t="s">
        <v>2</v>
      </c>
      <c r="D1655" s="1">
        <v>868000</v>
      </c>
      <c r="E1655">
        <v>25</v>
      </c>
      <c r="F1655">
        <v>0.126</v>
      </c>
      <c r="G1655" t="s">
        <v>39</v>
      </c>
      <c r="H1655" s="1">
        <v>6890000</v>
      </c>
      <c r="I1655">
        <v>25.8</v>
      </c>
      <c r="J1655">
        <v>103</v>
      </c>
    </row>
    <row r="1656" spans="1:10" ht="14.4" customHeight="1" x14ac:dyDescent="0.3">
      <c r="A1656" s="4" t="s">
        <v>61</v>
      </c>
      <c r="B1656" t="s">
        <v>46</v>
      </c>
      <c r="C1656" t="s">
        <v>3</v>
      </c>
      <c r="D1656" s="1">
        <v>1150000</v>
      </c>
      <c r="E1656">
        <v>25</v>
      </c>
      <c r="F1656">
        <v>0.23499999999999999</v>
      </c>
      <c r="G1656" t="s">
        <v>73</v>
      </c>
      <c r="H1656" s="1">
        <v>4920000</v>
      </c>
      <c r="I1656">
        <v>30.5</v>
      </c>
      <c r="J1656">
        <v>122</v>
      </c>
    </row>
    <row r="1657" spans="1:10" ht="14.4" hidden="1" customHeight="1" x14ac:dyDescent="0.3">
      <c r="A1657" s="4" t="s">
        <v>61</v>
      </c>
      <c r="B1657" t="s">
        <v>46</v>
      </c>
      <c r="C1657" t="s">
        <v>23</v>
      </c>
      <c r="D1657" s="1">
        <v>132000</v>
      </c>
      <c r="E1657">
        <v>25</v>
      </c>
      <c r="F1657">
        <v>6.0699999999999997E-2</v>
      </c>
      <c r="G1657" t="s">
        <v>40</v>
      </c>
      <c r="H1657" s="1">
        <v>2180000</v>
      </c>
      <c r="I1657">
        <v>28.9</v>
      </c>
      <c r="J1657">
        <v>116</v>
      </c>
    </row>
    <row r="1658" spans="1:10" ht="14.4" hidden="1" customHeight="1" x14ac:dyDescent="0.3">
      <c r="A1658" s="4" t="s">
        <v>61</v>
      </c>
      <c r="B1658" t="s">
        <v>46</v>
      </c>
      <c r="C1658" t="s">
        <v>7</v>
      </c>
      <c r="D1658" s="1">
        <v>171000</v>
      </c>
      <c r="E1658">
        <v>25</v>
      </c>
      <c r="F1658">
        <v>7.8799999999999995E-2</v>
      </c>
      <c r="G1658" t="s">
        <v>40</v>
      </c>
      <c r="H1658" s="1">
        <v>2180000</v>
      </c>
      <c r="I1658">
        <v>24.7</v>
      </c>
      <c r="J1658">
        <v>98.7</v>
      </c>
    </row>
    <row r="1659" spans="1:10" ht="14.4" hidden="1" customHeight="1" x14ac:dyDescent="0.3">
      <c r="A1659" s="4" t="s">
        <v>61</v>
      </c>
      <c r="B1659" t="s">
        <v>46</v>
      </c>
      <c r="C1659" t="s">
        <v>4</v>
      </c>
      <c r="D1659" s="1">
        <v>854000</v>
      </c>
      <c r="E1659">
        <v>25</v>
      </c>
      <c r="F1659">
        <v>0.17399999999999999</v>
      </c>
      <c r="G1659" t="s">
        <v>73</v>
      </c>
      <c r="H1659" s="1">
        <v>4920000</v>
      </c>
      <c r="I1659">
        <v>28.7</v>
      </c>
      <c r="J1659">
        <v>115</v>
      </c>
    </row>
    <row r="1660" spans="1:10" ht="14.4" hidden="1" customHeight="1" x14ac:dyDescent="0.3">
      <c r="A1660" s="4" t="s">
        <v>61</v>
      </c>
      <c r="B1660" t="s">
        <v>46</v>
      </c>
      <c r="C1660" t="s">
        <v>5</v>
      </c>
      <c r="D1660" s="1">
        <v>466000</v>
      </c>
      <c r="E1660">
        <v>25</v>
      </c>
      <c r="F1660">
        <v>9.4799999999999995E-2</v>
      </c>
      <c r="G1660" t="s">
        <v>73</v>
      </c>
      <c r="H1660" s="1">
        <v>4920000</v>
      </c>
      <c r="I1660">
        <v>30</v>
      </c>
      <c r="J1660">
        <v>120</v>
      </c>
    </row>
    <row r="1661" spans="1:10" ht="14.4" hidden="1" customHeight="1" x14ac:dyDescent="0.3">
      <c r="A1661" s="4" t="s">
        <v>61</v>
      </c>
      <c r="B1661" t="s">
        <v>46</v>
      </c>
      <c r="C1661" t="s">
        <v>8</v>
      </c>
      <c r="D1661" s="1">
        <v>23500</v>
      </c>
      <c r="E1661">
        <v>25</v>
      </c>
      <c r="F1661">
        <v>5.2900000000000003E-2</v>
      </c>
      <c r="G1661" t="s">
        <v>41</v>
      </c>
      <c r="H1661" s="1">
        <v>443000</v>
      </c>
      <c r="I1661">
        <v>28.9</v>
      </c>
      <c r="J1661">
        <v>116</v>
      </c>
    </row>
    <row r="1662" spans="1:10" ht="14.4" hidden="1" customHeight="1" x14ac:dyDescent="0.3">
      <c r="A1662" s="4" t="s">
        <v>61</v>
      </c>
      <c r="B1662" t="s">
        <v>46</v>
      </c>
      <c r="C1662" t="s">
        <v>6</v>
      </c>
      <c r="D1662" s="1">
        <v>139000</v>
      </c>
      <c r="E1662">
        <v>25</v>
      </c>
      <c r="F1662">
        <v>0.19600000000000001</v>
      </c>
      <c r="G1662" t="s">
        <v>42</v>
      </c>
      <c r="H1662" s="1">
        <v>708000</v>
      </c>
      <c r="I1662">
        <v>24.4</v>
      </c>
      <c r="J1662">
        <v>97.8</v>
      </c>
    </row>
    <row r="1663" spans="1:10" ht="14.4" hidden="1" customHeight="1" x14ac:dyDescent="0.3">
      <c r="A1663" s="4" t="s">
        <v>61</v>
      </c>
      <c r="B1663" t="s">
        <v>46</v>
      </c>
      <c r="C1663" t="s">
        <v>1</v>
      </c>
      <c r="D1663" s="1">
        <v>464000</v>
      </c>
      <c r="E1663">
        <v>25</v>
      </c>
      <c r="F1663">
        <v>6.7400000000000002E-2</v>
      </c>
      <c r="G1663" t="s">
        <v>39</v>
      </c>
      <c r="H1663" s="1">
        <v>6890000</v>
      </c>
      <c r="I1663">
        <v>27</v>
      </c>
      <c r="J1663">
        <v>108</v>
      </c>
    </row>
    <row r="1664" spans="1:10" hidden="1" x14ac:dyDescent="0.3">
      <c r="A1664" s="4" t="s">
        <v>61</v>
      </c>
      <c r="B1664" t="s">
        <v>46</v>
      </c>
      <c r="C1664" t="s">
        <v>0</v>
      </c>
      <c r="D1664" s="1">
        <v>504000</v>
      </c>
      <c r="E1664">
        <v>25</v>
      </c>
      <c r="F1664">
        <v>0.16</v>
      </c>
      <c r="G1664" t="s">
        <v>43</v>
      </c>
      <c r="H1664" s="1">
        <v>3150000</v>
      </c>
      <c r="I1664">
        <v>27</v>
      </c>
      <c r="J1664">
        <v>108</v>
      </c>
    </row>
    <row r="1665" spans="1:10" ht="14.4" hidden="1" customHeight="1" x14ac:dyDescent="0.3">
      <c r="A1665" s="4" t="s">
        <v>61</v>
      </c>
      <c r="B1665" t="s">
        <v>46</v>
      </c>
      <c r="C1665" t="s">
        <v>44</v>
      </c>
      <c r="D1665" s="1">
        <v>1200000</v>
      </c>
      <c r="E1665">
        <v>25</v>
      </c>
      <c r="F1665">
        <v>0.17399999999999999</v>
      </c>
      <c r="G1665" t="s">
        <v>39</v>
      </c>
      <c r="H1665" s="1">
        <v>6890000</v>
      </c>
      <c r="I1665">
        <v>19.7</v>
      </c>
      <c r="J1665">
        <v>79</v>
      </c>
    </row>
    <row r="1666" spans="1:10" ht="14.4" hidden="1" customHeight="1" x14ac:dyDescent="0.3">
      <c r="A1666" s="4" t="s">
        <v>61</v>
      </c>
      <c r="B1666" t="s">
        <v>46</v>
      </c>
      <c r="C1666" t="s">
        <v>52</v>
      </c>
      <c r="D1666" s="1">
        <v>0</v>
      </c>
      <c r="E1666">
        <v>0</v>
      </c>
      <c r="F1666">
        <v>0</v>
      </c>
      <c r="G1666" t="s">
        <v>43</v>
      </c>
      <c r="H1666" s="1">
        <v>3150000</v>
      </c>
      <c r="I1666" t="s">
        <v>47</v>
      </c>
      <c r="J1666" t="s">
        <v>18</v>
      </c>
    </row>
    <row r="1667" spans="1:10" ht="14.4" hidden="1" customHeight="1" x14ac:dyDescent="0.3">
      <c r="A1667" s="4" t="s">
        <v>61</v>
      </c>
      <c r="B1667" t="s">
        <v>46</v>
      </c>
      <c r="C1667" t="s">
        <v>53</v>
      </c>
      <c r="D1667" s="1">
        <v>0</v>
      </c>
      <c r="E1667">
        <v>0</v>
      </c>
      <c r="F1667">
        <v>0</v>
      </c>
      <c r="G1667" t="s">
        <v>43</v>
      </c>
      <c r="H1667" s="1">
        <v>3150000</v>
      </c>
      <c r="I1667" t="s">
        <v>47</v>
      </c>
      <c r="J1667" t="s">
        <v>18</v>
      </c>
    </row>
    <row r="1668" spans="1:10" ht="14.4" hidden="1" customHeight="1" x14ac:dyDescent="0.3">
      <c r="A1668" s="4" t="s">
        <v>61</v>
      </c>
      <c r="B1668" t="s">
        <v>46</v>
      </c>
      <c r="C1668" t="s">
        <v>54</v>
      </c>
      <c r="D1668" s="1">
        <v>0</v>
      </c>
      <c r="E1668">
        <v>0</v>
      </c>
      <c r="F1668">
        <v>0</v>
      </c>
      <c r="G1668" t="s">
        <v>43</v>
      </c>
      <c r="H1668" s="1">
        <v>3150000</v>
      </c>
      <c r="I1668" t="s">
        <v>47</v>
      </c>
      <c r="J1668" t="s">
        <v>18</v>
      </c>
    </row>
    <row r="1669" spans="1:10" ht="14.4" hidden="1" customHeight="1" x14ac:dyDescent="0.3">
      <c r="A1669" s="4" t="s">
        <v>61</v>
      </c>
      <c r="B1669" t="s">
        <v>46</v>
      </c>
      <c r="C1669" t="s">
        <v>55</v>
      </c>
      <c r="D1669" s="1">
        <v>1290</v>
      </c>
      <c r="E1669">
        <v>0</v>
      </c>
      <c r="F1669">
        <v>1.8799999999999999E-4</v>
      </c>
      <c r="G1669" t="s">
        <v>39</v>
      </c>
      <c r="H1669" s="1">
        <v>6890000</v>
      </c>
      <c r="I1669">
        <v>0</v>
      </c>
      <c r="J1669" t="s">
        <v>18</v>
      </c>
    </row>
    <row r="1670" spans="1:10" ht="14.4" hidden="1" customHeight="1" x14ac:dyDescent="0.3">
      <c r="A1670" s="4" t="s">
        <v>61</v>
      </c>
      <c r="B1670" t="s">
        <v>46</v>
      </c>
      <c r="C1670" t="s">
        <v>56</v>
      </c>
      <c r="D1670" s="1">
        <v>1720</v>
      </c>
      <c r="E1670">
        <v>0</v>
      </c>
      <c r="F1670">
        <v>3.5E-4</v>
      </c>
      <c r="G1670" t="s">
        <v>73</v>
      </c>
      <c r="H1670" s="1">
        <v>4920000</v>
      </c>
      <c r="I1670">
        <v>0</v>
      </c>
      <c r="J1670" t="s">
        <v>18</v>
      </c>
    </row>
    <row r="1671" spans="1:10" ht="14.4" hidden="1" customHeight="1" x14ac:dyDescent="0.3">
      <c r="A1671" s="4" t="s">
        <v>61</v>
      </c>
      <c r="B1671" t="s">
        <v>46</v>
      </c>
      <c r="C1671" t="s">
        <v>57</v>
      </c>
      <c r="D1671" s="1">
        <v>0</v>
      </c>
      <c r="E1671">
        <v>0</v>
      </c>
      <c r="F1671">
        <v>0</v>
      </c>
      <c r="G1671" t="s">
        <v>43</v>
      </c>
      <c r="H1671" s="1">
        <v>3150000</v>
      </c>
      <c r="I1671" t="s">
        <v>47</v>
      </c>
      <c r="J1671" t="s">
        <v>18</v>
      </c>
    </row>
    <row r="1672" spans="1:10" ht="14.4" hidden="1" customHeight="1" x14ac:dyDescent="0.3">
      <c r="A1672" s="4" t="s">
        <v>61</v>
      </c>
      <c r="B1672" t="s">
        <v>46</v>
      </c>
      <c r="C1672" t="s">
        <v>58</v>
      </c>
      <c r="D1672" s="1">
        <v>0</v>
      </c>
      <c r="E1672">
        <v>0</v>
      </c>
      <c r="F1672">
        <v>0</v>
      </c>
      <c r="G1672" t="s">
        <v>43</v>
      </c>
      <c r="H1672" s="1">
        <v>3150000</v>
      </c>
      <c r="I1672" t="s">
        <v>47</v>
      </c>
      <c r="J1672" t="s">
        <v>18</v>
      </c>
    </row>
    <row r="1673" spans="1:10" ht="14.4" hidden="1" customHeight="1" x14ac:dyDescent="0.3">
      <c r="A1673" s="4" t="s">
        <v>61</v>
      </c>
      <c r="B1673" t="s">
        <v>46</v>
      </c>
      <c r="C1673" t="s">
        <v>59</v>
      </c>
      <c r="D1673" s="1">
        <v>0</v>
      </c>
      <c r="E1673">
        <v>0</v>
      </c>
      <c r="F1673">
        <v>0</v>
      </c>
      <c r="G1673" t="s">
        <v>39</v>
      </c>
      <c r="H1673" s="1">
        <v>6890000</v>
      </c>
      <c r="I1673" t="s">
        <v>47</v>
      </c>
      <c r="J1673" t="s">
        <v>18</v>
      </c>
    </row>
    <row r="1674" spans="1:10" ht="14.4" hidden="1" customHeight="1" x14ac:dyDescent="0.3">
      <c r="A1674" s="4" t="s">
        <v>62</v>
      </c>
      <c r="B1674" t="s">
        <v>46</v>
      </c>
      <c r="C1674" t="s">
        <v>2</v>
      </c>
      <c r="D1674" s="1">
        <v>2040000</v>
      </c>
      <c r="E1674">
        <v>50</v>
      </c>
      <c r="F1674">
        <v>0.30299999999999999</v>
      </c>
      <c r="G1674" t="s">
        <v>39</v>
      </c>
      <c r="H1674" s="1">
        <v>6750000</v>
      </c>
      <c r="I1674">
        <v>65.099999999999994</v>
      </c>
      <c r="J1674">
        <v>130</v>
      </c>
    </row>
    <row r="1675" spans="1:10" ht="14.4" customHeight="1" x14ac:dyDescent="0.3">
      <c r="A1675" s="4" t="s">
        <v>62</v>
      </c>
      <c r="B1675" t="s">
        <v>46</v>
      </c>
      <c r="C1675" t="s">
        <v>3</v>
      </c>
      <c r="D1675" s="1">
        <v>2160000</v>
      </c>
      <c r="E1675">
        <v>50</v>
      </c>
      <c r="F1675">
        <v>0.44</v>
      </c>
      <c r="G1675" t="s">
        <v>73</v>
      </c>
      <c r="H1675" s="1">
        <v>4900000</v>
      </c>
      <c r="I1675">
        <v>61.5</v>
      </c>
      <c r="J1675">
        <v>123</v>
      </c>
    </row>
    <row r="1676" spans="1:10" ht="14.4" hidden="1" customHeight="1" x14ac:dyDescent="0.3">
      <c r="A1676" s="4" t="s">
        <v>62</v>
      </c>
      <c r="B1676" t="s">
        <v>46</v>
      </c>
      <c r="C1676" t="s">
        <v>23</v>
      </c>
      <c r="D1676" s="1">
        <v>261000</v>
      </c>
      <c r="E1676">
        <v>50</v>
      </c>
      <c r="F1676">
        <v>0.126</v>
      </c>
      <c r="G1676" t="s">
        <v>40</v>
      </c>
      <c r="H1676" s="1">
        <v>2080000</v>
      </c>
      <c r="I1676">
        <v>61.4</v>
      </c>
      <c r="J1676">
        <v>123</v>
      </c>
    </row>
    <row r="1677" spans="1:10" ht="14.4" hidden="1" customHeight="1" x14ac:dyDescent="0.3">
      <c r="A1677" s="4" t="s">
        <v>62</v>
      </c>
      <c r="B1677" t="s">
        <v>46</v>
      </c>
      <c r="C1677" t="s">
        <v>7</v>
      </c>
      <c r="D1677" s="1">
        <v>376000</v>
      </c>
      <c r="E1677">
        <v>50</v>
      </c>
      <c r="F1677">
        <v>0.18099999999999999</v>
      </c>
      <c r="G1677" t="s">
        <v>40</v>
      </c>
      <c r="H1677" s="1">
        <v>2080000</v>
      </c>
      <c r="I1677">
        <v>62.2</v>
      </c>
      <c r="J1677">
        <v>124</v>
      </c>
    </row>
    <row r="1678" spans="1:10" ht="14.4" hidden="1" customHeight="1" x14ac:dyDescent="0.3">
      <c r="A1678" s="4" t="s">
        <v>62</v>
      </c>
      <c r="B1678" t="s">
        <v>46</v>
      </c>
      <c r="C1678" t="s">
        <v>4</v>
      </c>
      <c r="D1678" s="1">
        <v>1870000</v>
      </c>
      <c r="E1678">
        <v>50</v>
      </c>
      <c r="F1678">
        <v>0.38200000000000001</v>
      </c>
      <c r="G1678" t="s">
        <v>73</v>
      </c>
      <c r="H1678" s="1">
        <v>4900000</v>
      </c>
      <c r="I1678">
        <v>62.4</v>
      </c>
      <c r="J1678">
        <v>125</v>
      </c>
    </row>
    <row r="1679" spans="1:10" ht="14.4" hidden="1" customHeight="1" x14ac:dyDescent="0.3">
      <c r="A1679" s="4" t="s">
        <v>62</v>
      </c>
      <c r="B1679" t="s">
        <v>46</v>
      </c>
      <c r="C1679" t="s">
        <v>5</v>
      </c>
      <c r="D1679" s="1">
        <v>1070000</v>
      </c>
      <c r="E1679">
        <v>50</v>
      </c>
      <c r="F1679">
        <v>0.217</v>
      </c>
      <c r="G1679" t="s">
        <v>73</v>
      </c>
      <c r="H1679" s="1">
        <v>4900000</v>
      </c>
      <c r="I1679">
        <v>72.2</v>
      </c>
      <c r="J1679">
        <v>144</v>
      </c>
    </row>
    <row r="1680" spans="1:10" ht="14.4" hidden="1" customHeight="1" x14ac:dyDescent="0.3">
      <c r="A1680" s="4" t="s">
        <v>62</v>
      </c>
      <c r="B1680" t="s">
        <v>46</v>
      </c>
      <c r="C1680" t="s">
        <v>8</v>
      </c>
      <c r="D1680" s="1">
        <v>49100</v>
      </c>
      <c r="E1680">
        <v>50</v>
      </c>
      <c r="F1680">
        <v>8.77E-2</v>
      </c>
      <c r="G1680" t="s">
        <v>41</v>
      </c>
      <c r="H1680" s="1">
        <v>559000</v>
      </c>
      <c r="I1680">
        <v>57.6</v>
      </c>
      <c r="J1680">
        <v>115</v>
      </c>
    </row>
    <row r="1681" spans="1:10" ht="14.4" hidden="1" customHeight="1" x14ac:dyDescent="0.3">
      <c r="A1681" s="4" t="s">
        <v>62</v>
      </c>
      <c r="B1681" t="s">
        <v>46</v>
      </c>
      <c r="C1681" t="s">
        <v>6</v>
      </c>
      <c r="D1681" s="1">
        <v>296000</v>
      </c>
      <c r="E1681">
        <v>50</v>
      </c>
      <c r="F1681">
        <v>0.373</v>
      </c>
      <c r="G1681" t="s">
        <v>42</v>
      </c>
      <c r="H1681" s="1">
        <v>794000</v>
      </c>
      <c r="I1681">
        <v>68.8</v>
      </c>
      <c r="J1681">
        <v>138</v>
      </c>
    </row>
    <row r="1682" spans="1:10" ht="14.4" hidden="1" customHeight="1" x14ac:dyDescent="0.3">
      <c r="A1682" s="4" t="s">
        <v>62</v>
      </c>
      <c r="B1682" t="s">
        <v>46</v>
      </c>
      <c r="C1682" t="s">
        <v>1</v>
      </c>
      <c r="D1682" s="1">
        <v>1010000</v>
      </c>
      <c r="E1682">
        <v>50</v>
      </c>
      <c r="F1682">
        <v>0.15</v>
      </c>
      <c r="G1682" t="s">
        <v>39</v>
      </c>
      <c r="H1682" s="1">
        <v>6750000</v>
      </c>
      <c r="I1682">
        <v>60.8</v>
      </c>
      <c r="J1682">
        <v>122</v>
      </c>
    </row>
    <row r="1683" spans="1:10" hidden="1" x14ac:dyDescent="0.3">
      <c r="A1683" s="4" t="s">
        <v>62</v>
      </c>
      <c r="B1683" t="s">
        <v>46</v>
      </c>
      <c r="C1683" t="s">
        <v>0</v>
      </c>
      <c r="D1683" s="1">
        <v>764000</v>
      </c>
      <c r="E1683">
        <v>50</v>
      </c>
      <c r="F1683">
        <v>0.28899999999999998</v>
      </c>
      <c r="G1683" t="s">
        <v>43</v>
      </c>
      <c r="H1683" s="1">
        <v>2650000</v>
      </c>
      <c r="I1683">
        <v>58.6</v>
      </c>
      <c r="J1683">
        <v>117</v>
      </c>
    </row>
    <row r="1684" spans="1:10" ht="14.4" hidden="1" customHeight="1" x14ac:dyDescent="0.3">
      <c r="A1684" s="4" t="s">
        <v>62</v>
      </c>
      <c r="B1684" t="s">
        <v>46</v>
      </c>
      <c r="C1684" t="s">
        <v>44</v>
      </c>
      <c r="D1684" s="1">
        <v>2060000</v>
      </c>
      <c r="E1684">
        <v>50</v>
      </c>
      <c r="F1684">
        <v>0.30499999999999999</v>
      </c>
      <c r="G1684" t="s">
        <v>39</v>
      </c>
      <c r="H1684" s="1">
        <v>6750000</v>
      </c>
      <c r="I1684">
        <v>35.700000000000003</v>
      </c>
      <c r="J1684">
        <v>71.5</v>
      </c>
    </row>
    <row r="1685" spans="1:10" ht="14.4" hidden="1" customHeight="1" x14ac:dyDescent="0.3">
      <c r="A1685" s="4" t="s">
        <v>62</v>
      </c>
      <c r="B1685" t="s">
        <v>46</v>
      </c>
      <c r="C1685" t="s">
        <v>52</v>
      </c>
      <c r="D1685" s="1">
        <v>0</v>
      </c>
      <c r="E1685">
        <v>0</v>
      </c>
      <c r="F1685">
        <v>0</v>
      </c>
      <c r="G1685" t="s">
        <v>43</v>
      </c>
      <c r="H1685" s="1">
        <v>2650000</v>
      </c>
      <c r="I1685" t="s">
        <v>47</v>
      </c>
      <c r="J1685" t="s">
        <v>18</v>
      </c>
    </row>
    <row r="1686" spans="1:10" ht="14.4" hidden="1" customHeight="1" x14ac:dyDescent="0.3">
      <c r="A1686" s="4" t="s">
        <v>62</v>
      </c>
      <c r="B1686" t="s">
        <v>46</v>
      </c>
      <c r="C1686" t="s">
        <v>53</v>
      </c>
      <c r="D1686" s="1">
        <v>0</v>
      </c>
      <c r="E1686">
        <v>0</v>
      </c>
      <c r="F1686">
        <v>0</v>
      </c>
      <c r="G1686" t="s">
        <v>43</v>
      </c>
      <c r="H1686" s="1">
        <v>2650000</v>
      </c>
      <c r="I1686" t="s">
        <v>47</v>
      </c>
      <c r="J1686" t="s">
        <v>18</v>
      </c>
    </row>
    <row r="1687" spans="1:10" ht="14.4" hidden="1" customHeight="1" x14ac:dyDescent="0.3">
      <c r="A1687" s="4" t="s">
        <v>62</v>
      </c>
      <c r="B1687" t="s">
        <v>46</v>
      </c>
      <c r="C1687" t="s">
        <v>54</v>
      </c>
      <c r="D1687" s="1">
        <v>0</v>
      </c>
      <c r="E1687">
        <v>0</v>
      </c>
      <c r="F1687">
        <v>0</v>
      </c>
      <c r="G1687" t="s">
        <v>43</v>
      </c>
      <c r="H1687" s="1">
        <v>2650000</v>
      </c>
      <c r="I1687" t="s">
        <v>47</v>
      </c>
      <c r="J1687" t="s">
        <v>18</v>
      </c>
    </row>
    <row r="1688" spans="1:10" ht="14.4" hidden="1" customHeight="1" x14ac:dyDescent="0.3">
      <c r="A1688" s="4" t="s">
        <v>62</v>
      </c>
      <c r="B1688" t="s">
        <v>46</v>
      </c>
      <c r="C1688" t="s">
        <v>55</v>
      </c>
      <c r="D1688" s="1">
        <v>0</v>
      </c>
      <c r="E1688">
        <v>0</v>
      </c>
      <c r="F1688">
        <v>0</v>
      </c>
      <c r="G1688" t="s">
        <v>39</v>
      </c>
      <c r="H1688" s="1">
        <v>6750000</v>
      </c>
      <c r="I1688" t="s">
        <v>47</v>
      </c>
      <c r="J1688" t="s">
        <v>18</v>
      </c>
    </row>
    <row r="1689" spans="1:10" ht="14.4" hidden="1" customHeight="1" x14ac:dyDescent="0.3">
      <c r="A1689" s="4" t="s">
        <v>62</v>
      </c>
      <c r="B1689" t="s">
        <v>46</v>
      </c>
      <c r="C1689" t="s">
        <v>56</v>
      </c>
      <c r="D1689" s="1">
        <v>1870</v>
      </c>
      <c r="E1689">
        <v>0</v>
      </c>
      <c r="F1689">
        <v>3.8000000000000002E-4</v>
      </c>
      <c r="G1689" t="s">
        <v>73</v>
      </c>
      <c r="H1689" s="1">
        <v>4900000</v>
      </c>
      <c r="I1689">
        <v>0</v>
      </c>
      <c r="J1689" t="s">
        <v>18</v>
      </c>
    </row>
    <row r="1690" spans="1:10" ht="14.4" hidden="1" customHeight="1" x14ac:dyDescent="0.3">
      <c r="A1690" s="4" t="s">
        <v>62</v>
      </c>
      <c r="B1690" t="s">
        <v>46</v>
      </c>
      <c r="C1690" t="s">
        <v>57</v>
      </c>
      <c r="D1690" s="1">
        <v>0</v>
      </c>
      <c r="E1690">
        <v>0</v>
      </c>
      <c r="F1690">
        <v>0</v>
      </c>
      <c r="G1690" t="s">
        <v>43</v>
      </c>
      <c r="H1690" s="1">
        <v>2650000</v>
      </c>
      <c r="I1690" t="s">
        <v>47</v>
      </c>
      <c r="J1690" t="s">
        <v>18</v>
      </c>
    </row>
    <row r="1691" spans="1:10" ht="14.4" hidden="1" customHeight="1" x14ac:dyDescent="0.3">
      <c r="A1691" s="4" t="s">
        <v>62</v>
      </c>
      <c r="B1691" t="s">
        <v>46</v>
      </c>
      <c r="C1691" t="s">
        <v>58</v>
      </c>
      <c r="D1691" s="1">
        <v>0</v>
      </c>
      <c r="E1691">
        <v>0</v>
      </c>
      <c r="F1691">
        <v>0</v>
      </c>
      <c r="G1691" t="s">
        <v>43</v>
      </c>
      <c r="H1691" s="1">
        <v>2650000</v>
      </c>
      <c r="I1691" t="s">
        <v>47</v>
      </c>
      <c r="J1691" t="s">
        <v>18</v>
      </c>
    </row>
    <row r="1692" spans="1:10" ht="14.4" hidden="1" customHeight="1" x14ac:dyDescent="0.3">
      <c r="A1692" s="4" t="s">
        <v>62</v>
      </c>
      <c r="B1692" t="s">
        <v>46</v>
      </c>
      <c r="C1692" t="s">
        <v>59</v>
      </c>
      <c r="D1692" s="1">
        <v>0</v>
      </c>
      <c r="E1692">
        <v>0</v>
      </c>
      <c r="F1692">
        <v>0</v>
      </c>
      <c r="G1692" t="s">
        <v>39</v>
      </c>
      <c r="H1692" s="1">
        <v>6750000</v>
      </c>
      <c r="I1692" t="s">
        <v>47</v>
      </c>
      <c r="J1692" t="s">
        <v>18</v>
      </c>
    </row>
    <row r="1693" spans="1:10" ht="14.4" hidden="1" customHeight="1" x14ac:dyDescent="0.3">
      <c r="A1693" s="4" t="s">
        <v>63</v>
      </c>
      <c r="B1693" t="s">
        <v>46</v>
      </c>
      <c r="C1693" t="s">
        <v>2</v>
      </c>
      <c r="D1693" s="1">
        <v>2350000</v>
      </c>
      <c r="E1693">
        <v>100</v>
      </c>
      <c r="F1693">
        <v>0.372</v>
      </c>
      <c r="G1693" t="s">
        <v>39</v>
      </c>
      <c r="H1693" s="1">
        <v>6330000</v>
      </c>
      <c r="I1693">
        <v>80.599999999999994</v>
      </c>
      <c r="J1693">
        <v>80.599999999999994</v>
      </c>
    </row>
    <row r="1694" spans="1:10" ht="14.4" customHeight="1" x14ac:dyDescent="0.3">
      <c r="A1694" s="4" t="s">
        <v>63</v>
      </c>
      <c r="B1694" t="s">
        <v>46</v>
      </c>
      <c r="C1694" t="s">
        <v>3</v>
      </c>
      <c r="D1694" s="1">
        <v>2720000</v>
      </c>
      <c r="E1694">
        <v>100</v>
      </c>
      <c r="F1694">
        <v>0.53100000000000003</v>
      </c>
      <c r="G1694" t="s">
        <v>73</v>
      </c>
      <c r="H1694" s="1">
        <v>5120000</v>
      </c>
      <c r="I1694">
        <v>75.400000000000006</v>
      </c>
      <c r="J1694">
        <v>75.400000000000006</v>
      </c>
    </row>
    <row r="1695" spans="1:10" ht="14.4" hidden="1" customHeight="1" x14ac:dyDescent="0.3">
      <c r="A1695" s="4" t="s">
        <v>63</v>
      </c>
      <c r="B1695" t="s">
        <v>46</v>
      </c>
      <c r="C1695" t="s">
        <v>23</v>
      </c>
      <c r="D1695" s="1">
        <v>303000</v>
      </c>
      <c r="E1695">
        <v>100</v>
      </c>
      <c r="F1695">
        <v>0.153</v>
      </c>
      <c r="G1695" t="s">
        <v>40</v>
      </c>
      <c r="H1695" s="1">
        <v>1980000</v>
      </c>
      <c r="I1695">
        <v>74.900000000000006</v>
      </c>
      <c r="J1695">
        <v>74.900000000000006</v>
      </c>
    </row>
    <row r="1696" spans="1:10" ht="14.4" hidden="1" customHeight="1" x14ac:dyDescent="0.3">
      <c r="A1696" s="4" t="s">
        <v>63</v>
      </c>
      <c r="B1696" t="s">
        <v>46</v>
      </c>
      <c r="C1696" t="s">
        <v>7</v>
      </c>
      <c r="D1696" s="1">
        <v>437000</v>
      </c>
      <c r="E1696">
        <v>100</v>
      </c>
      <c r="F1696">
        <v>0.22</v>
      </c>
      <c r="G1696" t="s">
        <v>40</v>
      </c>
      <c r="H1696" s="1">
        <v>1980000</v>
      </c>
      <c r="I1696">
        <v>76.7</v>
      </c>
      <c r="J1696">
        <v>76.7</v>
      </c>
    </row>
    <row r="1697" spans="1:10" ht="14.4" hidden="1" customHeight="1" x14ac:dyDescent="0.3">
      <c r="A1697" s="4" t="s">
        <v>63</v>
      </c>
      <c r="B1697" t="s">
        <v>46</v>
      </c>
      <c r="C1697" t="s">
        <v>4</v>
      </c>
      <c r="D1697" s="1">
        <v>2140000</v>
      </c>
      <c r="E1697">
        <v>100</v>
      </c>
      <c r="F1697">
        <v>0.41799999999999998</v>
      </c>
      <c r="G1697" t="s">
        <v>73</v>
      </c>
      <c r="H1697" s="1">
        <v>5120000</v>
      </c>
      <c r="I1697">
        <v>68.3</v>
      </c>
      <c r="J1697">
        <v>68.3</v>
      </c>
    </row>
    <row r="1698" spans="1:10" ht="14.4" hidden="1" customHeight="1" x14ac:dyDescent="0.3">
      <c r="A1698" s="4" t="s">
        <v>63</v>
      </c>
      <c r="B1698" t="s">
        <v>46</v>
      </c>
      <c r="C1698" t="s">
        <v>5</v>
      </c>
      <c r="D1698" s="1">
        <v>1250000</v>
      </c>
      <c r="E1698">
        <v>100</v>
      </c>
      <c r="F1698">
        <v>0.24299999999999999</v>
      </c>
      <c r="G1698" t="s">
        <v>73</v>
      </c>
      <c r="H1698" s="1">
        <v>5120000</v>
      </c>
      <c r="I1698">
        <v>81.2</v>
      </c>
      <c r="J1698">
        <v>81.2</v>
      </c>
    </row>
    <row r="1699" spans="1:10" ht="14.4" hidden="1" customHeight="1" x14ac:dyDescent="0.3">
      <c r="A1699" s="4" t="s">
        <v>63</v>
      </c>
      <c r="B1699" t="s">
        <v>46</v>
      </c>
      <c r="C1699" t="s">
        <v>8</v>
      </c>
      <c r="D1699" s="1">
        <v>53200</v>
      </c>
      <c r="E1699">
        <v>100</v>
      </c>
      <c r="F1699">
        <v>0.10100000000000001</v>
      </c>
      <c r="G1699" t="s">
        <v>41</v>
      </c>
      <c r="H1699" s="1">
        <v>526000</v>
      </c>
      <c r="I1699">
        <v>68.8</v>
      </c>
      <c r="J1699">
        <v>68.8</v>
      </c>
    </row>
    <row r="1700" spans="1:10" ht="14.4" hidden="1" customHeight="1" x14ac:dyDescent="0.3">
      <c r="A1700" s="4" t="s">
        <v>63</v>
      </c>
      <c r="B1700" t="s">
        <v>46</v>
      </c>
      <c r="C1700" t="s">
        <v>6</v>
      </c>
      <c r="D1700" s="1">
        <v>342000</v>
      </c>
      <c r="E1700">
        <v>100</v>
      </c>
      <c r="F1700">
        <v>0.432</v>
      </c>
      <c r="G1700" t="s">
        <v>42</v>
      </c>
      <c r="H1700" s="1">
        <v>793000</v>
      </c>
      <c r="I1700">
        <v>83.4</v>
      </c>
      <c r="J1700">
        <v>83.4</v>
      </c>
    </row>
    <row r="1701" spans="1:10" ht="14.4" hidden="1" customHeight="1" x14ac:dyDescent="0.3">
      <c r="A1701" s="4" t="s">
        <v>63</v>
      </c>
      <c r="B1701" t="s">
        <v>46</v>
      </c>
      <c r="C1701" t="s">
        <v>1</v>
      </c>
      <c r="D1701" s="1">
        <v>1310000</v>
      </c>
      <c r="E1701">
        <v>100</v>
      </c>
      <c r="F1701">
        <v>0.20699999999999999</v>
      </c>
      <c r="G1701" t="s">
        <v>39</v>
      </c>
      <c r="H1701" s="1">
        <v>6330000</v>
      </c>
      <c r="I1701">
        <v>83.6</v>
      </c>
      <c r="J1701">
        <v>83.6</v>
      </c>
    </row>
    <row r="1702" spans="1:10" hidden="1" x14ac:dyDescent="0.3">
      <c r="A1702" s="4" t="s">
        <v>63</v>
      </c>
      <c r="B1702" t="s">
        <v>46</v>
      </c>
      <c r="C1702" t="s">
        <v>0</v>
      </c>
      <c r="D1702" s="1">
        <v>1190000</v>
      </c>
      <c r="E1702">
        <v>100</v>
      </c>
      <c r="F1702">
        <v>0.36299999999999999</v>
      </c>
      <c r="G1702" t="s">
        <v>43</v>
      </c>
      <c r="H1702" s="1">
        <v>3280000</v>
      </c>
      <c r="I1702">
        <v>76.8</v>
      </c>
      <c r="J1702">
        <v>76.8</v>
      </c>
    </row>
    <row r="1703" spans="1:10" ht="14.4" hidden="1" customHeight="1" x14ac:dyDescent="0.3">
      <c r="A1703" s="4" t="s">
        <v>63</v>
      </c>
      <c r="B1703" t="s">
        <v>46</v>
      </c>
      <c r="C1703" t="s">
        <v>44</v>
      </c>
      <c r="D1703" s="1">
        <v>6600000</v>
      </c>
      <c r="E1703">
        <v>100</v>
      </c>
      <c r="F1703">
        <v>1.04</v>
      </c>
      <c r="G1703" t="s">
        <v>39</v>
      </c>
      <c r="H1703" s="1">
        <v>6330000</v>
      </c>
      <c r="I1703">
        <v>125</v>
      </c>
      <c r="J1703">
        <v>125</v>
      </c>
    </row>
    <row r="1704" spans="1:10" ht="14.4" hidden="1" customHeight="1" x14ac:dyDescent="0.3">
      <c r="A1704" s="4" t="s">
        <v>63</v>
      </c>
      <c r="B1704" t="s">
        <v>46</v>
      </c>
      <c r="C1704" t="s">
        <v>52</v>
      </c>
      <c r="D1704" s="1">
        <v>0</v>
      </c>
      <c r="E1704">
        <v>0</v>
      </c>
      <c r="F1704">
        <v>0</v>
      </c>
      <c r="G1704" t="s">
        <v>43</v>
      </c>
      <c r="H1704" s="1">
        <v>3280000</v>
      </c>
      <c r="I1704" t="s">
        <v>47</v>
      </c>
      <c r="J1704" t="s">
        <v>18</v>
      </c>
    </row>
    <row r="1705" spans="1:10" ht="14.4" hidden="1" customHeight="1" x14ac:dyDescent="0.3">
      <c r="A1705" s="4" t="s">
        <v>63</v>
      </c>
      <c r="B1705" t="s">
        <v>46</v>
      </c>
      <c r="C1705" t="s">
        <v>53</v>
      </c>
      <c r="D1705" s="1">
        <v>0</v>
      </c>
      <c r="E1705">
        <v>0</v>
      </c>
      <c r="F1705">
        <v>0</v>
      </c>
      <c r="G1705" t="s">
        <v>43</v>
      </c>
      <c r="H1705" s="1">
        <v>3280000</v>
      </c>
      <c r="I1705" t="s">
        <v>47</v>
      </c>
      <c r="J1705" t="s">
        <v>18</v>
      </c>
    </row>
    <row r="1706" spans="1:10" ht="14.4" hidden="1" customHeight="1" x14ac:dyDescent="0.3">
      <c r="A1706" s="4" t="s">
        <v>63</v>
      </c>
      <c r="B1706" t="s">
        <v>46</v>
      </c>
      <c r="C1706" t="s">
        <v>54</v>
      </c>
      <c r="D1706" s="1">
        <v>0</v>
      </c>
      <c r="E1706">
        <v>0</v>
      </c>
      <c r="F1706">
        <v>0</v>
      </c>
      <c r="G1706" t="s">
        <v>43</v>
      </c>
      <c r="H1706" s="1">
        <v>3280000</v>
      </c>
      <c r="I1706" t="s">
        <v>47</v>
      </c>
      <c r="J1706" t="s">
        <v>18</v>
      </c>
    </row>
    <row r="1707" spans="1:10" ht="14.4" hidden="1" customHeight="1" x14ac:dyDescent="0.3">
      <c r="A1707" s="4" t="s">
        <v>63</v>
      </c>
      <c r="B1707" t="s">
        <v>46</v>
      </c>
      <c r="C1707" t="s">
        <v>55</v>
      </c>
      <c r="D1707" s="1">
        <v>3830</v>
      </c>
      <c r="E1707">
        <v>0</v>
      </c>
      <c r="F1707">
        <v>6.0499999999999996E-4</v>
      </c>
      <c r="G1707" t="s">
        <v>39</v>
      </c>
      <c r="H1707" s="1">
        <v>6330000</v>
      </c>
      <c r="I1707">
        <v>0</v>
      </c>
      <c r="J1707" t="s">
        <v>18</v>
      </c>
    </row>
    <row r="1708" spans="1:10" ht="14.4" hidden="1" customHeight="1" x14ac:dyDescent="0.3">
      <c r="A1708" s="4" t="s">
        <v>63</v>
      </c>
      <c r="B1708" t="s">
        <v>46</v>
      </c>
      <c r="C1708" t="s">
        <v>56</v>
      </c>
      <c r="D1708" s="1">
        <v>2440</v>
      </c>
      <c r="E1708">
        <v>0</v>
      </c>
      <c r="F1708">
        <v>4.7600000000000002E-4</v>
      </c>
      <c r="G1708" t="s">
        <v>73</v>
      </c>
      <c r="H1708" s="1">
        <v>5120000</v>
      </c>
      <c r="I1708">
        <v>0</v>
      </c>
      <c r="J1708" t="s">
        <v>18</v>
      </c>
    </row>
    <row r="1709" spans="1:10" ht="14.4" hidden="1" customHeight="1" x14ac:dyDescent="0.3">
      <c r="A1709" s="4" t="s">
        <v>63</v>
      </c>
      <c r="B1709" t="s">
        <v>46</v>
      </c>
      <c r="C1709" t="s">
        <v>57</v>
      </c>
      <c r="D1709" s="1">
        <v>0</v>
      </c>
      <c r="E1709">
        <v>0</v>
      </c>
      <c r="F1709">
        <v>0</v>
      </c>
      <c r="G1709" t="s">
        <v>43</v>
      </c>
      <c r="H1709" s="1">
        <v>3280000</v>
      </c>
      <c r="I1709" t="s">
        <v>47</v>
      </c>
      <c r="J1709" t="s">
        <v>18</v>
      </c>
    </row>
    <row r="1710" spans="1:10" ht="14.4" hidden="1" customHeight="1" x14ac:dyDescent="0.3">
      <c r="A1710" s="4" t="s">
        <v>63</v>
      </c>
      <c r="B1710" t="s">
        <v>46</v>
      </c>
      <c r="C1710" t="s">
        <v>58</v>
      </c>
      <c r="D1710" s="1">
        <v>0</v>
      </c>
      <c r="E1710">
        <v>0</v>
      </c>
      <c r="F1710">
        <v>0</v>
      </c>
      <c r="G1710" t="s">
        <v>43</v>
      </c>
      <c r="H1710" s="1">
        <v>3280000</v>
      </c>
      <c r="I1710" t="s">
        <v>47</v>
      </c>
      <c r="J1710" t="s">
        <v>18</v>
      </c>
    </row>
    <row r="1711" spans="1:10" ht="14.4" hidden="1" customHeight="1" x14ac:dyDescent="0.3">
      <c r="A1711" s="4" t="s">
        <v>63</v>
      </c>
      <c r="B1711" t="s">
        <v>46</v>
      </c>
      <c r="C1711" t="s">
        <v>59</v>
      </c>
      <c r="D1711" s="1">
        <v>0</v>
      </c>
      <c r="E1711">
        <v>0</v>
      </c>
      <c r="F1711">
        <v>0</v>
      </c>
      <c r="G1711" t="s">
        <v>39</v>
      </c>
      <c r="H1711" s="1">
        <v>6330000</v>
      </c>
      <c r="I1711" t="s">
        <v>47</v>
      </c>
      <c r="J1711" t="s">
        <v>18</v>
      </c>
    </row>
    <row r="1712" spans="1:10" ht="14.4" hidden="1" customHeight="1" x14ac:dyDescent="0.3">
      <c r="A1712" s="4" t="s">
        <v>64</v>
      </c>
      <c r="B1712" t="s">
        <v>46</v>
      </c>
      <c r="C1712" t="s">
        <v>2</v>
      </c>
      <c r="D1712" s="1">
        <v>7900000</v>
      </c>
      <c r="E1712">
        <v>250</v>
      </c>
      <c r="F1712">
        <v>1.1000000000000001</v>
      </c>
      <c r="G1712" t="s">
        <v>39</v>
      </c>
      <c r="H1712" s="1">
        <v>7170000</v>
      </c>
      <c r="I1712">
        <v>240</v>
      </c>
      <c r="J1712">
        <v>96.1</v>
      </c>
    </row>
    <row r="1713" spans="1:10" ht="14.4" customHeight="1" x14ac:dyDescent="0.3">
      <c r="A1713" s="4" t="s">
        <v>64</v>
      </c>
      <c r="B1713" t="s">
        <v>46</v>
      </c>
      <c r="C1713" t="s">
        <v>3</v>
      </c>
      <c r="D1713" s="1">
        <v>8120000</v>
      </c>
      <c r="E1713">
        <v>250</v>
      </c>
      <c r="F1713">
        <v>1.61</v>
      </c>
      <c r="G1713" t="s">
        <v>73</v>
      </c>
      <c r="H1713" s="1">
        <v>5050000</v>
      </c>
      <c r="I1713">
        <v>249</v>
      </c>
      <c r="J1713">
        <v>99.8</v>
      </c>
    </row>
    <row r="1714" spans="1:10" ht="14.4" hidden="1" customHeight="1" x14ac:dyDescent="0.3">
      <c r="A1714" s="4" t="s">
        <v>64</v>
      </c>
      <c r="B1714" t="s">
        <v>46</v>
      </c>
      <c r="C1714" t="s">
        <v>23</v>
      </c>
      <c r="D1714" s="1">
        <v>1070000</v>
      </c>
      <c r="E1714">
        <v>250</v>
      </c>
      <c r="F1714">
        <v>0.48699999999999999</v>
      </c>
      <c r="G1714" t="s">
        <v>40</v>
      </c>
      <c r="H1714" s="1">
        <v>2200000</v>
      </c>
      <c r="I1714">
        <v>243</v>
      </c>
      <c r="J1714">
        <v>97.2</v>
      </c>
    </row>
    <row r="1715" spans="1:10" ht="14.4" hidden="1" customHeight="1" x14ac:dyDescent="0.3">
      <c r="A1715" s="4" t="s">
        <v>64</v>
      </c>
      <c r="B1715" t="s">
        <v>46</v>
      </c>
      <c r="C1715" t="s">
        <v>7</v>
      </c>
      <c r="D1715" s="1">
        <v>1480000</v>
      </c>
      <c r="E1715">
        <v>250</v>
      </c>
      <c r="F1715">
        <v>0.67400000000000004</v>
      </c>
      <c r="G1715" t="s">
        <v>40</v>
      </c>
      <c r="H1715" s="1">
        <v>2200000</v>
      </c>
      <c r="I1715">
        <v>246</v>
      </c>
      <c r="J1715">
        <v>98.5</v>
      </c>
    </row>
    <row r="1716" spans="1:10" ht="14.4" hidden="1" customHeight="1" x14ac:dyDescent="0.3">
      <c r="A1716" s="4" t="s">
        <v>64</v>
      </c>
      <c r="B1716" t="s">
        <v>46</v>
      </c>
      <c r="C1716" t="s">
        <v>4</v>
      </c>
      <c r="D1716" s="1">
        <v>7620000</v>
      </c>
      <c r="E1716">
        <v>250</v>
      </c>
      <c r="F1716">
        <v>1.51</v>
      </c>
      <c r="G1716" t="s">
        <v>73</v>
      </c>
      <c r="H1716" s="1">
        <v>5050000</v>
      </c>
      <c r="I1716">
        <v>257</v>
      </c>
      <c r="J1716">
        <v>103</v>
      </c>
    </row>
    <row r="1717" spans="1:10" ht="14.4" hidden="1" customHeight="1" x14ac:dyDescent="0.3">
      <c r="A1717" s="4" t="s">
        <v>64</v>
      </c>
      <c r="B1717" t="s">
        <v>46</v>
      </c>
      <c r="C1717" t="s">
        <v>5</v>
      </c>
      <c r="D1717" s="1">
        <v>3630000</v>
      </c>
      <c r="E1717">
        <v>250</v>
      </c>
      <c r="F1717">
        <v>0.71899999999999997</v>
      </c>
      <c r="G1717" t="s">
        <v>73</v>
      </c>
      <c r="H1717" s="1">
        <v>5050000</v>
      </c>
      <c r="I1717">
        <v>252</v>
      </c>
      <c r="J1717">
        <v>101</v>
      </c>
    </row>
    <row r="1718" spans="1:10" ht="14.4" hidden="1" customHeight="1" x14ac:dyDescent="0.3">
      <c r="A1718" s="4" t="s">
        <v>64</v>
      </c>
      <c r="B1718" t="s">
        <v>46</v>
      </c>
      <c r="C1718" t="s">
        <v>8</v>
      </c>
      <c r="D1718" s="1">
        <v>128000</v>
      </c>
      <c r="E1718">
        <v>250</v>
      </c>
      <c r="F1718">
        <v>0.30299999999999999</v>
      </c>
      <c r="G1718" t="s">
        <v>41</v>
      </c>
      <c r="H1718" s="1">
        <v>421000</v>
      </c>
      <c r="I1718">
        <v>240</v>
      </c>
      <c r="J1718">
        <v>96</v>
      </c>
    </row>
    <row r="1719" spans="1:10" ht="14.4" hidden="1" customHeight="1" x14ac:dyDescent="0.3">
      <c r="A1719" s="4" t="s">
        <v>64</v>
      </c>
      <c r="B1719" t="s">
        <v>46</v>
      </c>
      <c r="C1719" t="s">
        <v>6</v>
      </c>
      <c r="D1719" s="1">
        <v>718000</v>
      </c>
      <c r="E1719">
        <v>250</v>
      </c>
      <c r="F1719">
        <v>1.07</v>
      </c>
      <c r="G1719" t="s">
        <v>42</v>
      </c>
      <c r="H1719" s="1">
        <v>673000</v>
      </c>
      <c r="I1719">
        <v>246</v>
      </c>
      <c r="J1719">
        <v>98.4</v>
      </c>
    </row>
    <row r="1720" spans="1:10" ht="14.4" hidden="1" customHeight="1" x14ac:dyDescent="0.3">
      <c r="A1720" s="4" t="s">
        <v>64</v>
      </c>
      <c r="B1720" t="s">
        <v>46</v>
      </c>
      <c r="C1720" t="s">
        <v>1</v>
      </c>
      <c r="D1720" s="1">
        <v>4440000</v>
      </c>
      <c r="E1720">
        <v>250</v>
      </c>
      <c r="F1720">
        <v>0.62</v>
      </c>
      <c r="G1720" t="s">
        <v>39</v>
      </c>
      <c r="H1720" s="1">
        <v>7170000</v>
      </c>
      <c r="I1720">
        <v>241</v>
      </c>
      <c r="J1720">
        <v>96.5</v>
      </c>
    </row>
    <row r="1721" spans="1:10" hidden="1" x14ac:dyDescent="0.3">
      <c r="A1721" s="4" t="s">
        <v>64</v>
      </c>
      <c r="B1721" t="s">
        <v>46</v>
      </c>
      <c r="C1721" t="s">
        <v>0</v>
      </c>
      <c r="D1721" s="1">
        <v>3770000</v>
      </c>
      <c r="E1721">
        <v>250</v>
      </c>
      <c r="F1721">
        <v>1.0900000000000001</v>
      </c>
      <c r="G1721" t="s">
        <v>43</v>
      </c>
      <c r="H1721" s="1">
        <v>3450000</v>
      </c>
      <c r="I1721">
        <v>254</v>
      </c>
      <c r="J1721">
        <v>101</v>
      </c>
    </row>
    <row r="1722" spans="1:10" ht="14.4" hidden="1" customHeight="1" x14ac:dyDescent="0.3">
      <c r="A1722" s="4" t="s">
        <v>64</v>
      </c>
      <c r="B1722" t="s">
        <v>46</v>
      </c>
      <c r="C1722" t="s">
        <v>44</v>
      </c>
      <c r="D1722" s="1">
        <v>13500000</v>
      </c>
      <c r="E1722">
        <v>250</v>
      </c>
      <c r="F1722">
        <v>1.88</v>
      </c>
      <c r="G1722" t="s">
        <v>39</v>
      </c>
      <c r="H1722" s="1">
        <v>7170000</v>
      </c>
      <c r="I1722">
        <v>228</v>
      </c>
      <c r="J1722">
        <v>91.2</v>
      </c>
    </row>
    <row r="1723" spans="1:10" ht="14.4" hidden="1" customHeight="1" x14ac:dyDescent="0.3">
      <c r="A1723" s="4" t="s">
        <v>64</v>
      </c>
      <c r="B1723" t="s">
        <v>46</v>
      </c>
      <c r="C1723" t="s">
        <v>52</v>
      </c>
      <c r="D1723" s="1">
        <v>0</v>
      </c>
      <c r="E1723">
        <v>0</v>
      </c>
      <c r="F1723">
        <v>0</v>
      </c>
      <c r="G1723" t="s">
        <v>43</v>
      </c>
      <c r="H1723" s="1">
        <v>3450000</v>
      </c>
      <c r="I1723" t="s">
        <v>47</v>
      </c>
      <c r="J1723" t="s">
        <v>18</v>
      </c>
    </row>
    <row r="1724" spans="1:10" ht="14.4" hidden="1" customHeight="1" x14ac:dyDescent="0.3">
      <c r="A1724" s="4" t="s">
        <v>64</v>
      </c>
      <c r="B1724" t="s">
        <v>46</v>
      </c>
      <c r="C1724" t="s">
        <v>53</v>
      </c>
      <c r="D1724" s="1">
        <v>0</v>
      </c>
      <c r="E1724">
        <v>0</v>
      </c>
      <c r="F1724">
        <v>0</v>
      </c>
      <c r="G1724" t="s">
        <v>43</v>
      </c>
      <c r="H1724" s="1">
        <v>3450000</v>
      </c>
      <c r="I1724" t="s">
        <v>47</v>
      </c>
      <c r="J1724" t="s">
        <v>18</v>
      </c>
    </row>
    <row r="1725" spans="1:10" ht="14.4" hidden="1" customHeight="1" x14ac:dyDescent="0.3">
      <c r="A1725" s="4" t="s">
        <v>64</v>
      </c>
      <c r="B1725" t="s">
        <v>46</v>
      </c>
      <c r="C1725" t="s">
        <v>54</v>
      </c>
      <c r="D1725" s="1">
        <v>0</v>
      </c>
      <c r="E1725">
        <v>0</v>
      </c>
      <c r="F1725">
        <v>0</v>
      </c>
      <c r="G1725" t="s">
        <v>43</v>
      </c>
      <c r="H1725" s="1">
        <v>3450000</v>
      </c>
      <c r="I1725" t="s">
        <v>47</v>
      </c>
      <c r="J1725" t="s">
        <v>18</v>
      </c>
    </row>
    <row r="1726" spans="1:10" ht="14.4" hidden="1" customHeight="1" x14ac:dyDescent="0.3">
      <c r="A1726" s="4" t="s">
        <v>64</v>
      </c>
      <c r="B1726" t="s">
        <v>46</v>
      </c>
      <c r="C1726" t="s">
        <v>55</v>
      </c>
      <c r="D1726" s="1">
        <v>0</v>
      </c>
      <c r="E1726">
        <v>0</v>
      </c>
      <c r="F1726">
        <v>0</v>
      </c>
      <c r="G1726" t="s">
        <v>39</v>
      </c>
      <c r="H1726" s="1">
        <v>7170000</v>
      </c>
      <c r="I1726" t="s">
        <v>47</v>
      </c>
      <c r="J1726" t="s">
        <v>18</v>
      </c>
    </row>
    <row r="1727" spans="1:10" ht="14.4" hidden="1" customHeight="1" x14ac:dyDescent="0.3">
      <c r="A1727" s="4" t="s">
        <v>64</v>
      </c>
      <c r="B1727" t="s">
        <v>46</v>
      </c>
      <c r="C1727" t="s">
        <v>56</v>
      </c>
      <c r="D1727" s="1">
        <v>885</v>
      </c>
      <c r="E1727">
        <v>0</v>
      </c>
      <c r="F1727">
        <v>1.75E-4</v>
      </c>
      <c r="G1727" t="s">
        <v>73</v>
      </c>
      <c r="H1727" s="1">
        <v>5050000</v>
      </c>
      <c r="I1727">
        <v>0</v>
      </c>
      <c r="J1727" t="s">
        <v>18</v>
      </c>
    </row>
    <row r="1728" spans="1:10" ht="14.4" hidden="1" customHeight="1" x14ac:dyDescent="0.3">
      <c r="A1728" s="4" t="s">
        <v>64</v>
      </c>
      <c r="B1728" t="s">
        <v>46</v>
      </c>
      <c r="C1728" t="s">
        <v>57</v>
      </c>
      <c r="D1728" s="1">
        <v>0</v>
      </c>
      <c r="E1728">
        <v>0</v>
      </c>
      <c r="F1728">
        <v>0</v>
      </c>
      <c r="G1728" t="s">
        <v>43</v>
      </c>
      <c r="H1728" s="1">
        <v>3450000</v>
      </c>
      <c r="I1728" t="s">
        <v>47</v>
      </c>
      <c r="J1728" t="s">
        <v>18</v>
      </c>
    </row>
    <row r="1729" spans="1:10" ht="14.4" hidden="1" customHeight="1" x14ac:dyDescent="0.3">
      <c r="A1729" s="4" t="s">
        <v>64</v>
      </c>
      <c r="B1729" t="s">
        <v>46</v>
      </c>
      <c r="C1729" t="s">
        <v>58</v>
      </c>
      <c r="D1729" s="1">
        <v>0</v>
      </c>
      <c r="E1729">
        <v>0</v>
      </c>
      <c r="F1729">
        <v>0</v>
      </c>
      <c r="G1729" t="s">
        <v>43</v>
      </c>
      <c r="H1729" s="1">
        <v>3450000</v>
      </c>
      <c r="I1729" t="s">
        <v>47</v>
      </c>
      <c r="J1729" t="s">
        <v>18</v>
      </c>
    </row>
    <row r="1730" spans="1:10" ht="14.4" hidden="1" customHeight="1" x14ac:dyDescent="0.3">
      <c r="A1730" s="4" t="s">
        <v>64</v>
      </c>
      <c r="B1730" t="s">
        <v>46</v>
      </c>
      <c r="C1730" t="s">
        <v>59</v>
      </c>
      <c r="D1730" s="1">
        <v>0</v>
      </c>
      <c r="E1730">
        <v>0</v>
      </c>
      <c r="F1730">
        <v>0</v>
      </c>
      <c r="G1730" t="s">
        <v>39</v>
      </c>
      <c r="H1730" s="1">
        <v>7170000</v>
      </c>
      <c r="I1730" t="s">
        <v>47</v>
      </c>
      <c r="J1730" t="s">
        <v>18</v>
      </c>
    </row>
    <row r="1731" spans="1:10" ht="14.4" hidden="1" customHeight="1" x14ac:dyDescent="0.3">
      <c r="A1731" s="4" t="s">
        <v>65</v>
      </c>
      <c r="B1731" t="s">
        <v>46</v>
      </c>
      <c r="C1731" t="s">
        <v>2</v>
      </c>
      <c r="D1731" s="1">
        <v>14500000</v>
      </c>
      <c r="E1731">
        <v>500</v>
      </c>
      <c r="F1731">
        <v>2.5</v>
      </c>
      <c r="G1731" t="s">
        <v>39</v>
      </c>
      <c r="H1731" s="1">
        <v>5790000</v>
      </c>
      <c r="I1731">
        <v>535</v>
      </c>
      <c r="J1731">
        <v>107</v>
      </c>
    </row>
    <row r="1732" spans="1:10" ht="14.4" customHeight="1" x14ac:dyDescent="0.3">
      <c r="A1732" s="4" t="s">
        <v>65</v>
      </c>
      <c r="B1732" t="s">
        <v>46</v>
      </c>
      <c r="C1732" t="s">
        <v>3</v>
      </c>
      <c r="D1732" s="1">
        <v>13900000</v>
      </c>
      <c r="E1732">
        <v>500</v>
      </c>
      <c r="F1732">
        <v>2.78</v>
      </c>
      <c r="G1732" t="s">
        <v>73</v>
      </c>
      <c r="H1732" s="1">
        <v>5000000</v>
      </c>
      <c r="I1732">
        <v>464</v>
      </c>
      <c r="J1732">
        <v>92.8</v>
      </c>
    </row>
    <row r="1733" spans="1:10" ht="14.4" hidden="1" customHeight="1" x14ac:dyDescent="0.3">
      <c r="A1733" s="4" t="s">
        <v>65</v>
      </c>
      <c r="B1733" t="s">
        <v>46</v>
      </c>
      <c r="C1733" t="s">
        <v>23</v>
      </c>
      <c r="D1733" s="1">
        <v>1990000</v>
      </c>
      <c r="E1733">
        <v>500</v>
      </c>
      <c r="F1733">
        <v>1.01</v>
      </c>
      <c r="G1733" t="s">
        <v>40</v>
      </c>
      <c r="H1733" s="1">
        <v>1970000</v>
      </c>
      <c r="I1733">
        <v>510</v>
      </c>
      <c r="J1733">
        <v>102</v>
      </c>
    </row>
    <row r="1734" spans="1:10" ht="14.4" hidden="1" customHeight="1" x14ac:dyDescent="0.3">
      <c r="A1734" s="4" t="s">
        <v>65</v>
      </c>
      <c r="B1734" t="s">
        <v>46</v>
      </c>
      <c r="C1734" t="s">
        <v>7</v>
      </c>
      <c r="D1734" s="1">
        <v>2600000</v>
      </c>
      <c r="E1734">
        <v>500</v>
      </c>
      <c r="F1734">
        <v>1.32</v>
      </c>
      <c r="G1734" t="s">
        <v>40</v>
      </c>
      <c r="H1734" s="1">
        <v>1970000</v>
      </c>
      <c r="I1734">
        <v>495</v>
      </c>
      <c r="J1734">
        <v>99</v>
      </c>
    </row>
    <row r="1735" spans="1:10" ht="14.4" hidden="1" customHeight="1" x14ac:dyDescent="0.3">
      <c r="A1735" s="4" t="s">
        <v>65</v>
      </c>
      <c r="B1735" t="s">
        <v>46</v>
      </c>
      <c r="C1735" t="s">
        <v>4</v>
      </c>
      <c r="D1735" s="1">
        <v>13700000</v>
      </c>
      <c r="E1735">
        <v>500</v>
      </c>
      <c r="F1735">
        <v>2.75</v>
      </c>
      <c r="G1735" t="s">
        <v>73</v>
      </c>
      <c r="H1735" s="1">
        <v>5000000</v>
      </c>
      <c r="I1735">
        <v>503</v>
      </c>
      <c r="J1735">
        <v>101</v>
      </c>
    </row>
    <row r="1736" spans="1:10" ht="14.4" hidden="1" customHeight="1" x14ac:dyDescent="0.3">
      <c r="A1736" s="4" t="s">
        <v>65</v>
      </c>
      <c r="B1736" t="s">
        <v>46</v>
      </c>
      <c r="C1736" t="s">
        <v>5</v>
      </c>
      <c r="D1736" s="1">
        <v>6550000</v>
      </c>
      <c r="E1736">
        <v>500</v>
      </c>
      <c r="F1736">
        <v>1.31</v>
      </c>
      <c r="G1736" t="s">
        <v>73</v>
      </c>
      <c r="H1736" s="1">
        <v>5000000</v>
      </c>
      <c r="I1736">
        <v>482</v>
      </c>
      <c r="J1736">
        <v>96.3</v>
      </c>
    </row>
    <row r="1737" spans="1:10" ht="14.4" hidden="1" customHeight="1" x14ac:dyDescent="0.3">
      <c r="A1737" s="4" t="s">
        <v>65</v>
      </c>
      <c r="B1737" t="s">
        <v>46</v>
      </c>
      <c r="C1737" t="s">
        <v>8</v>
      </c>
      <c r="D1737" s="1">
        <v>302000</v>
      </c>
      <c r="E1737">
        <v>500</v>
      </c>
      <c r="F1737">
        <v>0.63100000000000001</v>
      </c>
      <c r="G1737" t="s">
        <v>41</v>
      </c>
      <c r="H1737" s="1">
        <v>479000</v>
      </c>
      <c r="I1737">
        <v>533</v>
      </c>
      <c r="J1737">
        <v>107</v>
      </c>
    </row>
    <row r="1738" spans="1:10" ht="14.4" hidden="1" customHeight="1" x14ac:dyDescent="0.3">
      <c r="A1738" s="4" t="s">
        <v>65</v>
      </c>
      <c r="B1738" t="s">
        <v>46</v>
      </c>
      <c r="C1738" t="s">
        <v>6</v>
      </c>
      <c r="D1738" s="1">
        <v>1470000</v>
      </c>
      <c r="E1738">
        <v>500</v>
      </c>
      <c r="F1738">
        <v>2.16</v>
      </c>
      <c r="G1738" t="s">
        <v>42</v>
      </c>
      <c r="H1738" s="1">
        <v>683000</v>
      </c>
      <c r="I1738">
        <v>539</v>
      </c>
      <c r="J1738">
        <v>108</v>
      </c>
    </row>
    <row r="1739" spans="1:10" ht="14.4" hidden="1" customHeight="1" x14ac:dyDescent="0.3">
      <c r="A1739" s="4" t="s">
        <v>65</v>
      </c>
      <c r="B1739" t="s">
        <v>46</v>
      </c>
      <c r="C1739" t="s">
        <v>1</v>
      </c>
      <c r="D1739" s="1">
        <v>8720000</v>
      </c>
      <c r="E1739">
        <v>500</v>
      </c>
      <c r="F1739">
        <v>1.51</v>
      </c>
      <c r="G1739" t="s">
        <v>39</v>
      </c>
      <c r="H1739" s="1">
        <v>5790000</v>
      </c>
      <c r="I1739">
        <v>540</v>
      </c>
      <c r="J1739">
        <v>108</v>
      </c>
    </row>
    <row r="1740" spans="1:10" hidden="1" x14ac:dyDescent="0.3">
      <c r="A1740" s="4" t="s">
        <v>65</v>
      </c>
      <c r="B1740" t="s">
        <v>46</v>
      </c>
      <c r="C1740" t="s">
        <v>0</v>
      </c>
      <c r="D1740" s="1">
        <v>7270000</v>
      </c>
      <c r="E1740">
        <v>500</v>
      </c>
      <c r="F1740">
        <v>2.25</v>
      </c>
      <c r="G1740" t="s">
        <v>43</v>
      </c>
      <c r="H1740" s="1">
        <v>3230000</v>
      </c>
      <c r="I1740">
        <v>527</v>
      </c>
      <c r="J1740">
        <v>105</v>
      </c>
    </row>
    <row r="1741" spans="1:10" ht="14.4" hidden="1" customHeight="1" x14ac:dyDescent="0.3">
      <c r="A1741" s="4" t="s">
        <v>65</v>
      </c>
      <c r="B1741" t="s">
        <v>46</v>
      </c>
      <c r="C1741" t="s">
        <v>44</v>
      </c>
      <c r="D1741" s="1">
        <v>22700000</v>
      </c>
      <c r="E1741">
        <v>500</v>
      </c>
      <c r="F1741">
        <v>3.92</v>
      </c>
      <c r="G1741" t="s">
        <v>39</v>
      </c>
      <c r="H1741" s="1">
        <v>5790000</v>
      </c>
      <c r="I1741">
        <v>478</v>
      </c>
      <c r="J1741">
        <v>95.6</v>
      </c>
    </row>
    <row r="1742" spans="1:10" ht="14.4" hidden="1" customHeight="1" x14ac:dyDescent="0.3">
      <c r="A1742" s="4" t="s">
        <v>65</v>
      </c>
      <c r="B1742" t="s">
        <v>46</v>
      </c>
      <c r="C1742" t="s">
        <v>52</v>
      </c>
      <c r="D1742" s="1">
        <v>0</v>
      </c>
      <c r="E1742">
        <v>0</v>
      </c>
      <c r="F1742">
        <v>0</v>
      </c>
      <c r="G1742" t="s">
        <v>43</v>
      </c>
      <c r="H1742" s="1">
        <v>3230000</v>
      </c>
      <c r="I1742" t="s">
        <v>47</v>
      </c>
      <c r="J1742" t="s">
        <v>18</v>
      </c>
    </row>
    <row r="1743" spans="1:10" ht="14.4" hidden="1" customHeight="1" x14ac:dyDescent="0.3">
      <c r="A1743" s="4" t="s">
        <v>65</v>
      </c>
      <c r="B1743" t="s">
        <v>46</v>
      </c>
      <c r="C1743" t="s">
        <v>53</v>
      </c>
      <c r="D1743" s="1">
        <v>0</v>
      </c>
      <c r="E1743">
        <v>0</v>
      </c>
      <c r="F1743">
        <v>0</v>
      </c>
      <c r="G1743" t="s">
        <v>43</v>
      </c>
      <c r="H1743" s="1">
        <v>3230000</v>
      </c>
      <c r="I1743" t="s">
        <v>47</v>
      </c>
      <c r="J1743" t="s">
        <v>18</v>
      </c>
    </row>
    <row r="1744" spans="1:10" ht="14.4" hidden="1" customHeight="1" x14ac:dyDescent="0.3">
      <c r="A1744" s="4" t="s">
        <v>65</v>
      </c>
      <c r="B1744" t="s">
        <v>46</v>
      </c>
      <c r="C1744" t="s">
        <v>54</v>
      </c>
      <c r="D1744" s="1">
        <v>0</v>
      </c>
      <c r="E1744">
        <v>0</v>
      </c>
      <c r="F1744">
        <v>0</v>
      </c>
      <c r="G1744" t="s">
        <v>43</v>
      </c>
      <c r="H1744" s="1">
        <v>3230000</v>
      </c>
      <c r="I1744" t="s">
        <v>47</v>
      </c>
      <c r="J1744" t="s">
        <v>18</v>
      </c>
    </row>
    <row r="1745" spans="1:10" ht="14.4" hidden="1" customHeight="1" x14ac:dyDescent="0.3">
      <c r="A1745" s="4" t="s">
        <v>65</v>
      </c>
      <c r="B1745" t="s">
        <v>46</v>
      </c>
      <c r="C1745" t="s">
        <v>55</v>
      </c>
      <c r="D1745" s="1">
        <v>2830</v>
      </c>
      <c r="E1745">
        <v>0</v>
      </c>
      <c r="F1745">
        <v>4.8899999999999996E-4</v>
      </c>
      <c r="G1745" t="s">
        <v>39</v>
      </c>
      <c r="H1745" s="1">
        <v>5790000</v>
      </c>
      <c r="I1745">
        <v>0</v>
      </c>
      <c r="J1745" t="s">
        <v>18</v>
      </c>
    </row>
    <row r="1746" spans="1:10" ht="14.4" hidden="1" customHeight="1" x14ac:dyDescent="0.3">
      <c r="A1746" s="4" t="s">
        <v>65</v>
      </c>
      <c r="B1746" t="s">
        <v>46</v>
      </c>
      <c r="C1746" t="s">
        <v>56</v>
      </c>
      <c r="D1746" s="1">
        <v>2820</v>
      </c>
      <c r="E1746">
        <v>0</v>
      </c>
      <c r="F1746">
        <v>5.6400000000000005E-4</v>
      </c>
      <c r="G1746" t="s">
        <v>73</v>
      </c>
      <c r="H1746" s="1">
        <v>5000000</v>
      </c>
      <c r="I1746">
        <v>0</v>
      </c>
      <c r="J1746" t="s">
        <v>18</v>
      </c>
    </row>
    <row r="1747" spans="1:10" ht="14.4" hidden="1" customHeight="1" x14ac:dyDescent="0.3">
      <c r="A1747" s="4" t="s">
        <v>65</v>
      </c>
      <c r="B1747" t="s">
        <v>46</v>
      </c>
      <c r="C1747" t="s">
        <v>57</v>
      </c>
      <c r="D1747" s="1">
        <v>0</v>
      </c>
      <c r="E1747">
        <v>0</v>
      </c>
      <c r="F1747">
        <v>0</v>
      </c>
      <c r="G1747" t="s">
        <v>43</v>
      </c>
      <c r="H1747" s="1">
        <v>3230000</v>
      </c>
      <c r="I1747" t="s">
        <v>47</v>
      </c>
      <c r="J1747" t="s">
        <v>18</v>
      </c>
    </row>
    <row r="1748" spans="1:10" ht="14.4" hidden="1" customHeight="1" x14ac:dyDescent="0.3">
      <c r="A1748" s="4" t="s">
        <v>65</v>
      </c>
      <c r="B1748" t="s">
        <v>46</v>
      </c>
      <c r="C1748" t="s">
        <v>58</v>
      </c>
      <c r="D1748" s="1">
        <v>0</v>
      </c>
      <c r="E1748">
        <v>0</v>
      </c>
      <c r="F1748">
        <v>0</v>
      </c>
      <c r="G1748" t="s">
        <v>43</v>
      </c>
      <c r="H1748" s="1">
        <v>3230000</v>
      </c>
      <c r="I1748" t="s">
        <v>47</v>
      </c>
      <c r="J1748" t="s">
        <v>18</v>
      </c>
    </row>
    <row r="1749" spans="1:10" ht="14.4" hidden="1" customHeight="1" x14ac:dyDescent="0.3">
      <c r="A1749" s="4" t="s">
        <v>65</v>
      </c>
      <c r="B1749" t="s">
        <v>46</v>
      </c>
      <c r="C1749" t="s">
        <v>59</v>
      </c>
      <c r="D1749" s="1">
        <v>0</v>
      </c>
      <c r="E1749">
        <v>0</v>
      </c>
      <c r="F1749">
        <v>0</v>
      </c>
      <c r="G1749" t="s">
        <v>39</v>
      </c>
      <c r="H1749" s="1">
        <v>5790000</v>
      </c>
      <c r="I1749" t="s">
        <v>47</v>
      </c>
      <c r="J1749" t="s">
        <v>18</v>
      </c>
    </row>
    <row r="1750" spans="1:10" ht="14.4" hidden="1" customHeight="1" x14ac:dyDescent="0.3">
      <c r="A1750" s="4" t="s">
        <v>75</v>
      </c>
      <c r="B1750" t="s">
        <v>46</v>
      </c>
      <c r="C1750" t="s">
        <v>2</v>
      </c>
      <c r="D1750" s="1">
        <v>26300000</v>
      </c>
      <c r="E1750">
        <v>1000</v>
      </c>
      <c r="F1750">
        <v>4.93</v>
      </c>
      <c r="G1750" t="s">
        <v>39</v>
      </c>
      <c r="H1750" s="1">
        <v>5340000</v>
      </c>
      <c r="I1750">
        <v>1020</v>
      </c>
      <c r="J1750">
        <v>102</v>
      </c>
    </row>
    <row r="1751" spans="1:10" ht="14.4" customHeight="1" x14ac:dyDescent="0.3">
      <c r="A1751" s="4" t="s">
        <v>75</v>
      </c>
      <c r="B1751" t="s">
        <v>46</v>
      </c>
      <c r="C1751" t="s">
        <v>3</v>
      </c>
      <c r="D1751" s="1">
        <v>24600000</v>
      </c>
      <c r="E1751">
        <v>1000</v>
      </c>
      <c r="F1751">
        <v>4.99</v>
      </c>
      <c r="G1751" t="s">
        <v>73</v>
      </c>
      <c r="H1751" s="1">
        <v>4940000</v>
      </c>
      <c r="I1751">
        <v>1020</v>
      </c>
      <c r="J1751">
        <v>102</v>
      </c>
    </row>
    <row r="1752" spans="1:10" ht="14.4" hidden="1" customHeight="1" x14ac:dyDescent="0.3">
      <c r="A1752" s="4" t="s">
        <v>75</v>
      </c>
      <c r="B1752" t="s">
        <v>46</v>
      </c>
      <c r="C1752" t="s">
        <v>23</v>
      </c>
      <c r="D1752" s="1">
        <v>3980000</v>
      </c>
      <c r="E1752">
        <v>1000</v>
      </c>
      <c r="F1752">
        <v>1.99</v>
      </c>
      <c r="G1752" t="s">
        <v>40</v>
      </c>
      <c r="H1752" s="1">
        <v>2010000</v>
      </c>
      <c r="I1752">
        <v>1020</v>
      </c>
      <c r="J1752">
        <v>102</v>
      </c>
    </row>
    <row r="1753" spans="1:10" ht="14.4" hidden="1" customHeight="1" x14ac:dyDescent="0.3">
      <c r="A1753" s="4" t="s">
        <v>75</v>
      </c>
      <c r="B1753" t="s">
        <v>46</v>
      </c>
      <c r="C1753" t="s">
        <v>7</v>
      </c>
      <c r="D1753" s="1">
        <v>4850000</v>
      </c>
      <c r="E1753">
        <v>1000</v>
      </c>
      <c r="F1753">
        <v>2.42</v>
      </c>
      <c r="G1753" t="s">
        <v>40</v>
      </c>
      <c r="H1753" s="1">
        <v>2010000</v>
      </c>
      <c r="I1753">
        <v>951</v>
      </c>
      <c r="J1753">
        <v>95.1</v>
      </c>
    </row>
    <row r="1754" spans="1:10" ht="14.4" hidden="1" customHeight="1" x14ac:dyDescent="0.3">
      <c r="A1754" s="4" t="s">
        <v>75</v>
      </c>
      <c r="B1754" t="s">
        <v>46</v>
      </c>
      <c r="C1754" t="s">
        <v>4</v>
      </c>
      <c r="D1754" s="1">
        <v>22200000</v>
      </c>
      <c r="E1754">
        <v>1000</v>
      </c>
      <c r="F1754">
        <v>4.5</v>
      </c>
      <c r="G1754" t="s">
        <v>73</v>
      </c>
      <c r="H1754" s="1">
        <v>4940000</v>
      </c>
      <c r="I1754">
        <v>959</v>
      </c>
      <c r="J1754">
        <v>95.9</v>
      </c>
    </row>
    <row r="1755" spans="1:10" ht="14.4" hidden="1" customHeight="1" x14ac:dyDescent="0.3">
      <c r="A1755" s="4" t="s">
        <v>75</v>
      </c>
      <c r="B1755" t="s">
        <v>46</v>
      </c>
      <c r="C1755" t="s">
        <v>5</v>
      </c>
      <c r="D1755" s="1">
        <v>13500000</v>
      </c>
      <c r="E1755">
        <v>1000</v>
      </c>
      <c r="F1755">
        <v>2.74</v>
      </c>
      <c r="G1755" t="s">
        <v>73</v>
      </c>
      <c r="H1755" s="1">
        <v>4940000</v>
      </c>
      <c r="I1755">
        <v>1160</v>
      </c>
      <c r="J1755">
        <v>116</v>
      </c>
    </row>
    <row r="1756" spans="1:10" ht="14.4" hidden="1" customHeight="1" x14ac:dyDescent="0.3">
      <c r="A1756" s="4" t="s">
        <v>75</v>
      </c>
      <c r="B1756" t="s">
        <v>46</v>
      </c>
      <c r="C1756" t="s">
        <v>8</v>
      </c>
      <c r="D1756" s="1">
        <v>817000</v>
      </c>
      <c r="E1756">
        <v>1000</v>
      </c>
      <c r="F1756">
        <v>1.06</v>
      </c>
      <c r="G1756" t="s">
        <v>41</v>
      </c>
      <c r="H1756" s="1">
        <v>771000</v>
      </c>
      <c r="I1756">
        <v>953</v>
      </c>
      <c r="J1756">
        <v>95.3</v>
      </c>
    </row>
    <row r="1757" spans="1:10" ht="14.4" hidden="1" customHeight="1" x14ac:dyDescent="0.3">
      <c r="A1757" s="4" t="s">
        <v>75</v>
      </c>
      <c r="B1757" t="s">
        <v>46</v>
      </c>
      <c r="C1757" t="s">
        <v>6</v>
      </c>
      <c r="D1757" s="1">
        <v>3430000</v>
      </c>
      <c r="E1757">
        <v>1000</v>
      </c>
      <c r="F1757">
        <v>3.73</v>
      </c>
      <c r="G1757" t="s">
        <v>42</v>
      </c>
      <c r="H1757" s="1">
        <v>918000</v>
      </c>
      <c r="I1757">
        <v>1000</v>
      </c>
      <c r="J1757">
        <v>100</v>
      </c>
    </row>
    <row r="1758" spans="1:10" ht="14.4" hidden="1" customHeight="1" x14ac:dyDescent="0.3">
      <c r="A1758" s="4" t="s">
        <v>75</v>
      </c>
      <c r="B1758" t="s">
        <v>46</v>
      </c>
      <c r="C1758" t="s">
        <v>1</v>
      </c>
      <c r="D1758" s="1">
        <v>16800000</v>
      </c>
      <c r="E1758">
        <v>1000</v>
      </c>
      <c r="F1758">
        <v>3.15</v>
      </c>
      <c r="G1758" t="s">
        <v>39</v>
      </c>
      <c r="H1758" s="1">
        <v>5340000</v>
      </c>
      <c r="I1758">
        <v>1000</v>
      </c>
      <c r="J1758">
        <v>100</v>
      </c>
    </row>
    <row r="1759" spans="1:10" hidden="1" x14ac:dyDescent="0.3">
      <c r="A1759" s="4" t="s">
        <v>75</v>
      </c>
      <c r="B1759" t="s">
        <v>46</v>
      </c>
      <c r="C1759" t="s">
        <v>0</v>
      </c>
      <c r="D1759" s="1">
        <v>14000000</v>
      </c>
      <c r="E1759">
        <v>1000</v>
      </c>
      <c r="F1759">
        <v>4.13</v>
      </c>
      <c r="G1759" t="s">
        <v>43</v>
      </c>
      <c r="H1759" s="1">
        <v>3390000</v>
      </c>
      <c r="I1759">
        <v>958</v>
      </c>
      <c r="J1759">
        <v>95.8</v>
      </c>
    </row>
    <row r="1760" spans="1:10" ht="14.4" hidden="1" customHeight="1" x14ac:dyDescent="0.3">
      <c r="A1760" s="4" t="s">
        <v>75</v>
      </c>
      <c r="B1760" t="s">
        <v>46</v>
      </c>
      <c r="C1760" t="s">
        <v>44</v>
      </c>
      <c r="D1760" s="1">
        <v>44100000</v>
      </c>
      <c r="E1760">
        <v>1000</v>
      </c>
      <c r="F1760">
        <v>8.25</v>
      </c>
      <c r="G1760" t="s">
        <v>39</v>
      </c>
      <c r="H1760" s="1">
        <v>5340000</v>
      </c>
      <c r="I1760">
        <v>1020</v>
      </c>
      <c r="J1760">
        <v>102</v>
      </c>
    </row>
    <row r="1761" spans="1:10" ht="14.4" hidden="1" customHeight="1" x14ac:dyDescent="0.3">
      <c r="A1761" s="4" t="s">
        <v>75</v>
      </c>
      <c r="B1761" t="s">
        <v>46</v>
      </c>
      <c r="C1761" t="s">
        <v>52</v>
      </c>
      <c r="D1761" s="1">
        <v>0</v>
      </c>
      <c r="E1761">
        <v>0</v>
      </c>
      <c r="F1761">
        <v>0</v>
      </c>
      <c r="G1761" t="s">
        <v>43</v>
      </c>
      <c r="H1761" s="1">
        <v>3390000</v>
      </c>
      <c r="I1761" t="s">
        <v>47</v>
      </c>
      <c r="J1761" t="s">
        <v>18</v>
      </c>
    </row>
    <row r="1762" spans="1:10" ht="14.4" hidden="1" customHeight="1" x14ac:dyDescent="0.3">
      <c r="A1762" s="4" t="s">
        <v>75</v>
      </c>
      <c r="B1762" t="s">
        <v>46</v>
      </c>
      <c r="C1762" t="s">
        <v>53</v>
      </c>
      <c r="D1762" s="1">
        <v>0</v>
      </c>
      <c r="E1762">
        <v>0</v>
      </c>
      <c r="F1762">
        <v>0</v>
      </c>
      <c r="G1762" t="s">
        <v>43</v>
      </c>
      <c r="H1762" s="1">
        <v>3390000</v>
      </c>
      <c r="I1762" t="s">
        <v>47</v>
      </c>
      <c r="J1762" t="s">
        <v>18</v>
      </c>
    </row>
    <row r="1763" spans="1:10" ht="14.4" hidden="1" customHeight="1" x14ac:dyDescent="0.3">
      <c r="A1763" s="4" t="s">
        <v>75</v>
      </c>
      <c r="B1763" t="s">
        <v>46</v>
      </c>
      <c r="C1763" t="s">
        <v>54</v>
      </c>
      <c r="D1763" s="1">
        <v>0</v>
      </c>
      <c r="E1763">
        <v>0</v>
      </c>
      <c r="F1763">
        <v>0</v>
      </c>
      <c r="G1763" t="s">
        <v>43</v>
      </c>
      <c r="H1763" s="1">
        <v>3390000</v>
      </c>
      <c r="I1763" t="s">
        <v>47</v>
      </c>
      <c r="J1763" t="s">
        <v>18</v>
      </c>
    </row>
    <row r="1764" spans="1:10" ht="14.4" hidden="1" customHeight="1" x14ac:dyDescent="0.3">
      <c r="A1764" s="4" t="s">
        <v>75</v>
      </c>
      <c r="B1764" t="s">
        <v>46</v>
      </c>
      <c r="C1764" t="s">
        <v>55</v>
      </c>
      <c r="D1764" s="1">
        <v>0</v>
      </c>
      <c r="E1764">
        <v>0</v>
      </c>
      <c r="F1764">
        <v>0</v>
      </c>
      <c r="G1764" t="s">
        <v>39</v>
      </c>
      <c r="H1764" s="1">
        <v>5340000</v>
      </c>
      <c r="I1764" t="s">
        <v>47</v>
      </c>
      <c r="J1764" t="s">
        <v>18</v>
      </c>
    </row>
    <row r="1765" spans="1:10" ht="14.4" hidden="1" customHeight="1" x14ac:dyDescent="0.3">
      <c r="A1765" s="4" t="s">
        <v>75</v>
      </c>
      <c r="B1765" t="s">
        <v>46</v>
      </c>
      <c r="C1765" t="s">
        <v>56</v>
      </c>
      <c r="D1765" s="1">
        <v>1970</v>
      </c>
      <c r="E1765">
        <v>0</v>
      </c>
      <c r="F1765">
        <v>4.0000000000000002E-4</v>
      </c>
      <c r="G1765" t="s">
        <v>73</v>
      </c>
      <c r="H1765" s="1">
        <v>4940000</v>
      </c>
      <c r="I1765">
        <v>0</v>
      </c>
      <c r="J1765" t="s">
        <v>18</v>
      </c>
    </row>
    <row r="1766" spans="1:10" ht="14.4" hidden="1" customHeight="1" x14ac:dyDescent="0.3">
      <c r="A1766" s="4" t="s">
        <v>75</v>
      </c>
      <c r="B1766" t="s">
        <v>46</v>
      </c>
      <c r="C1766" t="s">
        <v>57</v>
      </c>
      <c r="D1766" s="1">
        <v>0</v>
      </c>
      <c r="E1766">
        <v>0</v>
      </c>
      <c r="F1766">
        <v>0</v>
      </c>
      <c r="G1766" t="s">
        <v>43</v>
      </c>
      <c r="H1766" s="1">
        <v>3390000</v>
      </c>
      <c r="I1766" t="s">
        <v>47</v>
      </c>
      <c r="J1766" t="s">
        <v>18</v>
      </c>
    </row>
    <row r="1767" spans="1:10" ht="14.4" hidden="1" customHeight="1" x14ac:dyDescent="0.3">
      <c r="A1767" s="4" t="s">
        <v>75</v>
      </c>
      <c r="B1767" t="s">
        <v>46</v>
      </c>
      <c r="C1767" t="s">
        <v>58</v>
      </c>
      <c r="D1767" s="1">
        <v>0</v>
      </c>
      <c r="E1767">
        <v>0</v>
      </c>
      <c r="F1767">
        <v>0</v>
      </c>
      <c r="G1767" t="s">
        <v>43</v>
      </c>
      <c r="H1767" s="1">
        <v>3390000</v>
      </c>
      <c r="I1767" t="s">
        <v>47</v>
      </c>
      <c r="J1767" t="s">
        <v>18</v>
      </c>
    </row>
    <row r="1768" spans="1:10" ht="14.4" hidden="1" customHeight="1" x14ac:dyDescent="0.3">
      <c r="A1768" s="4" t="s">
        <v>75</v>
      </c>
      <c r="B1768" t="s">
        <v>46</v>
      </c>
      <c r="C1768" t="s">
        <v>59</v>
      </c>
      <c r="D1768" s="1">
        <v>0</v>
      </c>
      <c r="E1768">
        <v>0</v>
      </c>
      <c r="F1768">
        <v>0</v>
      </c>
      <c r="G1768" t="s">
        <v>39</v>
      </c>
      <c r="H1768" s="1">
        <v>5340000</v>
      </c>
      <c r="I1768" t="s">
        <v>47</v>
      </c>
      <c r="J1768" t="s">
        <v>18</v>
      </c>
    </row>
    <row r="1769" spans="1:10" ht="14.4" hidden="1" customHeight="1" x14ac:dyDescent="0.3">
      <c r="A1769" s="4" t="s">
        <v>24</v>
      </c>
      <c r="B1769" t="s">
        <v>38</v>
      </c>
      <c r="C1769" t="s">
        <v>2</v>
      </c>
      <c r="D1769" s="1">
        <v>0</v>
      </c>
      <c r="E1769">
        <v>0</v>
      </c>
      <c r="F1769" t="e">
        <v>#DIV/0!</v>
      </c>
      <c r="G1769" t="s">
        <v>39</v>
      </c>
      <c r="H1769" s="1">
        <v>0</v>
      </c>
      <c r="I1769" t="s">
        <v>18</v>
      </c>
      <c r="J1769" t="s">
        <v>18</v>
      </c>
    </row>
    <row r="1770" spans="1:10" ht="14.4" customHeight="1" x14ac:dyDescent="0.3">
      <c r="A1770" s="4" t="s">
        <v>24</v>
      </c>
      <c r="B1770" t="s">
        <v>38</v>
      </c>
      <c r="C1770" t="s">
        <v>3</v>
      </c>
      <c r="D1770" s="1">
        <v>270000</v>
      </c>
      <c r="E1770">
        <v>0</v>
      </c>
      <c r="F1770">
        <v>3.05</v>
      </c>
      <c r="G1770" t="s">
        <v>73</v>
      </c>
      <c r="H1770" s="1">
        <v>88700</v>
      </c>
      <c r="I1770" t="s">
        <v>18</v>
      </c>
      <c r="J1770" t="s">
        <v>18</v>
      </c>
    </row>
    <row r="1771" spans="1:10" ht="14.4" hidden="1" customHeight="1" x14ac:dyDescent="0.3">
      <c r="A1771" s="4" t="s">
        <v>24</v>
      </c>
      <c r="B1771" t="s">
        <v>38</v>
      </c>
      <c r="C1771" t="s">
        <v>23</v>
      </c>
      <c r="D1771" s="1">
        <v>12000</v>
      </c>
      <c r="E1771">
        <v>0</v>
      </c>
      <c r="F1771">
        <v>2.1800000000000002</v>
      </c>
      <c r="G1771" t="s">
        <v>40</v>
      </c>
      <c r="H1771" s="1">
        <v>5510</v>
      </c>
      <c r="I1771" t="s">
        <v>18</v>
      </c>
      <c r="J1771" t="s">
        <v>18</v>
      </c>
    </row>
    <row r="1772" spans="1:10" ht="14.4" hidden="1" customHeight="1" x14ac:dyDescent="0.3">
      <c r="A1772" s="4" t="s">
        <v>24</v>
      </c>
      <c r="B1772" t="s">
        <v>38</v>
      </c>
      <c r="C1772" t="s">
        <v>7</v>
      </c>
      <c r="D1772" s="1">
        <v>28000</v>
      </c>
      <c r="E1772">
        <v>0</v>
      </c>
      <c r="F1772">
        <v>5.08</v>
      </c>
      <c r="G1772" t="s">
        <v>40</v>
      </c>
      <c r="H1772" s="1">
        <v>5510</v>
      </c>
      <c r="I1772" t="s">
        <v>18</v>
      </c>
      <c r="J1772" t="s">
        <v>18</v>
      </c>
    </row>
    <row r="1773" spans="1:10" ht="14.4" hidden="1" customHeight="1" x14ac:dyDescent="0.3">
      <c r="A1773" s="4" t="s">
        <v>24</v>
      </c>
      <c r="B1773" t="s">
        <v>38</v>
      </c>
      <c r="C1773" t="s">
        <v>4</v>
      </c>
      <c r="D1773" s="1">
        <v>394000</v>
      </c>
      <c r="E1773">
        <v>0</v>
      </c>
      <c r="F1773">
        <v>4.4400000000000004</v>
      </c>
      <c r="G1773" t="s">
        <v>73</v>
      </c>
      <c r="H1773" s="1">
        <v>88700</v>
      </c>
      <c r="I1773" t="s">
        <v>18</v>
      </c>
      <c r="J1773" t="s">
        <v>18</v>
      </c>
    </row>
    <row r="1774" spans="1:10" ht="14.4" hidden="1" customHeight="1" x14ac:dyDescent="0.3">
      <c r="A1774" s="4" t="s">
        <v>24</v>
      </c>
      <c r="B1774" t="s">
        <v>38</v>
      </c>
      <c r="C1774" t="s">
        <v>5</v>
      </c>
      <c r="D1774" s="1">
        <v>1700000</v>
      </c>
      <c r="E1774">
        <v>0</v>
      </c>
      <c r="F1774">
        <v>19.2</v>
      </c>
      <c r="G1774" t="s">
        <v>73</v>
      </c>
      <c r="H1774" s="1">
        <v>88700</v>
      </c>
      <c r="I1774" t="s">
        <v>18</v>
      </c>
      <c r="J1774" t="s">
        <v>18</v>
      </c>
    </row>
    <row r="1775" spans="1:10" ht="14.4" hidden="1" customHeight="1" x14ac:dyDescent="0.3">
      <c r="A1775" s="4" t="s">
        <v>24</v>
      </c>
      <c r="B1775" t="s">
        <v>38</v>
      </c>
      <c r="C1775" t="s">
        <v>8</v>
      </c>
      <c r="D1775" s="1">
        <v>144000</v>
      </c>
      <c r="E1775">
        <v>0</v>
      </c>
      <c r="F1775">
        <v>0.871</v>
      </c>
      <c r="G1775" t="s">
        <v>41</v>
      </c>
      <c r="H1775" s="1">
        <v>165000</v>
      </c>
      <c r="I1775" t="s">
        <v>18</v>
      </c>
      <c r="J1775" t="s">
        <v>18</v>
      </c>
    </row>
    <row r="1776" spans="1:10" ht="14.4" hidden="1" customHeight="1" x14ac:dyDescent="0.3">
      <c r="A1776" s="4" t="s">
        <v>24</v>
      </c>
      <c r="B1776" t="s">
        <v>38</v>
      </c>
      <c r="C1776" t="s">
        <v>6</v>
      </c>
      <c r="D1776" s="1">
        <v>1360000</v>
      </c>
      <c r="E1776">
        <v>0</v>
      </c>
      <c r="F1776">
        <v>3.29</v>
      </c>
      <c r="G1776" t="s">
        <v>42</v>
      </c>
      <c r="H1776" s="1">
        <v>414000</v>
      </c>
      <c r="I1776" t="s">
        <v>18</v>
      </c>
      <c r="J1776" t="s">
        <v>18</v>
      </c>
    </row>
    <row r="1777" spans="1:10" ht="14.4" hidden="1" customHeight="1" x14ac:dyDescent="0.3">
      <c r="A1777" s="4" t="s">
        <v>24</v>
      </c>
      <c r="B1777" t="s">
        <v>38</v>
      </c>
      <c r="C1777" t="s">
        <v>1</v>
      </c>
      <c r="D1777" s="1">
        <v>0</v>
      </c>
      <c r="E1777">
        <v>0</v>
      </c>
      <c r="F1777" t="e">
        <v>#DIV/0!</v>
      </c>
      <c r="G1777" t="s">
        <v>39</v>
      </c>
      <c r="H1777" s="1">
        <v>0</v>
      </c>
      <c r="I1777" t="s">
        <v>18</v>
      </c>
      <c r="J1777" t="s">
        <v>18</v>
      </c>
    </row>
    <row r="1778" spans="1:10" hidden="1" x14ac:dyDescent="0.3">
      <c r="A1778" s="4" t="s">
        <v>24</v>
      </c>
      <c r="B1778" t="s">
        <v>38</v>
      </c>
      <c r="C1778" t="s">
        <v>0</v>
      </c>
      <c r="D1778" s="1">
        <v>0</v>
      </c>
      <c r="E1778">
        <v>0</v>
      </c>
      <c r="F1778" t="e">
        <v>#DIV/0!</v>
      </c>
      <c r="G1778" t="s">
        <v>43</v>
      </c>
      <c r="H1778" s="1">
        <v>0</v>
      </c>
      <c r="I1778" t="s">
        <v>18</v>
      </c>
      <c r="J1778" t="s">
        <v>18</v>
      </c>
    </row>
    <row r="1779" spans="1:10" ht="14.4" hidden="1" customHeight="1" x14ac:dyDescent="0.3">
      <c r="A1779" s="4" t="s">
        <v>24</v>
      </c>
      <c r="B1779" t="s">
        <v>38</v>
      </c>
      <c r="C1779" t="s">
        <v>44</v>
      </c>
      <c r="D1779" s="1">
        <v>398000</v>
      </c>
      <c r="E1779">
        <v>0</v>
      </c>
      <c r="F1779" t="e">
        <v>#DIV/0!</v>
      </c>
      <c r="G1779" t="s">
        <v>39</v>
      </c>
      <c r="H1779" s="1">
        <v>0</v>
      </c>
      <c r="I1779" t="s">
        <v>18</v>
      </c>
      <c r="J1779" t="s">
        <v>18</v>
      </c>
    </row>
    <row r="1780" spans="1:10" ht="14.4" hidden="1" customHeight="1" x14ac:dyDescent="0.3">
      <c r="A1780" s="4" t="s">
        <v>24</v>
      </c>
      <c r="B1780" t="s">
        <v>38</v>
      </c>
      <c r="C1780" t="s">
        <v>52</v>
      </c>
      <c r="D1780" s="1">
        <v>63100000</v>
      </c>
      <c r="E1780">
        <v>0</v>
      </c>
      <c r="F1780" t="e">
        <v>#DIV/0!</v>
      </c>
      <c r="G1780" t="s">
        <v>43</v>
      </c>
      <c r="H1780" s="1">
        <v>0</v>
      </c>
      <c r="I1780" t="s">
        <v>18</v>
      </c>
      <c r="J1780" t="s">
        <v>18</v>
      </c>
    </row>
    <row r="1781" spans="1:10" ht="14.4" hidden="1" customHeight="1" x14ac:dyDescent="0.3">
      <c r="A1781" s="4" t="s">
        <v>24</v>
      </c>
      <c r="B1781" t="s">
        <v>38</v>
      </c>
      <c r="C1781" t="s">
        <v>53</v>
      </c>
      <c r="D1781" s="1">
        <v>0</v>
      </c>
      <c r="E1781">
        <v>0</v>
      </c>
      <c r="F1781" t="e">
        <v>#DIV/0!</v>
      </c>
      <c r="G1781" t="s">
        <v>43</v>
      </c>
      <c r="H1781" s="1">
        <v>0</v>
      </c>
      <c r="I1781" t="s">
        <v>18</v>
      </c>
      <c r="J1781" t="s">
        <v>18</v>
      </c>
    </row>
    <row r="1782" spans="1:10" ht="14.4" hidden="1" customHeight="1" x14ac:dyDescent="0.3">
      <c r="A1782" s="4" t="s">
        <v>24</v>
      </c>
      <c r="B1782" t="s">
        <v>38</v>
      </c>
      <c r="C1782" t="s">
        <v>54</v>
      </c>
      <c r="D1782" s="1">
        <v>0</v>
      </c>
      <c r="E1782">
        <v>0</v>
      </c>
      <c r="F1782" t="e">
        <v>#DIV/0!</v>
      </c>
      <c r="G1782" t="s">
        <v>43</v>
      </c>
      <c r="H1782" s="1">
        <v>0</v>
      </c>
      <c r="I1782" t="s">
        <v>18</v>
      </c>
      <c r="J1782" t="s">
        <v>18</v>
      </c>
    </row>
    <row r="1783" spans="1:10" ht="14.4" hidden="1" customHeight="1" x14ac:dyDescent="0.3">
      <c r="A1783" s="4" t="s">
        <v>24</v>
      </c>
      <c r="B1783" t="s">
        <v>38</v>
      </c>
      <c r="C1783" t="s">
        <v>55</v>
      </c>
      <c r="D1783" s="1">
        <v>0</v>
      </c>
      <c r="E1783">
        <v>0</v>
      </c>
      <c r="F1783" t="e">
        <v>#DIV/0!</v>
      </c>
      <c r="G1783" t="s">
        <v>39</v>
      </c>
      <c r="H1783" s="1">
        <v>0</v>
      </c>
      <c r="I1783" t="s">
        <v>18</v>
      </c>
      <c r="J1783" t="s">
        <v>18</v>
      </c>
    </row>
    <row r="1784" spans="1:10" ht="14.4" hidden="1" customHeight="1" x14ac:dyDescent="0.3">
      <c r="A1784" s="4" t="s">
        <v>24</v>
      </c>
      <c r="B1784" t="s">
        <v>38</v>
      </c>
      <c r="C1784" t="s">
        <v>56</v>
      </c>
      <c r="D1784" s="1">
        <v>4260</v>
      </c>
      <c r="E1784">
        <v>0</v>
      </c>
      <c r="F1784">
        <v>4.8000000000000001E-2</v>
      </c>
      <c r="G1784" t="s">
        <v>73</v>
      </c>
      <c r="H1784" s="1">
        <v>88700</v>
      </c>
      <c r="I1784" t="s">
        <v>18</v>
      </c>
      <c r="J1784" t="s">
        <v>18</v>
      </c>
    </row>
    <row r="1785" spans="1:10" ht="14.4" hidden="1" customHeight="1" x14ac:dyDescent="0.3">
      <c r="A1785" s="4" t="s">
        <v>24</v>
      </c>
      <c r="B1785" t="s">
        <v>38</v>
      </c>
      <c r="C1785" t="s">
        <v>57</v>
      </c>
      <c r="D1785" s="1">
        <v>0</v>
      </c>
      <c r="E1785">
        <v>0</v>
      </c>
      <c r="F1785" t="e">
        <v>#DIV/0!</v>
      </c>
      <c r="G1785" t="s">
        <v>43</v>
      </c>
      <c r="H1785" s="1">
        <v>0</v>
      </c>
      <c r="I1785" t="s">
        <v>18</v>
      </c>
      <c r="J1785" t="s">
        <v>18</v>
      </c>
    </row>
    <row r="1786" spans="1:10" ht="14.4" hidden="1" customHeight="1" x14ac:dyDescent="0.3">
      <c r="A1786" s="4" t="s">
        <v>24</v>
      </c>
      <c r="B1786" t="s">
        <v>38</v>
      </c>
      <c r="C1786" t="s">
        <v>58</v>
      </c>
      <c r="D1786" s="1">
        <v>0</v>
      </c>
      <c r="E1786">
        <v>0</v>
      </c>
      <c r="F1786" t="e">
        <v>#DIV/0!</v>
      </c>
      <c r="G1786" t="s">
        <v>43</v>
      </c>
      <c r="H1786" s="1">
        <v>0</v>
      </c>
      <c r="I1786" t="s">
        <v>18</v>
      </c>
      <c r="J1786" t="s">
        <v>18</v>
      </c>
    </row>
    <row r="1787" spans="1:10" ht="14.4" hidden="1" customHeight="1" x14ac:dyDescent="0.3">
      <c r="A1787" s="4" t="s">
        <v>24</v>
      </c>
      <c r="B1787" t="s">
        <v>38</v>
      </c>
      <c r="C1787" t="s">
        <v>59</v>
      </c>
      <c r="D1787" s="1">
        <v>0</v>
      </c>
      <c r="E1787">
        <v>0</v>
      </c>
      <c r="F1787" t="e">
        <v>#DIV/0!</v>
      </c>
      <c r="G1787" t="s">
        <v>39</v>
      </c>
      <c r="H1787" s="1">
        <v>0</v>
      </c>
      <c r="I1787" t="s">
        <v>18</v>
      </c>
      <c r="J1787" t="s">
        <v>18</v>
      </c>
    </row>
    <row r="1788" spans="1:10" ht="14.4" hidden="1" customHeight="1" x14ac:dyDescent="0.3">
      <c r="A1788" s="4" t="s">
        <v>24</v>
      </c>
      <c r="B1788" t="s">
        <v>38</v>
      </c>
      <c r="C1788" t="s">
        <v>2</v>
      </c>
      <c r="D1788" s="1">
        <v>0</v>
      </c>
      <c r="E1788">
        <v>0</v>
      </c>
      <c r="F1788" t="e">
        <v>#DIV/0!</v>
      </c>
      <c r="G1788" t="s">
        <v>39</v>
      </c>
      <c r="H1788" s="1">
        <v>0</v>
      </c>
      <c r="I1788" t="s">
        <v>18</v>
      </c>
      <c r="J1788" t="s">
        <v>18</v>
      </c>
    </row>
    <row r="1789" spans="1:10" ht="14.4" customHeight="1" x14ac:dyDescent="0.3">
      <c r="A1789" s="4" t="s">
        <v>24</v>
      </c>
      <c r="B1789" t="s">
        <v>38</v>
      </c>
      <c r="C1789" t="s">
        <v>3</v>
      </c>
      <c r="D1789" s="1">
        <v>188000</v>
      </c>
      <c r="E1789">
        <v>0</v>
      </c>
      <c r="F1789">
        <v>7.57</v>
      </c>
      <c r="G1789" t="s">
        <v>73</v>
      </c>
      <c r="H1789" s="1">
        <v>24800</v>
      </c>
      <c r="I1789" t="s">
        <v>18</v>
      </c>
      <c r="J1789" t="s">
        <v>18</v>
      </c>
    </row>
    <row r="1790" spans="1:10" ht="14.4" hidden="1" customHeight="1" x14ac:dyDescent="0.3">
      <c r="A1790" s="4" t="s">
        <v>24</v>
      </c>
      <c r="B1790" t="s">
        <v>38</v>
      </c>
      <c r="C1790" t="s">
        <v>23</v>
      </c>
      <c r="D1790" s="1">
        <v>0</v>
      </c>
      <c r="E1790">
        <v>0</v>
      </c>
      <c r="F1790">
        <v>0</v>
      </c>
      <c r="G1790" t="s">
        <v>40</v>
      </c>
      <c r="H1790" s="1">
        <v>1450</v>
      </c>
      <c r="I1790" t="s">
        <v>18</v>
      </c>
      <c r="J1790" t="s">
        <v>18</v>
      </c>
    </row>
    <row r="1791" spans="1:10" ht="14.4" hidden="1" customHeight="1" x14ac:dyDescent="0.3">
      <c r="A1791" s="4" t="s">
        <v>24</v>
      </c>
      <c r="B1791" t="s">
        <v>38</v>
      </c>
      <c r="C1791" t="s">
        <v>7</v>
      </c>
      <c r="D1791" s="1">
        <v>21400</v>
      </c>
      <c r="E1791">
        <v>0</v>
      </c>
      <c r="F1791">
        <v>14.7</v>
      </c>
      <c r="G1791" t="s">
        <v>40</v>
      </c>
      <c r="H1791" s="1">
        <v>1450</v>
      </c>
      <c r="I1791" t="s">
        <v>18</v>
      </c>
      <c r="J1791" t="s">
        <v>18</v>
      </c>
    </row>
    <row r="1792" spans="1:10" ht="14.4" hidden="1" customHeight="1" x14ac:dyDescent="0.3">
      <c r="A1792" s="4" t="s">
        <v>24</v>
      </c>
      <c r="B1792" t="s">
        <v>38</v>
      </c>
      <c r="C1792" t="s">
        <v>4</v>
      </c>
      <c r="D1792" s="1">
        <v>100000</v>
      </c>
      <c r="E1792">
        <v>0</v>
      </c>
      <c r="F1792">
        <v>4.05</v>
      </c>
      <c r="G1792" t="s">
        <v>73</v>
      </c>
      <c r="H1792" s="1">
        <v>24800</v>
      </c>
      <c r="I1792" t="s">
        <v>18</v>
      </c>
      <c r="J1792" t="s">
        <v>18</v>
      </c>
    </row>
    <row r="1793" spans="1:10" ht="14.4" hidden="1" customHeight="1" x14ac:dyDescent="0.3">
      <c r="A1793" s="4" t="s">
        <v>24</v>
      </c>
      <c r="B1793" t="s">
        <v>38</v>
      </c>
      <c r="C1793" t="s">
        <v>5</v>
      </c>
      <c r="D1793" s="1">
        <v>543000</v>
      </c>
      <c r="E1793">
        <v>0</v>
      </c>
      <c r="F1793">
        <v>21.9</v>
      </c>
      <c r="G1793" t="s">
        <v>73</v>
      </c>
      <c r="H1793" s="1">
        <v>24800</v>
      </c>
      <c r="I1793" t="s">
        <v>18</v>
      </c>
      <c r="J1793" t="s">
        <v>18</v>
      </c>
    </row>
    <row r="1794" spans="1:10" ht="14.4" hidden="1" customHeight="1" x14ac:dyDescent="0.3">
      <c r="A1794" s="4" t="s">
        <v>24</v>
      </c>
      <c r="B1794" t="s">
        <v>38</v>
      </c>
      <c r="C1794" t="s">
        <v>8</v>
      </c>
      <c r="D1794" s="1">
        <v>53100</v>
      </c>
      <c r="E1794">
        <v>0</v>
      </c>
      <c r="F1794">
        <v>0.74399999999999999</v>
      </c>
      <c r="G1794" t="s">
        <v>41</v>
      </c>
      <c r="H1794" s="1">
        <v>71400</v>
      </c>
      <c r="I1794" t="s">
        <v>18</v>
      </c>
      <c r="J1794" t="s">
        <v>18</v>
      </c>
    </row>
    <row r="1795" spans="1:10" ht="14.4" hidden="1" customHeight="1" x14ac:dyDescent="0.3">
      <c r="A1795" s="4" t="s">
        <v>24</v>
      </c>
      <c r="B1795" t="s">
        <v>38</v>
      </c>
      <c r="C1795" t="s">
        <v>6</v>
      </c>
      <c r="D1795" s="1">
        <v>827000</v>
      </c>
      <c r="E1795">
        <v>0</v>
      </c>
      <c r="F1795">
        <v>2.91</v>
      </c>
      <c r="G1795" t="s">
        <v>42</v>
      </c>
      <c r="H1795" s="1">
        <v>284000</v>
      </c>
      <c r="I1795" t="s">
        <v>18</v>
      </c>
      <c r="J1795" t="s">
        <v>18</v>
      </c>
    </row>
    <row r="1796" spans="1:10" ht="14.4" hidden="1" customHeight="1" x14ac:dyDescent="0.3">
      <c r="A1796" s="4" t="s">
        <v>24</v>
      </c>
      <c r="B1796" t="s">
        <v>38</v>
      </c>
      <c r="C1796" t="s">
        <v>1</v>
      </c>
      <c r="D1796" s="1">
        <v>0</v>
      </c>
      <c r="E1796">
        <v>0</v>
      </c>
      <c r="F1796" t="e">
        <v>#DIV/0!</v>
      </c>
      <c r="G1796" t="s">
        <v>39</v>
      </c>
      <c r="H1796" s="1">
        <v>0</v>
      </c>
      <c r="I1796" t="s">
        <v>18</v>
      </c>
      <c r="J1796" t="s">
        <v>18</v>
      </c>
    </row>
    <row r="1797" spans="1:10" hidden="1" x14ac:dyDescent="0.3">
      <c r="A1797" s="4" t="s">
        <v>24</v>
      </c>
      <c r="B1797" t="s">
        <v>38</v>
      </c>
      <c r="C1797" t="s">
        <v>0</v>
      </c>
      <c r="D1797" s="1">
        <v>46700</v>
      </c>
      <c r="E1797">
        <v>0</v>
      </c>
      <c r="F1797" t="e">
        <v>#DIV/0!</v>
      </c>
      <c r="G1797" t="s">
        <v>43</v>
      </c>
      <c r="H1797" s="1">
        <v>0</v>
      </c>
      <c r="I1797" t="s">
        <v>18</v>
      </c>
      <c r="J1797" t="s">
        <v>18</v>
      </c>
    </row>
    <row r="1798" spans="1:10" ht="14.4" hidden="1" customHeight="1" x14ac:dyDescent="0.3">
      <c r="A1798" s="4" t="s">
        <v>24</v>
      </c>
      <c r="B1798" t="s">
        <v>38</v>
      </c>
      <c r="C1798" t="s">
        <v>44</v>
      </c>
      <c r="D1798" s="1">
        <v>383000</v>
      </c>
      <c r="E1798">
        <v>0</v>
      </c>
      <c r="F1798" t="e">
        <v>#DIV/0!</v>
      </c>
      <c r="G1798" t="s">
        <v>39</v>
      </c>
      <c r="H1798" s="1">
        <v>0</v>
      </c>
      <c r="I1798" t="s">
        <v>18</v>
      </c>
      <c r="J1798" t="s">
        <v>18</v>
      </c>
    </row>
    <row r="1799" spans="1:10" ht="14.4" hidden="1" customHeight="1" x14ac:dyDescent="0.3">
      <c r="A1799" s="4" t="s">
        <v>24</v>
      </c>
      <c r="B1799" t="s">
        <v>38</v>
      </c>
      <c r="C1799" t="s">
        <v>52</v>
      </c>
      <c r="D1799" s="1">
        <v>0</v>
      </c>
      <c r="E1799">
        <v>0</v>
      </c>
      <c r="F1799" t="e">
        <v>#DIV/0!</v>
      </c>
      <c r="G1799" t="s">
        <v>43</v>
      </c>
      <c r="H1799" s="1">
        <v>0</v>
      </c>
      <c r="I1799" t="s">
        <v>18</v>
      </c>
      <c r="J1799" t="s">
        <v>18</v>
      </c>
    </row>
    <row r="1800" spans="1:10" ht="14.4" hidden="1" customHeight="1" x14ac:dyDescent="0.3">
      <c r="A1800" s="4" t="s">
        <v>24</v>
      </c>
      <c r="B1800" t="s">
        <v>38</v>
      </c>
      <c r="C1800" t="s">
        <v>53</v>
      </c>
      <c r="D1800" s="1">
        <v>0</v>
      </c>
      <c r="E1800">
        <v>0</v>
      </c>
      <c r="F1800" t="e">
        <v>#DIV/0!</v>
      </c>
      <c r="G1800" t="s">
        <v>43</v>
      </c>
      <c r="H1800" s="1">
        <v>0</v>
      </c>
      <c r="I1800" t="s">
        <v>18</v>
      </c>
      <c r="J1800" t="s">
        <v>18</v>
      </c>
    </row>
    <row r="1801" spans="1:10" ht="14.4" hidden="1" customHeight="1" x14ac:dyDescent="0.3">
      <c r="A1801" s="4" t="s">
        <v>24</v>
      </c>
      <c r="B1801" t="s">
        <v>38</v>
      </c>
      <c r="C1801" t="s">
        <v>54</v>
      </c>
      <c r="D1801" s="1">
        <v>0</v>
      </c>
      <c r="E1801">
        <v>0</v>
      </c>
      <c r="F1801" t="e">
        <v>#DIV/0!</v>
      </c>
      <c r="G1801" t="s">
        <v>43</v>
      </c>
      <c r="H1801" s="1">
        <v>0</v>
      </c>
      <c r="I1801" t="s">
        <v>18</v>
      </c>
      <c r="J1801" t="s">
        <v>18</v>
      </c>
    </row>
    <row r="1802" spans="1:10" ht="14.4" hidden="1" customHeight="1" x14ac:dyDescent="0.3">
      <c r="A1802" s="4" t="s">
        <v>24</v>
      </c>
      <c r="B1802" t="s">
        <v>38</v>
      </c>
      <c r="C1802" t="s">
        <v>55</v>
      </c>
      <c r="D1802" s="1">
        <v>0</v>
      </c>
      <c r="E1802">
        <v>0</v>
      </c>
      <c r="F1802" t="e">
        <v>#DIV/0!</v>
      </c>
      <c r="G1802" t="s">
        <v>39</v>
      </c>
      <c r="H1802" s="1">
        <v>0</v>
      </c>
      <c r="I1802" t="s">
        <v>18</v>
      </c>
      <c r="J1802" t="s">
        <v>18</v>
      </c>
    </row>
    <row r="1803" spans="1:10" ht="14.4" hidden="1" customHeight="1" x14ac:dyDescent="0.3">
      <c r="A1803" s="4" t="s">
        <v>24</v>
      </c>
      <c r="B1803" t="s">
        <v>38</v>
      </c>
      <c r="C1803" t="s">
        <v>56</v>
      </c>
      <c r="D1803" s="1">
        <v>5460</v>
      </c>
      <c r="E1803">
        <v>0</v>
      </c>
      <c r="F1803">
        <v>0.22</v>
      </c>
      <c r="G1803" t="s">
        <v>73</v>
      </c>
      <c r="H1803" s="1">
        <v>24800</v>
      </c>
      <c r="I1803" t="s">
        <v>18</v>
      </c>
      <c r="J1803" t="s">
        <v>18</v>
      </c>
    </row>
    <row r="1804" spans="1:10" ht="14.4" hidden="1" customHeight="1" x14ac:dyDescent="0.3">
      <c r="A1804" s="4" t="s">
        <v>24</v>
      </c>
      <c r="B1804" t="s">
        <v>38</v>
      </c>
      <c r="C1804" t="s">
        <v>57</v>
      </c>
      <c r="D1804" s="1">
        <v>0</v>
      </c>
      <c r="E1804">
        <v>0</v>
      </c>
      <c r="F1804" t="e">
        <v>#DIV/0!</v>
      </c>
      <c r="G1804" t="s">
        <v>43</v>
      </c>
      <c r="H1804" s="1">
        <v>0</v>
      </c>
      <c r="I1804" t="s">
        <v>18</v>
      </c>
      <c r="J1804" t="s">
        <v>18</v>
      </c>
    </row>
    <row r="1805" spans="1:10" ht="14.4" hidden="1" customHeight="1" x14ac:dyDescent="0.3">
      <c r="A1805" s="4" t="s">
        <v>24</v>
      </c>
      <c r="B1805" t="s">
        <v>38</v>
      </c>
      <c r="C1805" t="s">
        <v>58</v>
      </c>
      <c r="D1805" s="1">
        <v>0</v>
      </c>
      <c r="E1805">
        <v>0</v>
      </c>
      <c r="F1805" t="e">
        <v>#DIV/0!</v>
      </c>
      <c r="G1805" t="s">
        <v>43</v>
      </c>
      <c r="H1805" s="1">
        <v>0</v>
      </c>
      <c r="I1805" t="s">
        <v>18</v>
      </c>
      <c r="J1805" t="s">
        <v>18</v>
      </c>
    </row>
    <row r="1806" spans="1:10" ht="14.4" hidden="1" customHeight="1" x14ac:dyDescent="0.3">
      <c r="A1806" s="4" t="s">
        <v>24</v>
      </c>
      <c r="B1806" t="s">
        <v>38</v>
      </c>
      <c r="C1806" t="s">
        <v>59</v>
      </c>
      <c r="D1806" s="1">
        <v>0</v>
      </c>
      <c r="E1806">
        <v>0</v>
      </c>
      <c r="F1806" t="e">
        <v>#DIV/0!</v>
      </c>
      <c r="G1806" t="s">
        <v>39</v>
      </c>
      <c r="H1806" s="1">
        <v>0</v>
      </c>
      <c r="I1806" t="s">
        <v>18</v>
      </c>
      <c r="J1806" t="s">
        <v>18</v>
      </c>
    </row>
  </sheetData>
  <autoFilter ref="A1:J1806">
    <filterColumn colId="2">
      <filters>
        <filter val="C7"/>
      </filters>
    </filterColumn>
  </autoFilter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topLeftCell="U10" zoomScale="90" zoomScaleNormal="90" workbookViewId="0">
      <selection activeCell="V38" sqref="V38:X39"/>
    </sheetView>
  </sheetViews>
  <sheetFormatPr defaultColWidth="9" defaultRowHeight="14.4" x14ac:dyDescent="0.3"/>
  <cols>
    <col min="1" max="1" width="14.21875" style="11" customWidth="1"/>
    <col min="2" max="2" width="8.6640625" style="11" customWidth="1"/>
    <col min="3" max="3" width="9.44140625" style="11" customWidth="1"/>
    <col min="4" max="6" width="8.6640625" style="11" customWidth="1"/>
    <col min="7" max="7" width="9.44140625" style="11" customWidth="1"/>
    <col min="8" max="10" width="8.6640625" style="11" customWidth="1"/>
    <col min="11" max="11" width="9.44140625" style="11" customWidth="1"/>
    <col min="12" max="14" width="8.6640625" style="11" customWidth="1"/>
    <col min="15" max="15" width="9.44140625" style="11" customWidth="1"/>
    <col min="16" max="18" width="8.6640625" style="11" customWidth="1"/>
    <col min="19" max="19" width="9.44140625" style="11" customWidth="1"/>
    <col min="20" max="22" width="8.6640625" style="11" customWidth="1"/>
    <col min="23" max="23" width="9.44140625" style="11" customWidth="1"/>
    <col min="24" max="26" width="8.6640625" style="11" customWidth="1"/>
    <col min="27" max="27" width="9.44140625" style="11" customWidth="1"/>
    <col min="28" max="29" width="8.6640625" style="11" customWidth="1"/>
    <col min="30" max="256" width="9" style="11"/>
    <col min="257" max="257" width="14.21875" style="11" customWidth="1"/>
    <col min="258" max="258" width="8.6640625" style="11" customWidth="1"/>
    <col min="259" max="259" width="9.44140625" style="11" customWidth="1"/>
    <col min="260" max="262" width="8.6640625" style="11" customWidth="1"/>
    <col min="263" max="263" width="9.44140625" style="11" customWidth="1"/>
    <col min="264" max="266" width="8.6640625" style="11" customWidth="1"/>
    <col min="267" max="267" width="9.44140625" style="11" customWidth="1"/>
    <col min="268" max="270" width="8.6640625" style="11" customWidth="1"/>
    <col min="271" max="271" width="9.44140625" style="11" customWidth="1"/>
    <col min="272" max="274" width="8.6640625" style="11" customWidth="1"/>
    <col min="275" max="275" width="9.44140625" style="11" customWidth="1"/>
    <col min="276" max="278" width="8.6640625" style="11" customWidth="1"/>
    <col min="279" max="279" width="9.44140625" style="11" customWidth="1"/>
    <col min="280" max="282" width="8.6640625" style="11" customWidth="1"/>
    <col min="283" max="283" width="9.44140625" style="11" customWidth="1"/>
    <col min="284" max="285" width="8.6640625" style="11" customWidth="1"/>
    <col min="286" max="512" width="9" style="11"/>
    <col min="513" max="513" width="14.21875" style="11" customWidth="1"/>
    <col min="514" max="514" width="8.6640625" style="11" customWidth="1"/>
    <col min="515" max="515" width="9.44140625" style="11" customWidth="1"/>
    <col min="516" max="518" width="8.6640625" style="11" customWidth="1"/>
    <col min="519" max="519" width="9.44140625" style="11" customWidth="1"/>
    <col min="520" max="522" width="8.6640625" style="11" customWidth="1"/>
    <col min="523" max="523" width="9.44140625" style="11" customWidth="1"/>
    <col min="524" max="526" width="8.6640625" style="11" customWidth="1"/>
    <col min="527" max="527" width="9.44140625" style="11" customWidth="1"/>
    <col min="528" max="530" width="8.6640625" style="11" customWidth="1"/>
    <col min="531" max="531" width="9.44140625" style="11" customWidth="1"/>
    <col min="532" max="534" width="8.6640625" style="11" customWidth="1"/>
    <col min="535" max="535" width="9.44140625" style="11" customWidth="1"/>
    <col min="536" max="538" width="8.6640625" style="11" customWidth="1"/>
    <col min="539" max="539" width="9.44140625" style="11" customWidth="1"/>
    <col min="540" max="541" width="8.6640625" style="11" customWidth="1"/>
    <col min="542" max="768" width="9" style="11"/>
    <col min="769" max="769" width="14.21875" style="11" customWidth="1"/>
    <col min="770" max="770" width="8.6640625" style="11" customWidth="1"/>
    <col min="771" max="771" width="9.44140625" style="11" customWidth="1"/>
    <col min="772" max="774" width="8.6640625" style="11" customWidth="1"/>
    <col min="775" max="775" width="9.44140625" style="11" customWidth="1"/>
    <col min="776" max="778" width="8.6640625" style="11" customWidth="1"/>
    <col min="779" max="779" width="9.44140625" style="11" customWidth="1"/>
    <col min="780" max="782" width="8.6640625" style="11" customWidth="1"/>
    <col min="783" max="783" width="9.44140625" style="11" customWidth="1"/>
    <col min="784" max="786" width="8.6640625" style="11" customWidth="1"/>
    <col min="787" max="787" width="9.44140625" style="11" customWidth="1"/>
    <col min="788" max="790" width="8.6640625" style="11" customWidth="1"/>
    <col min="791" max="791" width="9.44140625" style="11" customWidth="1"/>
    <col min="792" max="794" width="8.6640625" style="11" customWidth="1"/>
    <col min="795" max="795" width="9.44140625" style="11" customWidth="1"/>
    <col min="796" max="797" width="8.6640625" style="11" customWidth="1"/>
    <col min="798" max="1024" width="9" style="11"/>
    <col min="1025" max="1025" width="14.21875" style="11" customWidth="1"/>
    <col min="1026" max="1026" width="8.6640625" style="11" customWidth="1"/>
    <col min="1027" max="1027" width="9.44140625" style="11" customWidth="1"/>
    <col min="1028" max="1030" width="8.6640625" style="11" customWidth="1"/>
    <col min="1031" max="1031" width="9.44140625" style="11" customWidth="1"/>
    <col min="1032" max="1034" width="8.6640625" style="11" customWidth="1"/>
    <col min="1035" max="1035" width="9.44140625" style="11" customWidth="1"/>
    <col min="1036" max="1038" width="8.6640625" style="11" customWidth="1"/>
    <col min="1039" max="1039" width="9.44140625" style="11" customWidth="1"/>
    <col min="1040" max="1042" width="8.6640625" style="11" customWidth="1"/>
    <col min="1043" max="1043" width="9.44140625" style="11" customWidth="1"/>
    <col min="1044" max="1046" width="8.6640625" style="11" customWidth="1"/>
    <col min="1047" max="1047" width="9.44140625" style="11" customWidth="1"/>
    <col min="1048" max="1050" width="8.6640625" style="11" customWidth="1"/>
    <col min="1051" max="1051" width="9.44140625" style="11" customWidth="1"/>
    <col min="1052" max="1053" width="8.6640625" style="11" customWidth="1"/>
    <col min="1054" max="1280" width="9" style="11"/>
    <col min="1281" max="1281" width="14.21875" style="11" customWidth="1"/>
    <col min="1282" max="1282" width="8.6640625" style="11" customWidth="1"/>
    <col min="1283" max="1283" width="9.44140625" style="11" customWidth="1"/>
    <col min="1284" max="1286" width="8.6640625" style="11" customWidth="1"/>
    <col min="1287" max="1287" width="9.44140625" style="11" customWidth="1"/>
    <col min="1288" max="1290" width="8.6640625" style="11" customWidth="1"/>
    <col min="1291" max="1291" width="9.44140625" style="11" customWidth="1"/>
    <col min="1292" max="1294" width="8.6640625" style="11" customWidth="1"/>
    <col min="1295" max="1295" width="9.44140625" style="11" customWidth="1"/>
    <col min="1296" max="1298" width="8.6640625" style="11" customWidth="1"/>
    <col min="1299" max="1299" width="9.44140625" style="11" customWidth="1"/>
    <col min="1300" max="1302" width="8.6640625" style="11" customWidth="1"/>
    <col min="1303" max="1303" width="9.44140625" style="11" customWidth="1"/>
    <col min="1304" max="1306" width="8.6640625" style="11" customWidth="1"/>
    <col min="1307" max="1307" width="9.44140625" style="11" customWidth="1"/>
    <col min="1308" max="1309" width="8.6640625" style="11" customWidth="1"/>
    <col min="1310" max="1536" width="9" style="11"/>
    <col min="1537" max="1537" width="14.21875" style="11" customWidth="1"/>
    <col min="1538" max="1538" width="8.6640625" style="11" customWidth="1"/>
    <col min="1539" max="1539" width="9.44140625" style="11" customWidth="1"/>
    <col min="1540" max="1542" width="8.6640625" style="11" customWidth="1"/>
    <col min="1543" max="1543" width="9.44140625" style="11" customWidth="1"/>
    <col min="1544" max="1546" width="8.6640625" style="11" customWidth="1"/>
    <col min="1547" max="1547" width="9.44140625" style="11" customWidth="1"/>
    <col min="1548" max="1550" width="8.6640625" style="11" customWidth="1"/>
    <col min="1551" max="1551" width="9.44140625" style="11" customWidth="1"/>
    <col min="1552" max="1554" width="8.6640625" style="11" customWidth="1"/>
    <col min="1555" max="1555" width="9.44140625" style="11" customWidth="1"/>
    <col min="1556" max="1558" width="8.6640625" style="11" customWidth="1"/>
    <col min="1559" max="1559" width="9.44140625" style="11" customWidth="1"/>
    <col min="1560" max="1562" width="8.6640625" style="11" customWidth="1"/>
    <col min="1563" max="1563" width="9.44140625" style="11" customWidth="1"/>
    <col min="1564" max="1565" width="8.6640625" style="11" customWidth="1"/>
    <col min="1566" max="1792" width="9" style="11"/>
    <col min="1793" max="1793" width="14.21875" style="11" customWidth="1"/>
    <col min="1794" max="1794" width="8.6640625" style="11" customWidth="1"/>
    <col min="1795" max="1795" width="9.44140625" style="11" customWidth="1"/>
    <col min="1796" max="1798" width="8.6640625" style="11" customWidth="1"/>
    <col min="1799" max="1799" width="9.44140625" style="11" customWidth="1"/>
    <col min="1800" max="1802" width="8.6640625" style="11" customWidth="1"/>
    <col min="1803" max="1803" width="9.44140625" style="11" customWidth="1"/>
    <col min="1804" max="1806" width="8.6640625" style="11" customWidth="1"/>
    <col min="1807" max="1807" width="9.44140625" style="11" customWidth="1"/>
    <col min="1808" max="1810" width="8.6640625" style="11" customWidth="1"/>
    <col min="1811" max="1811" width="9.44140625" style="11" customWidth="1"/>
    <col min="1812" max="1814" width="8.6640625" style="11" customWidth="1"/>
    <col min="1815" max="1815" width="9.44140625" style="11" customWidth="1"/>
    <col min="1816" max="1818" width="8.6640625" style="11" customWidth="1"/>
    <col min="1819" max="1819" width="9.44140625" style="11" customWidth="1"/>
    <col min="1820" max="1821" width="8.6640625" style="11" customWidth="1"/>
    <col min="1822" max="2048" width="9" style="11"/>
    <col min="2049" max="2049" width="14.21875" style="11" customWidth="1"/>
    <col min="2050" max="2050" width="8.6640625" style="11" customWidth="1"/>
    <col min="2051" max="2051" width="9.44140625" style="11" customWidth="1"/>
    <col min="2052" max="2054" width="8.6640625" style="11" customWidth="1"/>
    <col min="2055" max="2055" width="9.44140625" style="11" customWidth="1"/>
    <col min="2056" max="2058" width="8.6640625" style="11" customWidth="1"/>
    <col min="2059" max="2059" width="9.44140625" style="11" customWidth="1"/>
    <col min="2060" max="2062" width="8.6640625" style="11" customWidth="1"/>
    <col min="2063" max="2063" width="9.44140625" style="11" customWidth="1"/>
    <col min="2064" max="2066" width="8.6640625" style="11" customWidth="1"/>
    <col min="2067" max="2067" width="9.44140625" style="11" customWidth="1"/>
    <col min="2068" max="2070" width="8.6640625" style="11" customWidth="1"/>
    <col min="2071" max="2071" width="9.44140625" style="11" customWidth="1"/>
    <col min="2072" max="2074" width="8.6640625" style="11" customWidth="1"/>
    <col min="2075" max="2075" width="9.44140625" style="11" customWidth="1"/>
    <col min="2076" max="2077" width="8.6640625" style="11" customWidth="1"/>
    <col min="2078" max="2304" width="9" style="11"/>
    <col min="2305" max="2305" width="14.21875" style="11" customWidth="1"/>
    <col min="2306" max="2306" width="8.6640625" style="11" customWidth="1"/>
    <col min="2307" max="2307" width="9.44140625" style="11" customWidth="1"/>
    <col min="2308" max="2310" width="8.6640625" style="11" customWidth="1"/>
    <col min="2311" max="2311" width="9.44140625" style="11" customWidth="1"/>
    <col min="2312" max="2314" width="8.6640625" style="11" customWidth="1"/>
    <col min="2315" max="2315" width="9.44140625" style="11" customWidth="1"/>
    <col min="2316" max="2318" width="8.6640625" style="11" customWidth="1"/>
    <col min="2319" max="2319" width="9.44140625" style="11" customWidth="1"/>
    <col min="2320" max="2322" width="8.6640625" style="11" customWidth="1"/>
    <col min="2323" max="2323" width="9.44140625" style="11" customWidth="1"/>
    <col min="2324" max="2326" width="8.6640625" style="11" customWidth="1"/>
    <col min="2327" max="2327" width="9.44140625" style="11" customWidth="1"/>
    <col min="2328" max="2330" width="8.6640625" style="11" customWidth="1"/>
    <col min="2331" max="2331" width="9.44140625" style="11" customWidth="1"/>
    <col min="2332" max="2333" width="8.6640625" style="11" customWidth="1"/>
    <col min="2334" max="2560" width="9" style="11"/>
    <col min="2561" max="2561" width="14.21875" style="11" customWidth="1"/>
    <col min="2562" max="2562" width="8.6640625" style="11" customWidth="1"/>
    <col min="2563" max="2563" width="9.44140625" style="11" customWidth="1"/>
    <col min="2564" max="2566" width="8.6640625" style="11" customWidth="1"/>
    <col min="2567" max="2567" width="9.44140625" style="11" customWidth="1"/>
    <col min="2568" max="2570" width="8.6640625" style="11" customWidth="1"/>
    <col min="2571" max="2571" width="9.44140625" style="11" customWidth="1"/>
    <col min="2572" max="2574" width="8.6640625" style="11" customWidth="1"/>
    <col min="2575" max="2575" width="9.44140625" style="11" customWidth="1"/>
    <col min="2576" max="2578" width="8.6640625" style="11" customWidth="1"/>
    <col min="2579" max="2579" width="9.44140625" style="11" customWidth="1"/>
    <col min="2580" max="2582" width="8.6640625" style="11" customWidth="1"/>
    <col min="2583" max="2583" width="9.44140625" style="11" customWidth="1"/>
    <col min="2584" max="2586" width="8.6640625" style="11" customWidth="1"/>
    <col min="2587" max="2587" width="9.44140625" style="11" customWidth="1"/>
    <col min="2588" max="2589" width="8.6640625" style="11" customWidth="1"/>
    <col min="2590" max="2816" width="9" style="11"/>
    <col min="2817" max="2817" width="14.21875" style="11" customWidth="1"/>
    <col min="2818" max="2818" width="8.6640625" style="11" customWidth="1"/>
    <col min="2819" max="2819" width="9.44140625" style="11" customWidth="1"/>
    <col min="2820" max="2822" width="8.6640625" style="11" customWidth="1"/>
    <col min="2823" max="2823" width="9.44140625" style="11" customWidth="1"/>
    <col min="2824" max="2826" width="8.6640625" style="11" customWidth="1"/>
    <col min="2827" max="2827" width="9.44140625" style="11" customWidth="1"/>
    <col min="2828" max="2830" width="8.6640625" style="11" customWidth="1"/>
    <col min="2831" max="2831" width="9.44140625" style="11" customWidth="1"/>
    <col min="2832" max="2834" width="8.6640625" style="11" customWidth="1"/>
    <col min="2835" max="2835" width="9.44140625" style="11" customWidth="1"/>
    <col min="2836" max="2838" width="8.6640625" style="11" customWidth="1"/>
    <col min="2839" max="2839" width="9.44140625" style="11" customWidth="1"/>
    <col min="2840" max="2842" width="8.6640625" style="11" customWidth="1"/>
    <col min="2843" max="2843" width="9.44140625" style="11" customWidth="1"/>
    <col min="2844" max="2845" width="8.6640625" style="11" customWidth="1"/>
    <col min="2846" max="3072" width="9" style="11"/>
    <col min="3073" max="3073" width="14.21875" style="11" customWidth="1"/>
    <col min="3074" max="3074" width="8.6640625" style="11" customWidth="1"/>
    <col min="3075" max="3075" width="9.44140625" style="11" customWidth="1"/>
    <col min="3076" max="3078" width="8.6640625" style="11" customWidth="1"/>
    <col min="3079" max="3079" width="9.44140625" style="11" customWidth="1"/>
    <col min="3080" max="3082" width="8.6640625" style="11" customWidth="1"/>
    <col min="3083" max="3083" width="9.44140625" style="11" customWidth="1"/>
    <col min="3084" max="3086" width="8.6640625" style="11" customWidth="1"/>
    <col min="3087" max="3087" width="9.44140625" style="11" customWidth="1"/>
    <col min="3088" max="3090" width="8.6640625" style="11" customWidth="1"/>
    <col min="3091" max="3091" width="9.44140625" style="11" customWidth="1"/>
    <col min="3092" max="3094" width="8.6640625" style="11" customWidth="1"/>
    <col min="3095" max="3095" width="9.44140625" style="11" customWidth="1"/>
    <col min="3096" max="3098" width="8.6640625" style="11" customWidth="1"/>
    <col min="3099" max="3099" width="9.44140625" style="11" customWidth="1"/>
    <col min="3100" max="3101" width="8.6640625" style="11" customWidth="1"/>
    <col min="3102" max="3328" width="9" style="11"/>
    <col min="3329" max="3329" width="14.21875" style="11" customWidth="1"/>
    <col min="3330" max="3330" width="8.6640625" style="11" customWidth="1"/>
    <col min="3331" max="3331" width="9.44140625" style="11" customWidth="1"/>
    <col min="3332" max="3334" width="8.6640625" style="11" customWidth="1"/>
    <col min="3335" max="3335" width="9.44140625" style="11" customWidth="1"/>
    <col min="3336" max="3338" width="8.6640625" style="11" customWidth="1"/>
    <col min="3339" max="3339" width="9.44140625" style="11" customWidth="1"/>
    <col min="3340" max="3342" width="8.6640625" style="11" customWidth="1"/>
    <col min="3343" max="3343" width="9.44140625" style="11" customWidth="1"/>
    <col min="3344" max="3346" width="8.6640625" style="11" customWidth="1"/>
    <col min="3347" max="3347" width="9.44140625" style="11" customWidth="1"/>
    <col min="3348" max="3350" width="8.6640625" style="11" customWidth="1"/>
    <col min="3351" max="3351" width="9.44140625" style="11" customWidth="1"/>
    <col min="3352" max="3354" width="8.6640625" style="11" customWidth="1"/>
    <col min="3355" max="3355" width="9.44140625" style="11" customWidth="1"/>
    <col min="3356" max="3357" width="8.6640625" style="11" customWidth="1"/>
    <col min="3358" max="3584" width="9" style="11"/>
    <col min="3585" max="3585" width="14.21875" style="11" customWidth="1"/>
    <col min="3586" max="3586" width="8.6640625" style="11" customWidth="1"/>
    <col min="3587" max="3587" width="9.44140625" style="11" customWidth="1"/>
    <col min="3588" max="3590" width="8.6640625" style="11" customWidth="1"/>
    <col min="3591" max="3591" width="9.44140625" style="11" customWidth="1"/>
    <col min="3592" max="3594" width="8.6640625" style="11" customWidth="1"/>
    <col min="3595" max="3595" width="9.44140625" style="11" customWidth="1"/>
    <col min="3596" max="3598" width="8.6640625" style="11" customWidth="1"/>
    <col min="3599" max="3599" width="9.44140625" style="11" customWidth="1"/>
    <col min="3600" max="3602" width="8.6640625" style="11" customWidth="1"/>
    <col min="3603" max="3603" width="9.44140625" style="11" customWidth="1"/>
    <col min="3604" max="3606" width="8.6640625" style="11" customWidth="1"/>
    <col min="3607" max="3607" width="9.44140625" style="11" customWidth="1"/>
    <col min="3608" max="3610" width="8.6640625" style="11" customWidth="1"/>
    <col min="3611" max="3611" width="9.44140625" style="11" customWidth="1"/>
    <col min="3612" max="3613" width="8.6640625" style="11" customWidth="1"/>
    <col min="3614" max="3840" width="9" style="11"/>
    <col min="3841" max="3841" width="14.21875" style="11" customWidth="1"/>
    <col min="3842" max="3842" width="8.6640625" style="11" customWidth="1"/>
    <col min="3843" max="3843" width="9.44140625" style="11" customWidth="1"/>
    <col min="3844" max="3846" width="8.6640625" style="11" customWidth="1"/>
    <col min="3847" max="3847" width="9.44140625" style="11" customWidth="1"/>
    <col min="3848" max="3850" width="8.6640625" style="11" customWidth="1"/>
    <col min="3851" max="3851" width="9.44140625" style="11" customWidth="1"/>
    <col min="3852" max="3854" width="8.6640625" style="11" customWidth="1"/>
    <col min="3855" max="3855" width="9.44140625" style="11" customWidth="1"/>
    <col min="3856" max="3858" width="8.6640625" style="11" customWidth="1"/>
    <col min="3859" max="3859" width="9.44140625" style="11" customWidth="1"/>
    <col min="3860" max="3862" width="8.6640625" style="11" customWidth="1"/>
    <col min="3863" max="3863" width="9.44140625" style="11" customWidth="1"/>
    <col min="3864" max="3866" width="8.6640625" style="11" customWidth="1"/>
    <col min="3867" max="3867" width="9.44140625" style="11" customWidth="1"/>
    <col min="3868" max="3869" width="8.6640625" style="11" customWidth="1"/>
    <col min="3870" max="4096" width="9" style="11"/>
    <col min="4097" max="4097" width="14.21875" style="11" customWidth="1"/>
    <col min="4098" max="4098" width="8.6640625" style="11" customWidth="1"/>
    <col min="4099" max="4099" width="9.44140625" style="11" customWidth="1"/>
    <col min="4100" max="4102" width="8.6640625" style="11" customWidth="1"/>
    <col min="4103" max="4103" width="9.44140625" style="11" customWidth="1"/>
    <col min="4104" max="4106" width="8.6640625" style="11" customWidth="1"/>
    <col min="4107" max="4107" width="9.44140625" style="11" customWidth="1"/>
    <col min="4108" max="4110" width="8.6640625" style="11" customWidth="1"/>
    <col min="4111" max="4111" width="9.44140625" style="11" customWidth="1"/>
    <col min="4112" max="4114" width="8.6640625" style="11" customWidth="1"/>
    <col min="4115" max="4115" width="9.44140625" style="11" customWidth="1"/>
    <col min="4116" max="4118" width="8.6640625" style="11" customWidth="1"/>
    <col min="4119" max="4119" width="9.44140625" style="11" customWidth="1"/>
    <col min="4120" max="4122" width="8.6640625" style="11" customWidth="1"/>
    <col min="4123" max="4123" width="9.44140625" style="11" customWidth="1"/>
    <col min="4124" max="4125" width="8.6640625" style="11" customWidth="1"/>
    <col min="4126" max="4352" width="9" style="11"/>
    <col min="4353" max="4353" width="14.21875" style="11" customWidth="1"/>
    <col min="4354" max="4354" width="8.6640625" style="11" customWidth="1"/>
    <col min="4355" max="4355" width="9.44140625" style="11" customWidth="1"/>
    <col min="4356" max="4358" width="8.6640625" style="11" customWidth="1"/>
    <col min="4359" max="4359" width="9.44140625" style="11" customWidth="1"/>
    <col min="4360" max="4362" width="8.6640625" style="11" customWidth="1"/>
    <col min="4363" max="4363" width="9.44140625" style="11" customWidth="1"/>
    <col min="4364" max="4366" width="8.6640625" style="11" customWidth="1"/>
    <col min="4367" max="4367" width="9.44140625" style="11" customWidth="1"/>
    <col min="4368" max="4370" width="8.6640625" style="11" customWidth="1"/>
    <col min="4371" max="4371" width="9.44140625" style="11" customWidth="1"/>
    <col min="4372" max="4374" width="8.6640625" style="11" customWidth="1"/>
    <col min="4375" max="4375" width="9.44140625" style="11" customWidth="1"/>
    <col min="4376" max="4378" width="8.6640625" style="11" customWidth="1"/>
    <col min="4379" max="4379" width="9.44140625" style="11" customWidth="1"/>
    <col min="4380" max="4381" width="8.6640625" style="11" customWidth="1"/>
    <col min="4382" max="4608" width="9" style="11"/>
    <col min="4609" max="4609" width="14.21875" style="11" customWidth="1"/>
    <col min="4610" max="4610" width="8.6640625" style="11" customWidth="1"/>
    <col min="4611" max="4611" width="9.44140625" style="11" customWidth="1"/>
    <col min="4612" max="4614" width="8.6640625" style="11" customWidth="1"/>
    <col min="4615" max="4615" width="9.44140625" style="11" customWidth="1"/>
    <col min="4616" max="4618" width="8.6640625" style="11" customWidth="1"/>
    <col min="4619" max="4619" width="9.44140625" style="11" customWidth="1"/>
    <col min="4620" max="4622" width="8.6640625" style="11" customWidth="1"/>
    <col min="4623" max="4623" width="9.44140625" style="11" customWidth="1"/>
    <col min="4624" max="4626" width="8.6640625" style="11" customWidth="1"/>
    <col min="4627" max="4627" width="9.44140625" style="11" customWidth="1"/>
    <col min="4628" max="4630" width="8.6640625" style="11" customWidth="1"/>
    <col min="4631" max="4631" width="9.44140625" style="11" customWidth="1"/>
    <col min="4632" max="4634" width="8.6640625" style="11" customWidth="1"/>
    <col min="4635" max="4635" width="9.44140625" style="11" customWidth="1"/>
    <col min="4636" max="4637" width="8.6640625" style="11" customWidth="1"/>
    <col min="4638" max="4864" width="9" style="11"/>
    <col min="4865" max="4865" width="14.21875" style="11" customWidth="1"/>
    <col min="4866" max="4866" width="8.6640625" style="11" customWidth="1"/>
    <col min="4867" max="4867" width="9.44140625" style="11" customWidth="1"/>
    <col min="4868" max="4870" width="8.6640625" style="11" customWidth="1"/>
    <col min="4871" max="4871" width="9.44140625" style="11" customWidth="1"/>
    <col min="4872" max="4874" width="8.6640625" style="11" customWidth="1"/>
    <col min="4875" max="4875" width="9.44140625" style="11" customWidth="1"/>
    <col min="4876" max="4878" width="8.6640625" style="11" customWidth="1"/>
    <col min="4879" max="4879" width="9.44140625" style="11" customWidth="1"/>
    <col min="4880" max="4882" width="8.6640625" style="11" customWidth="1"/>
    <col min="4883" max="4883" width="9.44140625" style="11" customWidth="1"/>
    <col min="4884" max="4886" width="8.6640625" style="11" customWidth="1"/>
    <col min="4887" max="4887" width="9.44140625" style="11" customWidth="1"/>
    <col min="4888" max="4890" width="8.6640625" style="11" customWidth="1"/>
    <col min="4891" max="4891" width="9.44140625" style="11" customWidth="1"/>
    <col min="4892" max="4893" width="8.6640625" style="11" customWidth="1"/>
    <col min="4894" max="5120" width="9" style="11"/>
    <col min="5121" max="5121" width="14.21875" style="11" customWidth="1"/>
    <col min="5122" max="5122" width="8.6640625" style="11" customWidth="1"/>
    <col min="5123" max="5123" width="9.44140625" style="11" customWidth="1"/>
    <col min="5124" max="5126" width="8.6640625" style="11" customWidth="1"/>
    <col min="5127" max="5127" width="9.44140625" style="11" customWidth="1"/>
    <col min="5128" max="5130" width="8.6640625" style="11" customWidth="1"/>
    <col min="5131" max="5131" width="9.44140625" style="11" customWidth="1"/>
    <col min="5132" max="5134" width="8.6640625" style="11" customWidth="1"/>
    <col min="5135" max="5135" width="9.44140625" style="11" customWidth="1"/>
    <col min="5136" max="5138" width="8.6640625" style="11" customWidth="1"/>
    <col min="5139" max="5139" width="9.44140625" style="11" customWidth="1"/>
    <col min="5140" max="5142" width="8.6640625" style="11" customWidth="1"/>
    <col min="5143" max="5143" width="9.44140625" style="11" customWidth="1"/>
    <col min="5144" max="5146" width="8.6640625" style="11" customWidth="1"/>
    <col min="5147" max="5147" width="9.44140625" style="11" customWidth="1"/>
    <col min="5148" max="5149" width="8.6640625" style="11" customWidth="1"/>
    <col min="5150" max="5376" width="9" style="11"/>
    <col min="5377" max="5377" width="14.21875" style="11" customWidth="1"/>
    <col min="5378" max="5378" width="8.6640625" style="11" customWidth="1"/>
    <col min="5379" max="5379" width="9.44140625" style="11" customWidth="1"/>
    <col min="5380" max="5382" width="8.6640625" style="11" customWidth="1"/>
    <col min="5383" max="5383" width="9.44140625" style="11" customWidth="1"/>
    <col min="5384" max="5386" width="8.6640625" style="11" customWidth="1"/>
    <col min="5387" max="5387" width="9.44140625" style="11" customWidth="1"/>
    <col min="5388" max="5390" width="8.6640625" style="11" customWidth="1"/>
    <col min="5391" max="5391" width="9.44140625" style="11" customWidth="1"/>
    <col min="5392" max="5394" width="8.6640625" style="11" customWidth="1"/>
    <col min="5395" max="5395" width="9.44140625" style="11" customWidth="1"/>
    <col min="5396" max="5398" width="8.6640625" style="11" customWidth="1"/>
    <col min="5399" max="5399" width="9.44140625" style="11" customWidth="1"/>
    <col min="5400" max="5402" width="8.6640625" style="11" customWidth="1"/>
    <col min="5403" max="5403" width="9.44140625" style="11" customWidth="1"/>
    <col min="5404" max="5405" width="8.6640625" style="11" customWidth="1"/>
    <col min="5406" max="5632" width="9" style="11"/>
    <col min="5633" max="5633" width="14.21875" style="11" customWidth="1"/>
    <col min="5634" max="5634" width="8.6640625" style="11" customWidth="1"/>
    <col min="5635" max="5635" width="9.44140625" style="11" customWidth="1"/>
    <col min="5636" max="5638" width="8.6640625" style="11" customWidth="1"/>
    <col min="5639" max="5639" width="9.44140625" style="11" customWidth="1"/>
    <col min="5640" max="5642" width="8.6640625" style="11" customWidth="1"/>
    <col min="5643" max="5643" width="9.44140625" style="11" customWidth="1"/>
    <col min="5644" max="5646" width="8.6640625" style="11" customWidth="1"/>
    <col min="5647" max="5647" width="9.44140625" style="11" customWidth="1"/>
    <col min="5648" max="5650" width="8.6640625" style="11" customWidth="1"/>
    <col min="5651" max="5651" width="9.44140625" style="11" customWidth="1"/>
    <col min="5652" max="5654" width="8.6640625" style="11" customWidth="1"/>
    <col min="5655" max="5655" width="9.44140625" style="11" customWidth="1"/>
    <col min="5656" max="5658" width="8.6640625" style="11" customWidth="1"/>
    <col min="5659" max="5659" width="9.44140625" style="11" customWidth="1"/>
    <col min="5660" max="5661" width="8.6640625" style="11" customWidth="1"/>
    <col min="5662" max="5888" width="9" style="11"/>
    <col min="5889" max="5889" width="14.21875" style="11" customWidth="1"/>
    <col min="5890" max="5890" width="8.6640625" style="11" customWidth="1"/>
    <col min="5891" max="5891" width="9.44140625" style="11" customWidth="1"/>
    <col min="5892" max="5894" width="8.6640625" style="11" customWidth="1"/>
    <col min="5895" max="5895" width="9.44140625" style="11" customWidth="1"/>
    <col min="5896" max="5898" width="8.6640625" style="11" customWidth="1"/>
    <col min="5899" max="5899" width="9.44140625" style="11" customWidth="1"/>
    <col min="5900" max="5902" width="8.6640625" style="11" customWidth="1"/>
    <col min="5903" max="5903" width="9.44140625" style="11" customWidth="1"/>
    <col min="5904" max="5906" width="8.6640625" style="11" customWidth="1"/>
    <col min="5907" max="5907" width="9.44140625" style="11" customWidth="1"/>
    <col min="5908" max="5910" width="8.6640625" style="11" customWidth="1"/>
    <col min="5911" max="5911" width="9.44140625" style="11" customWidth="1"/>
    <col min="5912" max="5914" width="8.6640625" style="11" customWidth="1"/>
    <col min="5915" max="5915" width="9.44140625" style="11" customWidth="1"/>
    <col min="5916" max="5917" width="8.6640625" style="11" customWidth="1"/>
    <col min="5918" max="6144" width="9" style="11"/>
    <col min="6145" max="6145" width="14.21875" style="11" customWidth="1"/>
    <col min="6146" max="6146" width="8.6640625" style="11" customWidth="1"/>
    <col min="6147" max="6147" width="9.44140625" style="11" customWidth="1"/>
    <col min="6148" max="6150" width="8.6640625" style="11" customWidth="1"/>
    <col min="6151" max="6151" width="9.44140625" style="11" customWidth="1"/>
    <col min="6152" max="6154" width="8.6640625" style="11" customWidth="1"/>
    <col min="6155" max="6155" width="9.44140625" style="11" customWidth="1"/>
    <col min="6156" max="6158" width="8.6640625" style="11" customWidth="1"/>
    <col min="6159" max="6159" width="9.44140625" style="11" customWidth="1"/>
    <col min="6160" max="6162" width="8.6640625" style="11" customWidth="1"/>
    <col min="6163" max="6163" width="9.44140625" style="11" customWidth="1"/>
    <col min="6164" max="6166" width="8.6640625" style="11" customWidth="1"/>
    <col min="6167" max="6167" width="9.44140625" style="11" customWidth="1"/>
    <col min="6168" max="6170" width="8.6640625" style="11" customWidth="1"/>
    <col min="6171" max="6171" width="9.44140625" style="11" customWidth="1"/>
    <col min="6172" max="6173" width="8.6640625" style="11" customWidth="1"/>
    <col min="6174" max="6400" width="9" style="11"/>
    <col min="6401" max="6401" width="14.21875" style="11" customWidth="1"/>
    <col min="6402" max="6402" width="8.6640625" style="11" customWidth="1"/>
    <col min="6403" max="6403" width="9.44140625" style="11" customWidth="1"/>
    <col min="6404" max="6406" width="8.6640625" style="11" customWidth="1"/>
    <col min="6407" max="6407" width="9.44140625" style="11" customWidth="1"/>
    <col min="6408" max="6410" width="8.6640625" style="11" customWidth="1"/>
    <col min="6411" max="6411" width="9.44140625" style="11" customWidth="1"/>
    <col min="6412" max="6414" width="8.6640625" style="11" customWidth="1"/>
    <col min="6415" max="6415" width="9.44140625" style="11" customWidth="1"/>
    <col min="6416" max="6418" width="8.6640625" style="11" customWidth="1"/>
    <col min="6419" max="6419" width="9.44140625" style="11" customWidth="1"/>
    <col min="6420" max="6422" width="8.6640625" style="11" customWidth="1"/>
    <col min="6423" max="6423" width="9.44140625" style="11" customWidth="1"/>
    <col min="6424" max="6426" width="8.6640625" style="11" customWidth="1"/>
    <col min="6427" max="6427" width="9.44140625" style="11" customWidth="1"/>
    <col min="6428" max="6429" width="8.6640625" style="11" customWidth="1"/>
    <col min="6430" max="6656" width="9" style="11"/>
    <col min="6657" max="6657" width="14.21875" style="11" customWidth="1"/>
    <col min="6658" max="6658" width="8.6640625" style="11" customWidth="1"/>
    <col min="6659" max="6659" width="9.44140625" style="11" customWidth="1"/>
    <col min="6660" max="6662" width="8.6640625" style="11" customWidth="1"/>
    <col min="6663" max="6663" width="9.44140625" style="11" customWidth="1"/>
    <col min="6664" max="6666" width="8.6640625" style="11" customWidth="1"/>
    <col min="6667" max="6667" width="9.44140625" style="11" customWidth="1"/>
    <col min="6668" max="6670" width="8.6640625" style="11" customWidth="1"/>
    <col min="6671" max="6671" width="9.44140625" style="11" customWidth="1"/>
    <col min="6672" max="6674" width="8.6640625" style="11" customWidth="1"/>
    <col min="6675" max="6675" width="9.44140625" style="11" customWidth="1"/>
    <col min="6676" max="6678" width="8.6640625" style="11" customWidth="1"/>
    <col min="6679" max="6679" width="9.44140625" style="11" customWidth="1"/>
    <col min="6680" max="6682" width="8.6640625" style="11" customWidth="1"/>
    <col min="6683" max="6683" width="9.44140625" style="11" customWidth="1"/>
    <col min="6684" max="6685" width="8.6640625" style="11" customWidth="1"/>
    <col min="6686" max="6912" width="9" style="11"/>
    <col min="6913" max="6913" width="14.21875" style="11" customWidth="1"/>
    <col min="6914" max="6914" width="8.6640625" style="11" customWidth="1"/>
    <col min="6915" max="6915" width="9.44140625" style="11" customWidth="1"/>
    <col min="6916" max="6918" width="8.6640625" style="11" customWidth="1"/>
    <col min="6919" max="6919" width="9.44140625" style="11" customWidth="1"/>
    <col min="6920" max="6922" width="8.6640625" style="11" customWidth="1"/>
    <col min="6923" max="6923" width="9.44140625" style="11" customWidth="1"/>
    <col min="6924" max="6926" width="8.6640625" style="11" customWidth="1"/>
    <col min="6927" max="6927" width="9.44140625" style="11" customWidth="1"/>
    <col min="6928" max="6930" width="8.6640625" style="11" customWidth="1"/>
    <col min="6931" max="6931" width="9.44140625" style="11" customWidth="1"/>
    <col min="6932" max="6934" width="8.6640625" style="11" customWidth="1"/>
    <col min="6935" max="6935" width="9.44140625" style="11" customWidth="1"/>
    <col min="6936" max="6938" width="8.6640625" style="11" customWidth="1"/>
    <col min="6939" max="6939" width="9.44140625" style="11" customWidth="1"/>
    <col min="6940" max="6941" width="8.6640625" style="11" customWidth="1"/>
    <col min="6942" max="7168" width="9" style="11"/>
    <col min="7169" max="7169" width="14.21875" style="11" customWidth="1"/>
    <col min="7170" max="7170" width="8.6640625" style="11" customWidth="1"/>
    <col min="7171" max="7171" width="9.44140625" style="11" customWidth="1"/>
    <col min="7172" max="7174" width="8.6640625" style="11" customWidth="1"/>
    <col min="7175" max="7175" width="9.44140625" style="11" customWidth="1"/>
    <col min="7176" max="7178" width="8.6640625" style="11" customWidth="1"/>
    <col min="7179" max="7179" width="9.44140625" style="11" customWidth="1"/>
    <col min="7180" max="7182" width="8.6640625" style="11" customWidth="1"/>
    <col min="7183" max="7183" width="9.44140625" style="11" customWidth="1"/>
    <col min="7184" max="7186" width="8.6640625" style="11" customWidth="1"/>
    <col min="7187" max="7187" width="9.44140625" style="11" customWidth="1"/>
    <col min="7188" max="7190" width="8.6640625" style="11" customWidth="1"/>
    <col min="7191" max="7191" width="9.44140625" style="11" customWidth="1"/>
    <col min="7192" max="7194" width="8.6640625" style="11" customWidth="1"/>
    <col min="7195" max="7195" width="9.44140625" style="11" customWidth="1"/>
    <col min="7196" max="7197" width="8.6640625" style="11" customWidth="1"/>
    <col min="7198" max="7424" width="9" style="11"/>
    <col min="7425" max="7425" width="14.21875" style="11" customWidth="1"/>
    <col min="7426" max="7426" width="8.6640625" style="11" customWidth="1"/>
    <col min="7427" max="7427" width="9.44140625" style="11" customWidth="1"/>
    <col min="7428" max="7430" width="8.6640625" style="11" customWidth="1"/>
    <col min="7431" max="7431" width="9.44140625" style="11" customWidth="1"/>
    <col min="7432" max="7434" width="8.6640625" style="11" customWidth="1"/>
    <col min="7435" max="7435" width="9.44140625" style="11" customWidth="1"/>
    <col min="7436" max="7438" width="8.6640625" style="11" customWidth="1"/>
    <col min="7439" max="7439" width="9.44140625" style="11" customWidth="1"/>
    <col min="7440" max="7442" width="8.6640625" style="11" customWidth="1"/>
    <col min="7443" max="7443" width="9.44140625" style="11" customWidth="1"/>
    <col min="7444" max="7446" width="8.6640625" style="11" customWidth="1"/>
    <col min="7447" max="7447" width="9.44140625" style="11" customWidth="1"/>
    <col min="7448" max="7450" width="8.6640625" style="11" customWidth="1"/>
    <col min="7451" max="7451" width="9.44140625" style="11" customWidth="1"/>
    <col min="7452" max="7453" width="8.6640625" style="11" customWidth="1"/>
    <col min="7454" max="7680" width="9" style="11"/>
    <col min="7681" max="7681" width="14.21875" style="11" customWidth="1"/>
    <col min="7682" max="7682" width="8.6640625" style="11" customWidth="1"/>
    <col min="7683" max="7683" width="9.44140625" style="11" customWidth="1"/>
    <col min="7684" max="7686" width="8.6640625" style="11" customWidth="1"/>
    <col min="7687" max="7687" width="9.44140625" style="11" customWidth="1"/>
    <col min="7688" max="7690" width="8.6640625" style="11" customWidth="1"/>
    <col min="7691" max="7691" width="9.44140625" style="11" customWidth="1"/>
    <col min="7692" max="7694" width="8.6640625" style="11" customWidth="1"/>
    <col min="7695" max="7695" width="9.44140625" style="11" customWidth="1"/>
    <col min="7696" max="7698" width="8.6640625" style="11" customWidth="1"/>
    <col min="7699" max="7699" width="9.44140625" style="11" customWidth="1"/>
    <col min="7700" max="7702" width="8.6640625" style="11" customWidth="1"/>
    <col min="7703" max="7703" width="9.44140625" style="11" customWidth="1"/>
    <col min="7704" max="7706" width="8.6640625" style="11" customWidth="1"/>
    <col min="7707" max="7707" width="9.44140625" style="11" customWidth="1"/>
    <col min="7708" max="7709" width="8.6640625" style="11" customWidth="1"/>
    <col min="7710" max="7936" width="9" style="11"/>
    <col min="7937" max="7937" width="14.21875" style="11" customWidth="1"/>
    <col min="7938" max="7938" width="8.6640625" style="11" customWidth="1"/>
    <col min="7939" max="7939" width="9.44140625" style="11" customWidth="1"/>
    <col min="7940" max="7942" width="8.6640625" style="11" customWidth="1"/>
    <col min="7943" max="7943" width="9.44140625" style="11" customWidth="1"/>
    <col min="7944" max="7946" width="8.6640625" style="11" customWidth="1"/>
    <col min="7947" max="7947" width="9.44140625" style="11" customWidth="1"/>
    <col min="7948" max="7950" width="8.6640625" style="11" customWidth="1"/>
    <col min="7951" max="7951" width="9.44140625" style="11" customWidth="1"/>
    <col min="7952" max="7954" width="8.6640625" style="11" customWidth="1"/>
    <col min="7955" max="7955" width="9.44140625" style="11" customWidth="1"/>
    <col min="7956" max="7958" width="8.6640625" style="11" customWidth="1"/>
    <col min="7959" max="7959" width="9.44140625" style="11" customWidth="1"/>
    <col min="7960" max="7962" width="8.6640625" style="11" customWidth="1"/>
    <col min="7963" max="7963" width="9.44140625" style="11" customWidth="1"/>
    <col min="7964" max="7965" width="8.6640625" style="11" customWidth="1"/>
    <col min="7966" max="8192" width="9" style="11"/>
    <col min="8193" max="8193" width="14.21875" style="11" customWidth="1"/>
    <col min="8194" max="8194" width="8.6640625" style="11" customWidth="1"/>
    <col min="8195" max="8195" width="9.44140625" style="11" customWidth="1"/>
    <col min="8196" max="8198" width="8.6640625" style="11" customWidth="1"/>
    <col min="8199" max="8199" width="9.44140625" style="11" customWidth="1"/>
    <col min="8200" max="8202" width="8.6640625" style="11" customWidth="1"/>
    <col min="8203" max="8203" width="9.44140625" style="11" customWidth="1"/>
    <col min="8204" max="8206" width="8.6640625" style="11" customWidth="1"/>
    <col min="8207" max="8207" width="9.44140625" style="11" customWidth="1"/>
    <col min="8208" max="8210" width="8.6640625" style="11" customWidth="1"/>
    <col min="8211" max="8211" width="9.44140625" style="11" customWidth="1"/>
    <col min="8212" max="8214" width="8.6640625" style="11" customWidth="1"/>
    <col min="8215" max="8215" width="9.44140625" style="11" customWidth="1"/>
    <col min="8216" max="8218" width="8.6640625" style="11" customWidth="1"/>
    <col min="8219" max="8219" width="9.44140625" style="11" customWidth="1"/>
    <col min="8220" max="8221" width="8.6640625" style="11" customWidth="1"/>
    <col min="8222" max="8448" width="9" style="11"/>
    <col min="8449" max="8449" width="14.21875" style="11" customWidth="1"/>
    <col min="8450" max="8450" width="8.6640625" style="11" customWidth="1"/>
    <col min="8451" max="8451" width="9.44140625" style="11" customWidth="1"/>
    <col min="8452" max="8454" width="8.6640625" style="11" customWidth="1"/>
    <col min="8455" max="8455" width="9.44140625" style="11" customWidth="1"/>
    <col min="8456" max="8458" width="8.6640625" style="11" customWidth="1"/>
    <col min="8459" max="8459" width="9.44140625" style="11" customWidth="1"/>
    <col min="8460" max="8462" width="8.6640625" style="11" customWidth="1"/>
    <col min="8463" max="8463" width="9.44140625" style="11" customWidth="1"/>
    <col min="8464" max="8466" width="8.6640625" style="11" customWidth="1"/>
    <col min="8467" max="8467" width="9.44140625" style="11" customWidth="1"/>
    <col min="8468" max="8470" width="8.6640625" style="11" customWidth="1"/>
    <col min="8471" max="8471" width="9.44140625" style="11" customWidth="1"/>
    <col min="8472" max="8474" width="8.6640625" style="11" customWidth="1"/>
    <col min="8475" max="8475" width="9.44140625" style="11" customWidth="1"/>
    <col min="8476" max="8477" width="8.6640625" style="11" customWidth="1"/>
    <col min="8478" max="8704" width="9" style="11"/>
    <col min="8705" max="8705" width="14.21875" style="11" customWidth="1"/>
    <col min="8706" max="8706" width="8.6640625" style="11" customWidth="1"/>
    <col min="8707" max="8707" width="9.44140625" style="11" customWidth="1"/>
    <col min="8708" max="8710" width="8.6640625" style="11" customWidth="1"/>
    <col min="8711" max="8711" width="9.44140625" style="11" customWidth="1"/>
    <col min="8712" max="8714" width="8.6640625" style="11" customWidth="1"/>
    <col min="8715" max="8715" width="9.44140625" style="11" customWidth="1"/>
    <col min="8716" max="8718" width="8.6640625" style="11" customWidth="1"/>
    <col min="8719" max="8719" width="9.44140625" style="11" customWidth="1"/>
    <col min="8720" max="8722" width="8.6640625" style="11" customWidth="1"/>
    <col min="8723" max="8723" width="9.44140625" style="11" customWidth="1"/>
    <col min="8724" max="8726" width="8.6640625" style="11" customWidth="1"/>
    <col min="8727" max="8727" width="9.44140625" style="11" customWidth="1"/>
    <col min="8728" max="8730" width="8.6640625" style="11" customWidth="1"/>
    <col min="8731" max="8731" width="9.44140625" style="11" customWidth="1"/>
    <col min="8732" max="8733" width="8.6640625" style="11" customWidth="1"/>
    <col min="8734" max="8960" width="9" style="11"/>
    <col min="8961" max="8961" width="14.21875" style="11" customWidth="1"/>
    <col min="8962" max="8962" width="8.6640625" style="11" customWidth="1"/>
    <col min="8963" max="8963" width="9.44140625" style="11" customWidth="1"/>
    <col min="8964" max="8966" width="8.6640625" style="11" customWidth="1"/>
    <col min="8967" max="8967" width="9.44140625" style="11" customWidth="1"/>
    <col min="8968" max="8970" width="8.6640625" style="11" customWidth="1"/>
    <col min="8971" max="8971" width="9.44140625" style="11" customWidth="1"/>
    <col min="8972" max="8974" width="8.6640625" style="11" customWidth="1"/>
    <col min="8975" max="8975" width="9.44140625" style="11" customWidth="1"/>
    <col min="8976" max="8978" width="8.6640625" style="11" customWidth="1"/>
    <col min="8979" max="8979" width="9.44140625" style="11" customWidth="1"/>
    <col min="8980" max="8982" width="8.6640625" style="11" customWidth="1"/>
    <col min="8983" max="8983" width="9.44140625" style="11" customWidth="1"/>
    <col min="8984" max="8986" width="8.6640625" style="11" customWidth="1"/>
    <col min="8987" max="8987" width="9.44140625" style="11" customWidth="1"/>
    <col min="8988" max="8989" width="8.6640625" style="11" customWidth="1"/>
    <col min="8990" max="9216" width="9" style="11"/>
    <col min="9217" max="9217" width="14.21875" style="11" customWidth="1"/>
    <col min="9218" max="9218" width="8.6640625" style="11" customWidth="1"/>
    <col min="9219" max="9219" width="9.44140625" style="11" customWidth="1"/>
    <col min="9220" max="9222" width="8.6640625" style="11" customWidth="1"/>
    <col min="9223" max="9223" width="9.44140625" style="11" customWidth="1"/>
    <col min="9224" max="9226" width="8.6640625" style="11" customWidth="1"/>
    <col min="9227" max="9227" width="9.44140625" style="11" customWidth="1"/>
    <col min="9228" max="9230" width="8.6640625" style="11" customWidth="1"/>
    <col min="9231" max="9231" width="9.44140625" style="11" customWidth="1"/>
    <col min="9232" max="9234" width="8.6640625" style="11" customWidth="1"/>
    <col min="9235" max="9235" width="9.44140625" style="11" customWidth="1"/>
    <col min="9236" max="9238" width="8.6640625" style="11" customWidth="1"/>
    <col min="9239" max="9239" width="9.44140625" style="11" customWidth="1"/>
    <col min="9240" max="9242" width="8.6640625" style="11" customWidth="1"/>
    <col min="9243" max="9243" width="9.44140625" style="11" customWidth="1"/>
    <col min="9244" max="9245" width="8.6640625" style="11" customWidth="1"/>
    <col min="9246" max="9472" width="9" style="11"/>
    <col min="9473" max="9473" width="14.21875" style="11" customWidth="1"/>
    <col min="9474" max="9474" width="8.6640625" style="11" customWidth="1"/>
    <col min="9475" max="9475" width="9.44140625" style="11" customWidth="1"/>
    <col min="9476" max="9478" width="8.6640625" style="11" customWidth="1"/>
    <col min="9479" max="9479" width="9.44140625" style="11" customWidth="1"/>
    <col min="9480" max="9482" width="8.6640625" style="11" customWidth="1"/>
    <col min="9483" max="9483" width="9.44140625" style="11" customWidth="1"/>
    <col min="9484" max="9486" width="8.6640625" style="11" customWidth="1"/>
    <col min="9487" max="9487" width="9.44140625" style="11" customWidth="1"/>
    <col min="9488" max="9490" width="8.6640625" style="11" customWidth="1"/>
    <col min="9491" max="9491" width="9.44140625" style="11" customWidth="1"/>
    <col min="9492" max="9494" width="8.6640625" style="11" customWidth="1"/>
    <col min="9495" max="9495" width="9.44140625" style="11" customWidth="1"/>
    <col min="9496" max="9498" width="8.6640625" style="11" customWidth="1"/>
    <col min="9499" max="9499" width="9.44140625" style="11" customWidth="1"/>
    <col min="9500" max="9501" width="8.6640625" style="11" customWidth="1"/>
    <col min="9502" max="9728" width="9" style="11"/>
    <col min="9729" max="9729" width="14.21875" style="11" customWidth="1"/>
    <col min="9730" max="9730" width="8.6640625" style="11" customWidth="1"/>
    <col min="9731" max="9731" width="9.44140625" style="11" customWidth="1"/>
    <col min="9732" max="9734" width="8.6640625" style="11" customWidth="1"/>
    <col min="9735" max="9735" width="9.44140625" style="11" customWidth="1"/>
    <col min="9736" max="9738" width="8.6640625" style="11" customWidth="1"/>
    <col min="9739" max="9739" width="9.44140625" style="11" customWidth="1"/>
    <col min="9740" max="9742" width="8.6640625" style="11" customWidth="1"/>
    <col min="9743" max="9743" width="9.44140625" style="11" customWidth="1"/>
    <col min="9744" max="9746" width="8.6640625" style="11" customWidth="1"/>
    <col min="9747" max="9747" width="9.44140625" style="11" customWidth="1"/>
    <col min="9748" max="9750" width="8.6640625" style="11" customWidth="1"/>
    <col min="9751" max="9751" width="9.44140625" style="11" customWidth="1"/>
    <col min="9752" max="9754" width="8.6640625" style="11" customWidth="1"/>
    <col min="9755" max="9755" width="9.44140625" style="11" customWidth="1"/>
    <col min="9756" max="9757" width="8.6640625" style="11" customWidth="1"/>
    <col min="9758" max="9984" width="9" style="11"/>
    <col min="9985" max="9985" width="14.21875" style="11" customWidth="1"/>
    <col min="9986" max="9986" width="8.6640625" style="11" customWidth="1"/>
    <col min="9987" max="9987" width="9.44140625" style="11" customWidth="1"/>
    <col min="9988" max="9990" width="8.6640625" style="11" customWidth="1"/>
    <col min="9991" max="9991" width="9.44140625" style="11" customWidth="1"/>
    <col min="9992" max="9994" width="8.6640625" style="11" customWidth="1"/>
    <col min="9995" max="9995" width="9.44140625" style="11" customWidth="1"/>
    <col min="9996" max="9998" width="8.6640625" style="11" customWidth="1"/>
    <col min="9999" max="9999" width="9.44140625" style="11" customWidth="1"/>
    <col min="10000" max="10002" width="8.6640625" style="11" customWidth="1"/>
    <col min="10003" max="10003" width="9.44140625" style="11" customWidth="1"/>
    <col min="10004" max="10006" width="8.6640625" style="11" customWidth="1"/>
    <col min="10007" max="10007" width="9.44140625" style="11" customWidth="1"/>
    <col min="10008" max="10010" width="8.6640625" style="11" customWidth="1"/>
    <col min="10011" max="10011" width="9.44140625" style="11" customWidth="1"/>
    <col min="10012" max="10013" width="8.6640625" style="11" customWidth="1"/>
    <col min="10014" max="10240" width="9" style="11"/>
    <col min="10241" max="10241" width="14.21875" style="11" customWidth="1"/>
    <col min="10242" max="10242" width="8.6640625" style="11" customWidth="1"/>
    <col min="10243" max="10243" width="9.44140625" style="11" customWidth="1"/>
    <col min="10244" max="10246" width="8.6640625" style="11" customWidth="1"/>
    <col min="10247" max="10247" width="9.44140625" style="11" customWidth="1"/>
    <col min="10248" max="10250" width="8.6640625" style="11" customWidth="1"/>
    <col min="10251" max="10251" width="9.44140625" style="11" customWidth="1"/>
    <col min="10252" max="10254" width="8.6640625" style="11" customWidth="1"/>
    <col min="10255" max="10255" width="9.44140625" style="11" customWidth="1"/>
    <col min="10256" max="10258" width="8.6640625" style="11" customWidth="1"/>
    <col min="10259" max="10259" width="9.44140625" style="11" customWidth="1"/>
    <col min="10260" max="10262" width="8.6640625" style="11" customWidth="1"/>
    <col min="10263" max="10263" width="9.44140625" style="11" customWidth="1"/>
    <col min="10264" max="10266" width="8.6640625" style="11" customWidth="1"/>
    <col min="10267" max="10267" width="9.44140625" style="11" customWidth="1"/>
    <col min="10268" max="10269" width="8.6640625" style="11" customWidth="1"/>
    <col min="10270" max="10496" width="9" style="11"/>
    <col min="10497" max="10497" width="14.21875" style="11" customWidth="1"/>
    <col min="10498" max="10498" width="8.6640625" style="11" customWidth="1"/>
    <col min="10499" max="10499" width="9.44140625" style="11" customWidth="1"/>
    <col min="10500" max="10502" width="8.6640625" style="11" customWidth="1"/>
    <col min="10503" max="10503" width="9.44140625" style="11" customWidth="1"/>
    <col min="10504" max="10506" width="8.6640625" style="11" customWidth="1"/>
    <col min="10507" max="10507" width="9.44140625" style="11" customWidth="1"/>
    <col min="10508" max="10510" width="8.6640625" style="11" customWidth="1"/>
    <col min="10511" max="10511" width="9.44140625" style="11" customWidth="1"/>
    <col min="10512" max="10514" width="8.6640625" style="11" customWidth="1"/>
    <col min="10515" max="10515" width="9.44140625" style="11" customWidth="1"/>
    <col min="10516" max="10518" width="8.6640625" style="11" customWidth="1"/>
    <col min="10519" max="10519" width="9.44140625" style="11" customWidth="1"/>
    <col min="10520" max="10522" width="8.6640625" style="11" customWidth="1"/>
    <col min="10523" max="10523" width="9.44140625" style="11" customWidth="1"/>
    <col min="10524" max="10525" width="8.6640625" style="11" customWidth="1"/>
    <col min="10526" max="10752" width="9" style="11"/>
    <col min="10753" max="10753" width="14.21875" style="11" customWidth="1"/>
    <col min="10754" max="10754" width="8.6640625" style="11" customWidth="1"/>
    <col min="10755" max="10755" width="9.44140625" style="11" customWidth="1"/>
    <col min="10756" max="10758" width="8.6640625" style="11" customWidth="1"/>
    <col min="10759" max="10759" width="9.44140625" style="11" customWidth="1"/>
    <col min="10760" max="10762" width="8.6640625" style="11" customWidth="1"/>
    <col min="10763" max="10763" width="9.44140625" style="11" customWidth="1"/>
    <col min="10764" max="10766" width="8.6640625" style="11" customWidth="1"/>
    <col min="10767" max="10767" width="9.44140625" style="11" customWidth="1"/>
    <col min="10768" max="10770" width="8.6640625" style="11" customWidth="1"/>
    <col min="10771" max="10771" width="9.44140625" style="11" customWidth="1"/>
    <col min="10772" max="10774" width="8.6640625" style="11" customWidth="1"/>
    <col min="10775" max="10775" width="9.44140625" style="11" customWidth="1"/>
    <col min="10776" max="10778" width="8.6640625" style="11" customWidth="1"/>
    <col min="10779" max="10779" width="9.44140625" style="11" customWidth="1"/>
    <col min="10780" max="10781" width="8.6640625" style="11" customWidth="1"/>
    <col min="10782" max="11008" width="9" style="11"/>
    <col min="11009" max="11009" width="14.21875" style="11" customWidth="1"/>
    <col min="11010" max="11010" width="8.6640625" style="11" customWidth="1"/>
    <col min="11011" max="11011" width="9.44140625" style="11" customWidth="1"/>
    <col min="11012" max="11014" width="8.6640625" style="11" customWidth="1"/>
    <col min="11015" max="11015" width="9.44140625" style="11" customWidth="1"/>
    <col min="11016" max="11018" width="8.6640625" style="11" customWidth="1"/>
    <col min="11019" max="11019" width="9.44140625" style="11" customWidth="1"/>
    <col min="11020" max="11022" width="8.6640625" style="11" customWidth="1"/>
    <col min="11023" max="11023" width="9.44140625" style="11" customWidth="1"/>
    <col min="11024" max="11026" width="8.6640625" style="11" customWidth="1"/>
    <col min="11027" max="11027" width="9.44140625" style="11" customWidth="1"/>
    <col min="11028" max="11030" width="8.6640625" style="11" customWidth="1"/>
    <col min="11031" max="11031" width="9.44140625" style="11" customWidth="1"/>
    <col min="11032" max="11034" width="8.6640625" style="11" customWidth="1"/>
    <col min="11035" max="11035" width="9.44140625" style="11" customWidth="1"/>
    <col min="11036" max="11037" width="8.6640625" style="11" customWidth="1"/>
    <col min="11038" max="11264" width="9" style="11"/>
    <col min="11265" max="11265" width="14.21875" style="11" customWidth="1"/>
    <col min="11266" max="11266" width="8.6640625" style="11" customWidth="1"/>
    <col min="11267" max="11267" width="9.44140625" style="11" customWidth="1"/>
    <col min="11268" max="11270" width="8.6640625" style="11" customWidth="1"/>
    <col min="11271" max="11271" width="9.44140625" style="11" customWidth="1"/>
    <col min="11272" max="11274" width="8.6640625" style="11" customWidth="1"/>
    <col min="11275" max="11275" width="9.44140625" style="11" customWidth="1"/>
    <col min="11276" max="11278" width="8.6640625" style="11" customWidth="1"/>
    <col min="11279" max="11279" width="9.44140625" style="11" customWidth="1"/>
    <col min="11280" max="11282" width="8.6640625" style="11" customWidth="1"/>
    <col min="11283" max="11283" width="9.44140625" style="11" customWidth="1"/>
    <col min="11284" max="11286" width="8.6640625" style="11" customWidth="1"/>
    <col min="11287" max="11287" width="9.44140625" style="11" customWidth="1"/>
    <col min="11288" max="11290" width="8.6640625" style="11" customWidth="1"/>
    <col min="11291" max="11291" width="9.44140625" style="11" customWidth="1"/>
    <col min="11292" max="11293" width="8.6640625" style="11" customWidth="1"/>
    <col min="11294" max="11520" width="9" style="11"/>
    <col min="11521" max="11521" width="14.21875" style="11" customWidth="1"/>
    <col min="11522" max="11522" width="8.6640625" style="11" customWidth="1"/>
    <col min="11523" max="11523" width="9.44140625" style="11" customWidth="1"/>
    <col min="11524" max="11526" width="8.6640625" style="11" customWidth="1"/>
    <col min="11527" max="11527" width="9.44140625" style="11" customWidth="1"/>
    <col min="11528" max="11530" width="8.6640625" style="11" customWidth="1"/>
    <col min="11531" max="11531" width="9.44140625" style="11" customWidth="1"/>
    <col min="11532" max="11534" width="8.6640625" style="11" customWidth="1"/>
    <col min="11535" max="11535" width="9.44140625" style="11" customWidth="1"/>
    <col min="11536" max="11538" width="8.6640625" style="11" customWidth="1"/>
    <col min="11539" max="11539" width="9.44140625" style="11" customWidth="1"/>
    <col min="11540" max="11542" width="8.6640625" style="11" customWidth="1"/>
    <col min="11543" max="11543" width="9.44140625" style="11" customWidth="1"/>
    <col min="11544" max="11546" width="8.6640625" style="11" customWidth="1"/>
    <col min="11547" max="11547" width="9.44140625" style="11" customWidth="1"/>
    <col min="11548" max="11549" width="8.6640625" style="11" customWidth="1"/>
    <col min="11550" max="11776" width="9" style="11"/>
    <col min="11777" max="11777" width="14.21875" style="11" customWidth="1"/>
    <col min="11778" max="11778" width="8.6640625" style="11" customWidth="1"/>
    <col min="11779" max="11779" width="9.44140625" style="11" customWidth="1"/>
    <col min="11780" max="11782" width="8.6640625" style="11" customWidth="1"/>
    <col min="11783" max="11783" width="9.44140625" style="11" customWidth="1"/>
    <col min="11784" max="11786" width="8.6640625" style="11" customWidth="1"/>
    <col min="11787" max="11787" width="9.44140625" style="11" customWidth="1"/>
    <col min="11788" max="11790" width="8.6640625" style="11" customWidth="1"/>
    <col min="11791" max="11791" width="9.44140625" style="11" customWidth="1"/>
    <col min="11792" max="11794" width="8.6640625" style="11" customWidth="1"/>
    <col min="11795" max="11795" width="9.44140625" style="11" customWidth="1"/>
    <col min="11796" max="11798" width="8.6640625" style="11" customWidth="1"/>
    <col min="11799" max="11799" width="9.44140625" style="11" customWidth="1"/>
    <col min="11800" max="11802" width="8.6640625" style="11" customWidth="1"/>
    <col min="11803" max="11803" width="9.44140625" style="11" customWidth="1"/>
    <col min="11804" max="11805" width="8.6640625" style="11" customWidth="1"/>
    <col min="11806" max="12032" width="9" style="11"/>
    <col min="12033" max="12033" width="14.21875" style="11" customWidth="1"/>
    <col min="12034" max="12034" width="8.6640625" style="11" customWidth="1"/>
    <col min="12035" max="12035" width="9.44140625" style="11" customWidth="1"/>
    <col min="12036" max="12038" width="8.6640625" style="11" customWidth="1"/>
    <col min="12039" max="12039" width="9.44140625" style="11" customWidth="1"/>
    <col min="12040" max="12042" width="8.6640625" style="11" customWidth="1"/>
    <col min="12043" max="12043" width="9.44140625" style="11" customWidth="1"/>
    <col min="12044" max="12046" width="8.6640625" style="11" customWidth="1"/>
    <col min="12047" max="12047" width="9.44140625" style="11" customWidth="1"/>
    <col min="12048" max="12050" width="8.6640625" style="11" customWidth="1"/>
    <col min="12051" max="12051" width="9.44140625" style="11" customWidth="1"/>
    <col min="12052" max="12054" width="8.6640625" style="11" customWidth="1"/>
    <col min="12055" max="12055" width="9.44140625" style="11" customWidth="1"/>
    <col min="12056" max="12058" width="8.6640625" style="11" customWidth="1"/>
    <col min="12059" max="12059" width="9.44140625" style="11" customWidth="1"/>
    <col min="12060" max="12061" width="8.6640625" style="11" customWidth="1"/>
    <col min="12062" max="12288" width="9" style="11"/>
    <col min="12289" max="12289" width="14.21875" style="11" customWidth="1"/>
    <col min="12290" max="12290" width="8.6640625" style="11" customWidth="1"/>
    <col min="12291" max="12291" width="9.44140625" style="11" customWidth="1"/>
    <col min="12292" max="12294" width="8.6640625" style="11" customWidth="1"/>
    <col min="12295" max="12295" width="9.44140625" style="11" customWidth="1"/>
    <col min="12296" max="12298" width="8.6640625" style="11" customWidth="1"/>
    <col min="12299" max="12299" width="9.44140625" style="11" customWidth="1"/>
    <col min="12300" max="12302" width="8.6640625" style="11" customWidth="1"/>
    <col min="12303" max="12303" width="9.44140625" style="11" customWidth="1"/>
    <col min="12304" max="12306" width="8.6640625" style="11" customWidth="1"/>
    <col min="12307" max="12307" width="9.44140625" style="11" customWidth="1"/>
    <col min="12308" max="12310" width="8.6640625" style="11" customWidth="1"/>
    <col min="12311" max="12311" width="9.44140625" style="11" customWidth="1"/>
    <col min="12312" max="12314" width="8.6640625" style="11" customWidth="1"/>
    <col min="12315" max="12315" width="9.44140625" style="11" customWidth="1"/>
    <col min="12316" max="12317" width="8.6640625" style="11" customWidth="1"/>
    <col min="12318" max="12544" width="9" style="11"/>
    <col min="12545" max="12545" width="14.21875" style="11" customWidth="1"/>
    <col min="12546" max="12546" width="8.6640625" style="11" customWidth="1"/>
    <col min="12547" max="12547" width="9.44140625" style="11" customWidth="1"/>
    <col min="12548" max="12550" width="8.6640625" style="11" customWidth="1"/>
    <col min="12551" max="12551" width="9.44140625" style="11" customWidth="1"/>
    <col min="12552" max="12554" width="8.6640625" style="11" customWidth="1"/>
    <col min="12555" max="12555" width="9.44140625" style="11" customWidth="1"/>
    <col min="12556" max="12558" width="8.6640625" style="11" customWidth="1"/>
    <col min="12559" max="12559" width="9.44140625" style="11" customWidth="1"/>
    <col min="12560" max="12562" width="8.6640625" style="11" customWidth="1"/>
    <col min="12563" max="12563" width="9.44140625" style="11" customWidth="1"/>
    <col min="12564" max="12566" width="8.6640625" style="11" customWidth="1"/>
    <col min="12567" max="12567" width="9.44140625" style="11" customWidth="1"/>
    <col min="12568" max="12570" width="8.6640625" style="11" customWidth="1"/>
    <col min="12571" max="12571" width="9.44140625" style="11" customWidth="1"/>
    <col min="12572" max="12573" width="8.6640625" style="11" customWidth="1"/>
    <col min="12574" max="12800" width="9" style="11"/>
    <col min="12801" max="12801" width="14.21875" style="11" customWidth="1"/>
    <col min="12802" max="12802" width="8.6640625" style="11" customWidth="1"/>
    <col min="12803" max="12803" width="9.44140625" style="11" customWidth="1"/>
    <col min="12804" max="12806" width="8.6640625" style="11" customWidth="1"/>
    <col min="12807" max="12807" width="9.44140625" style="11" customWidth="1"/>
    <col min="12808" max="12810" width="8.6640625" style="11" customWidth="1"/>
    <col min="12811" max="12811" width="9.44140625" style="11" customWidth="1"/>
    <col min="12812" max="12814" width="8.6640625" style="11" customWidth="1"/>
    <col min="12815" max="12815" width="9.44140625" style="11" customWidth="1"/>
    <col min="12816" max="12818" width="8.6640625" style="11" customWidth="1"/>
    <col min="12819" max="12819" width="9.44140625" style="11" customWidth="1"/>
    <col min="12820" max="12822" width="8.6640625" style="11" customWidth="1"/>
    <col min="12823" max="12823" width="9.44140625" style="11" customWidth="1"/>
    <col min="12824" max="12826" width="8.6640625" style="11" customWidth="1"/>
    <col min="12827" max="12827" width="9.44140625" style="11" customWidth="1"/>
    <col min="12828" max="12829" width="8.6640625" style="11" customWidth="1"/>
    <col min="12830" max="13056" width="9" style="11"/>
    <col min="13057" max="13057" width="14.21875" style="11" customWidth="1"/>
    <col min="13058" max="13058" width="8.6640625" style="11" customWidth="1"/>
    <col min="13059" max="13059" width="9.44140625" style="11" customWidth="1"/>
    <col min="13060" max="13062" width="8.6640625" style="11" customWidth="1"/>
    <col min="13063" max="13063" width="9.44140625" style="11" customWidth="1"/>
    <col min="13064" max="13066" width="8.6640625" style="11" customWidth="1"/>
    <col min="13067" max="13067" width="9.44140625" style="11" customWidth="1"/>
    <col min="13068" max="13070" width="8.6640625" style="11" customWidth="1"/>
    <col min="13071" max="13071" width="9.44140625" style="11" customWidth="1"/>
    <col min="13072" max="13074" width="8.6640625" style="11" customWidth="1"/>
    <col min="13075" max="13075" width="9.44140625" style="11" customWidth="1"/>
    <col min="13076" max="13078" width="8.6640625" style="11" customWidth="1"/>
    <col min="13079" max="13079" width="9.44140625" style="11" customWidth="1"/>
    <col min="13080" max="13082" width="8.6640625" style="11" customWidth="1"/>
    <col min="13083" max="13083" width="9.44140625" style="11" customWidth="1"/>
    <col min="13084" max="13085" width="8.6640625" style="11" customWidth="1"/>
    <col min="13086" max="13312" width="9" style="11"/>
    <col min="13313" max="13313" width="14.21875" style="11" customWidth="1"/>
    <col min="13314" max="13314" width="8.6640625" style="11" customWidth="1"/>
    <col min="13315" max="13315" width="9.44140625" style="11" customWidth="1"/>
    <col min="13316" max="13318" width="8.6640625" style="11" customWidth="1"/>
    <col min="13319" max="13319" width="9.44140625" style="11" customWidth="1"/>
    <col min="13320" max="13322" width="8.6640625" style="11" customWidth="1"/>
    <col min="13323" max="13323" width="9.44140625" style="11" customWidth="1"/>
    <col min="13324" max="13326" width="8.6640625" style="11" customWidth="1"/>
    <col min="13327" max="13327" width="9.44140625" style="11" customWidth="1"/>
    <col min="13328" max="13330" width="8.6640625" style="11" customWidth="1"/>
    <col min="13331" max="13331" width="9.44140625" style="11" customWidth="1"/>
    <col min="13332" max="13334" width="8.6640625" style="11" customWidth="1"/>
    <col min="13335" max="13335" width="9.44140625" style="11" customWidth="1"/>
    <col min="13336" max="13338" width="8.6640625" style="11" customWidth="1"/>
    <col min="13339" max="13339" width="9.44140625" style="11" customWidth="1"/>
    <col min="13340" max="13341" width="8.6640625" style="11" customWidth="1"/>
    <col min="13342" max="13568" width="9" style="11"/>
    <col min="13569" max="13569" width="14.21875" style="11" customWidth="1"/>
    <col min="13570" max="13570" width="8.6640625" style="11" customWidth="1"/>
    <col min="13571" max="13571" width="9.44140625" style="11" customWidth="1"/>
    <col min="13572" max="13574" width="8.6640625" style="11" customWidth="1"/>
    <col min="13575" max="13575" width="9.44140625" style="11" customWidth="1"/>
    <col min="13576" max="13578" width="8.6640625" style="11" customWidth="1"/>
    <col min="13579" max="13579" width="9.44140625" style="11" customWidth="1"/>
    <col min="13580" max="13582" width="8.6640625" style="11" customWidth="1"/>
    <col min="13583" max="13583" width="9.44140625" style="11" customWidth="1"/>
    <col min="13584" max="13586" width="8.6640625" style="11" customWidth="1"/>
    <col min="13587" max="13587" width="9.44140625" style="11" customWidth="1"/>
    <col min="13588" max="13590" width="8.6640625" style="11" customWidth="1"/>
    <col min="13591" max="13591" width="9.44140625" style="11" customWidth="1"/>
    <col min="13592" max="13594" width="8.6640625" style="11" customWidth="1"/>
    <col min="13595" max="13595" width="9.44140625" style="11" customWidth="1"/>
    <col min="13596" max="13597" width="8.6640625" style="11" customWidth="1"/>
    <col min="13598" max="13824" width="9" style="11"/>
    <col min="13825" max="13825" width="14.21875" style="11" customWidth="1"/>
    <col min="13826" max="13826" width="8.6640625" style="11" customWidth="1"/>
    <col min="13827" max="13827" width="9.44140625" style="11" customWidth="1"/>
    <col min="13828" max="13830" width="8.6640625" style="11" customWidth="1"/>
    <col min="13831" max="13831" width="9.44140625" style="11" customWidth="1"/>
    <col min="13832" max="13834" width="8.6640625" style="11" customWidth="1"/>
    <col min="13835" max="13835" width="9.44140625" style="11" customWidth="1"/>
    <col min="13836" max="13838" width="8.6640625" style="11" customWidth="1"/>
    <col min="13839" max="13839" width="9.44140625" style="11" customWidth="1"/>
    <col min="13840" max="13842" width="8.6640625" style="11" customWidth="1"/>
    <col min="13843" max="13843" width="9.44140625" style="11" customWidth="1"/>
    <col min="13844" max="13846" width="8.6640625" style="11" customWidth="1"/>
    <col min="13847" max="13847" width="9.44140625" style="11" customWidth="1"/>
    <col min="13848" max="13850" width="8.6640625" style="11" customWidth="1"/>
    <col min="13851" max="13851" width="9.44140625" style="11" customWidth="1"/>
    <col min="13852" max="13853" width="8.6640625" style="11" customWidth="1"/>
    <col min="13854" max="14080" width="9" style="11"/>
    <col min="14081" max="14081" width="14.21875" style="11" customWidth="1"/>
    <col min="14082" max="14082" width="8.6640625" style="11" customWidth="1"/>
    <col min="14083" max="14083" width="9.44140625" style="11" customWidth="1"/>
    <col min="14084" max="14086" width="8.6640625" style="11" customWidth="1"/>
    <col min="14087" max="14087" width="9.44140625" style="11" customWidth="1"/>
    <col min="14088" max="14090" width="8.6640625" style="11" customWidth="1"/>
    <col min="14091" max="14091" width="9.44140625" style="11" customWidth="1"/>
    <col min="14092" max="14094" width="8.6640625" style="11" customWidth="1"/>
    <col min="14095" max="14095" width="9.44140625" style="11" customWidth="1"/>
    <col min="14096" max="14098" width="8.6640625" style="11" customWidth="1"/>
    <col min="14099" max="14099" width="9.44140625" style="11" customWidth="1"/>
    <col min="14100" max="14102" width="8.6640625" style="11" customWidth="1"/>
    <col min="14103" max="14103" width="9.44140625" style="11" customWidth="1"/>
    <col min="14104" max="14106" width="8.6640625" style="11" customWidth="1"/>
    <col min="14107" max="14107" width="9.44140625" style="11" customWidth="1"/>
    <col min="14108" max="14109" width="8.6640625" style="11" customWidth="1"/>
    <col min="14110" max="14336" width="9" style="11"/>
    <col min="14337" max="14337" width="14.21875" style="11" customWidth="1"/>
    <col min="14338" max="14338" width="8.6640625" style="11" customWidth="1"/>
    <col min="14339" max="14339" width="9.44140625" style="11" customWidth="1"/>
    <col min="14340" max="14342" width="8.6640625" style="11" customWidth="1"/>
    <col min="14343" max="14343" width="9.44140625" style="11" customWidth="1"/>
    <col min="14344" max="14346" width="8.6640625" style="11" customWidth="1"/>
    <col min="14347" max="14347" width="9.44140625" style="11" customWidth="1"/>
    <col min="14348" max="14350" width="8.6640625" style="11" customWidth="1"/>
    <col min="14351" max="14351" width="9.44140625" style="11" customWidth="1"/>
    <col min="14352" max="14354" width="8.6640625" style="11" customWidth="1"/>
    <col min="14355" max="14355" width="9.44140625" style="11" customWidth="1"/>
    <col min="14356" max="14358" width="8.6640625" style="11" customWidth="1"/>
    <col min="14359" max="14359" width="9.44140625" style="11" customWidth="1"/>
    <col min="14360" max="14362" width="8.6640625" style="11" customWidth="1"/>
    <col min="14363" max="14363" width="9.44140625" style="11" customWidth="1"/>
    <col min="14364" max="14365" width="8.6640625" style="11" customWidth="1"/>
    <col min="14366" max="14592" width="9" style="11"/>
    <col min="14593" max="14593" width="14.21875" style="11" customWidth="1"/>
    <col min="14594" max="14594" width="8.6640625" style="11" customWidth="1"/>
    <col min="14595" max="14595" width="9.44140625" style="11" customWidth="1"/>
    <col min="14596" max="14598" width="8.6640625" style="11" customWidth="1"/>
    <col min="14599" max="14599" width="9.44140625" style="11" customWidth="1"/>
    <col min="14600" max="14602" width="8.6640625" style="11" customWidth="1"/>
    <col min="14603" max="14603" width="9.44140625" style="11" customWidth="1"/>
    <col min="14604" max="14606" width="8.6640625" style="11" customWidth="1"/>
    <col min="14607" max="14607" width="9.44140625" style="11" customWidth="1"/>
    <col min="14608" max="14610" width="8.6640625" style="11" customWidth="1"/>
    <col min="14611" max="14611" width="9.44140625" style="11" customWidth="1"/>
    <col min="14612" max="14614" width="8.6640625" style="11" customWidth="1"/>
    <col min="14615" max="14615" width="9.44140625" style="11" customWidth="1"/>
    <col min="14616" max="14618" width="8.6640625" style="11" customWidth="1"/>
    <col min="14619" max="14619" width="9.44140625" style="11" customWidth="1"/>
    <col min="14620" max="14621" width="8.6640625" style="11" customWidth="1"/>
    <col min="14622" max="14848" width="9" style="11"/>
    <col min="14849" max="14849" width="14.21875" style="11" customWidth="1"/>
    <col min="14850" max="14850" width="8.6640625" style="11" customWidth="1"/>
    <col min="14851" max="14851" width="9.44140625" style="11" customWidth="1"/>
    <col min="14852" max="14854" width="8.6640625" style="11" customWidth="1"/>
    <col min="14855" max="14855" width="9.44140625" style="11" customWidth="1"/>
    <col min="14856" max="14858" width="8.6640625" style="11" customWidth="1"/>
    <col min="14859" max="14859" width="9.44140625" style="11" customWidth="1"/>
    <col min="14860" max="14862" width="8.6640625" style="11" customWidth="1"/>
    <col min="14863" max="14863" width="9.44140625" style="11" customWidth="1"/>
    <col min="14864" max="14866" width="8.6640625" style="11" customWidth="1"/>
    <col min="14867" max="14867" width="9.44140625" style="11" customWidth="1"/>
    <col min="14868" max="14870" width="8.6640625" style="11" customWidth="1"/>
    <col min="14871" max="14871" width="9.44140625" style="11" customWidth="1"/>
    <col min="14872" max="14874" width="8.6640625" style="11" customWidth="1"/>
    <col min="14875" max="14875" width="9.44140625" style="11" customWidth="1"/>
    <col min="14876" max="14877" width="8.6640625" style="11" customWidth="1"/>
    <col min="14878" max="15104" width="9" style="11"/>
    <col min="15105" max="15105" width="14.21875" style="11" customWidth="1"/>
    <col min="15106" max="15106" width="8.6640625" style="11" customWidth="1"/>
    <col min="15107" max="15107" width="9.44140625" style="11" customWidth="1"/>
    <col min="15108" max="15110" width="8.6640625" style="11" customWidth="1"/>
    <col min="15111" max="15111" width="9.44140625" style="11" customWidth="1"/>
    <col min="15112" max="15114" width="8.6640625" style="11" customWidth="1"/>
    <col min="15115" max="15115" width="9.44140625" style="11" customWidth="1"/>
    <col min="15116" max="15118" width="8.6640625" style="11" customWidth="1"/>
    <col min="15119" max="15119" width="9.44140625" style="11" customWidth="1"/>
    <col min="15120" max="15122" width="8.6640625" style="11" customWidth="1"/>
    <col min="15123" max="15123" width="9.44140625" style="11" customWidth="1"/>
    <col min="15124" max="15126" width="8.6640625" style="11" customWidth="1"/>
    <col min="15127" max="15127" width="9.44140625" style="11" customWidth="1"/>
    <col min="15128" max="15130" width="8.6640625" style="11" customWidth="1"/>
    <col min="15131" max="15131" width="9.44140625" style="11" customWidth="1"/>
    <col min="15132" max="15133" width="8.6640625" style="11" customWidth="1"/>
    <col min="15134" max="15360" width="9" style="11"/>
    <col min="15361" max="15361" width="14.21875" style="11" customWidth="1"/>
    <col min="15362" max="15362" width="8.6640625" style="11" customWidth="1"/>
    <col min="15363" max="15363" width="9.44140625" style="11" customWidth="1"/>
    <col min="15364" max="15366" width="8.6640625" style="11" customWidth="1"/>
    <col min="15367" max="15367" width="9.44140625" style="11" customWidth="1"/>
    <col min="15368" max="15370" width="8.6640625" style="11" customWidth="1"/>
    <col min="15371" max="15371" width="9.44140625" style="11" customWidth="1"/>
    <col min="15372" max="15374" width="8.6640625" style="11" customWidth="1"/>
    <col min="15375" max="15375" width="9.44140625" style="11" customWidth="1"/>
    <col min="15376" max="15378" width="8.6640625" style="11" customWidth="1"/>
    <col min="15379" max="15379" width="9.44140625" style="11" customWidth="1"/>
    <col min="15380" max="15382" width="8.6640625" style="11" customWidth="1"/>
    <col min="15383" max="15383" width="9.44140625" style="11" customWidth="1"/>
    <col min="15384" max="15386" width="8.6640625" style="11" customWidth="1"/>
    <col min="15387" max="15387" width="9.44140625" style="11" customWidth="1"/>
    <col min="15388" max="15389" width="8.6640625" style="11" customWidth="1"/>
    <col min="15390" max="15616" width="9" style="11"/>
    <col min="15617" max="15617" width="14.21875" style="11" customWidth="1"/>
    <col min="15618" max="15618" width="8.6640625" style="11" customWidth="1"/>
    <col min="15619" max="15619" width="9.44140625" style="11" customWidth="1"/>
    <col min="15620" max="15622" width="8.6640625" style="11" customWidth="1"/>
    <col min="15623" max="15623" width="9.44140625" style="11" customWidth="1"/>
    <col min="15624" max="15626" width="8.6640625" style="11" customWidth="1"/>
    <col min="15627" max="15627" width="9.44140625" style="11" customWidth="1"/>
    <col min="15628" max="15630" width="8.6640625" style="11" customWidth="1"/>
    <col min="15631" max="15631" width="9.44140625" style="11" customWidth="1"/>
    <col min="15632" max="15634" width="8.6640625" style="11" customWidth="1"/>
    <col min="15635" max="15635" width="9.44140625" style="11" customWidth="1"/>
    <col min="15636" max="15638" width="8.6640625" style="11" customWidth="1"/>
    <col min="15639" max="15639" width="9.44140625" style="11" customWidth="1"/>
    <col min="15640" max="15642" width="8.6640625" style="11" customWidth="1"/>
    <col min="15643" max="15643" width="9.44140625" style="11" customWidth="1"/>
    <col min="15644" max="15645" width="8.6640625" style="11" customWidth="1"/>
    <col min="15646" max="15872" width="9" style="11"/>
    <col min="15873" max="15873" width="14.21875" style="11" customWidth="1"/>
    <col min="15874" max="15874" width="8.6640625" style="11" customWidth="1"/>
    <col min="15875" max="15875" width="9.44140625" style="11" customWidth="1"/>
    <col min="15876" max="15878" width="8.6640625" style="11" customWidth="1"/>
    <col min="15879" max="15879" width="9.44140625" style="11" customWidth="1"/>
    <col min="15880" max="15882" width="8.6640625" style="11" customWidth="1"/>
    <col min="15883" max="15883" width="9.44140625" style="11" customWidth="1"/>
    <col min="15884" max="15886" width="8.6640625" style="11" customWidth="1"/>
    <col min="15887" max="15887" width="9.44140625" style="11" customWidth="1"/>
    <col min="15888" max="15890" width="8.6640625" style="11" customWidth="1"/>
    <col min="15891" max="15891" width="9.44140625" style="11" customWidth="1"/>
    <col min="15892" max="15894" width="8.6640625" style="11" customWidth="1"/>
    <col min="15895" max="15895" width="9.44140625" style="11" customWidth="1"/>
    <col min="15896" max="15898" width="8.6640625" style="11" customWidth="1"/>
    <col min="15899" max="15899" width="9.44140625" style="11" customWidth="1"/>
    <col min="15900" max="15901" width="8.6640625" style="11" customWidth="1"/>
    <col min="15902" max="16128" width="9" style="11"/>
    <col min="16129" max="16129" width="14.21875" style="11" customWidth="1"/>
    <col min="16130" max="16130" width="8.6640625" style="11" customWidth="1"/>
    <col min="16131" max="16131" width="9.44140625" style="11" customWidth="1"/>
    <col min="16132" max="16134" width="8.6640625" style="11" customWidth="1"/>
    <col min="16135" max="16135" width="9.44140625" style="11" customWidth="1"/>
    <col min="16136" max="16138" width="8.6640625" style="11" customWidth="1"/>
    <col min="16139" max="16139" width="9.44140625" style="11" customWidth="1"/>
    <col min="16140" max="16142" width="8.6640625" style="11" customWidth="1"/>
    <col min="16143" max="16143" width="9.44140625" style="11" customWidth="1"/>
    <col min="16144" max="16146" width="8.6640625" style="11" customWidth="1"/>
    <col min="16147" max="16147" width="9.44140625" style="11" customWidth="1"/>
    <col min="16148" max="16150" width="8.6640625" style="11" customWidth="1"/>
    <col min="16151" max="16151" width="9.44140625" style="11" customWidth="1"/>
    <col min="16152" max="16154" width="8.6640625" style="11" customWidth="1"/>
    <col min="16155" max="16155" width="9.44140625" style="11" customWidth="1"/>
    <col min="16156" max="16157" width="8.6640625" style="11" customWidth="1"/>
    <col min="16158" max="16384" width="9" style="11"/>
  </cols>
  <sheetData>
    <row r="1" spans="1:45" x14ac:dyDescent="0.3">
      <c r="A1" s="10"/>
      <c r="B1" s="20" t="s">
        <v>0</v>
      </c>
      <c r="C1" s="20"/>
      <c r="D1" s="20"/>
      <c r="E1" s="20"/>
      <c r="F1" s="20" t="s">
        <v>1</v>
      </c>
      <c r="G1" s="20"/>
      <c r="H1" s="20"/>
      <c r="I1" s="20"/>
      <c r="J1" s="20" t="s">
        <v>2</v>
      </c>
      <c r="K1" s="20"/>
      <c r="L1" s="20"/>
      <c r="M1" s="20"/>
      <c r="N1" s="20" t="s">
        <v>3</v>
      </c>
      <c r="O1" s="20"/>
      <c r="P1" s="20"/>
      <c r="Q1" s="20"/>
      <c r="R1" s="20" t="s">
        <v>4</v>
      </c>
      <c r="S1" s="20"/>
      <c r="T1" s="20"/>
      <c r="U1" s="20"/>
      <c r="V1" s="20" t="s">
        <v>5</v>
      </c>
      <c r="W1" s="20"/>
      <c r="X1" s="20"/>
      <c r="Y1" s="20"/>
      <c r="Z1" s="20" t="s">
        <v>6</v>
      </c>
      <c r="AA1" s="20"/>
      <c r="AB1" s="20"/>
      <c r="AC1" s="20"/>
      <c r="AD1" s="20" t="s">
        <v>7</v>
      </c>
      <c r="AE1" s="20"/>
      <c r="AF1" s="20"/>
      <c r="AG1" s="20"/>
      <c r="AH1" s="20" t="s">
        <v>66</v>
      </c>
      <c r="AI1" s="20"/>
      <c r="AJ1" s="20"/>
      <c r="AK1" s="20"/>
      <c r="AL1" s="20" t="s">
        <v>8</v>
      </c>
      <c r="AM1" s="20"/>
      <c r="AN1" s="20"/>
      <c r="AO1" s="20"/>
      <c r="AP1" s="20" t="s">
        <v>27</v>
      </c>
      <c r="AQ1" s="20"/>
      <c r="AR1" s="20"/>
      <c r="AS1" s="20"/>
    </row>
    <row r="2" spans="1:45" ht="33" customHeight="1" x14ac:dyDescent="0.3">
      <c r="A2" s="12" t="s">
        <v>9</v>
      </c>
      <c r="B2" s="13" t="s">
        <v>10</v>
      </c>
      <c r="C2" s="14" t="s">
        <v>21</v>
      </c>
      <c r="D2" s="13" t="s">
        <v>22</v>
      </c>
      <c r="E2" s="13" t="s">
        <v>11</v>
      </c>
      <c r="F2" s="13" t="s">
        <v>10</v>
      </c>
      <c r="G2" s="14" t="s">
        <v>21</v>
      </c>
      <c r="H2" s="13" t="s">
        <v>22</v>
      </c>
      <c r="I2" s="13" t="s">
        <v>11</v>
      </c>
      <c r="J2" s="13" t="s">
        <v>10</v>
      </c>
      <c r="K2" s="14" t="s">
        <v>25</v>
      </c>
      <c r="L2" s="13" t="s">
        <v>26</v>
      </c>
      <c r="M2" s="13" t="s">
        <v>11</v>
      </c>
      <c r="N2" s="13" t="s">
        <v>10</v>
      </c>
      <c r="O2" s="14" t="s">
        <v>21</v>
      </c>
      <c r="P2" s="13" t="s">
        <v>22</v>
      </c>
      <c r="Q2" s="13" t="s">
        <v>11</v>
      </c>
      <c r="R2" s="13" t="s">
        <v>10</v>
      </c>
      <c r="S2" s="14" t="s">
        <v>21</v>
      </c>
      <c r="T2" s="13" t="s">
        <v>22</v>
      </c>
      <c r="U2" s="13" t="s">
        <v>11</v>
      </c>
      <c r="V2" s="13" t="s">
        <v>10</v>
      </c>
      <c r="W2" s="14" t="s">
        <v>21</v>
      </c>
      <c r="X2" s="13" t="s">
        <v>22</v>
      </c>
      <c r="Y2" s="13" t="s">
        <v>11</v>
      </c>
      <c r="Z2" s="13" t="s">
        <v>10</v>
      </c>
      <c r="AA2" s="14" t="s">
        <v>21</v>
      </c>
      <c r="AB2" s="13" t="s">
        <v>22</v>
      </c>
      <c r="AC2" s="13" t="s">
        <v>11</v>
      </c>
      <c r="AD2" s="13" t="s">
        <v>10</v>
      </c>
      <c r="AE2" s="14" t="s">
        <v>21</v>
      </c>
      <c r="AF2" s="13" t="s">
        <v>22</v>
      </c>
      <c r="AG2" s="13" t="s">
        <v>11</v>
      </c>
      <c r="AH2" s="13" t="s">
        <v>10</v>
      </c>
      <c r="AI2" s="14" t="s">
        <v>21</v>
      </c>
      <c r="AJ2" s="13" t="s">
        <v>22</v>
      </c>
      <c r="AK2" s="13" t="s">
        <v>11</v>
      </c>
      <c r="AL2" s="13" t="s">
        <v>10</v>
      </c>
      <c r="AM2" s="14" t="s">
        <v>21</v>
      </c>
      <c r="AN2" s="13" t="s">
        <v>22</v>
      </c>
      <c r="AO2" s="13" t="s">
        <v>11</v>
      </c>
      <c r="AP2" s="13" t="s">
        <v>10</v>
      </c>
      <c r="AQ2" s="14" t="s">
        <v>21</v>
      </c>
      <c r="AR2" s="13" t="s">
        <v>22</v>
      </c>
      <c r="AS2" s="13" t="s">
        <v>11</v>
      </c>
    </row>
    <row r="3" spans="1:45" x14ac:dyDescent="0.3">
      <c r="A3" s="12" t="s">
        <v>12</v>
      </c>
      <c r="B3">
        <v>9.0372500000000002</v>
      </c>
      <c r="C3">
        <v>1.894979</v>
      </c>
      <c r="D3">
        <v>20.968536</v>
      </c>
      <c r="E3">
        <v>90.372495999999998</v>
      </c>
      <c r="F3">
        <v>8.8893000000000004</v>
      </c>
      <c r="G3">
        <v>0.56215199999999999</v>
      </c>
      <c r="H3">
        <v>6.3239210000000003</v>
      </c>
      <c r="I3">
        <v>88.892996999999994</v>
      </c>
      <c r="J3">
        <v>8.2482869999999995</v>
      </c>
      <c r="K3">
        <v>0.86399099999999995</v>
      </c>
      <c r="L3">
        <v>10.47479</v>
      </c>
      <c r="M3">
        <v>82.482867999999996</v>
      </c>
      <c r="N3">
        <v>9.6583330000000007</v>
      </c>
      <c r="O3">
        <v>0.53598800000000002</v>
      </c>
      <c r="P3">
        <v>5.5494839999999996</v>
      </c>
      <c r="Q3">
        <v>96.583330000000004</v>
      </c>
      <c r="R3">
        <v>10.70008</v>
      </c>
      <c r="S3">
        <v>0.61153900000000005</v>
      </c>
      <c r="T3">
        <v>5.7152750000000001</v>
      </c>
      <c r="U3">
        <v>107.000805</v>
      </c>
      <c r="V3">
        <v>8.7526860000000006</v>
      </c>
      <c r="W3">
        <v>1.6459170000000001</v>
      </c>
      <c r="X3">
        <v>18.804708999999999</v>
      </c>
      <c r="Y3">
        <v>87.526863000000006</v>
      </c>
      <c r="Z3">
        <v>10.8049</v>
      </c>
      <c r="AA3">
        <v>10.770229</v>
      </c>
      <c r="AB3">
        <v>99.679123000000004</v>
      </c>
      <c r="AC3">
        <v>108.048996</v>
      </c>
      <c r="AD3">
        <v>9.1011989999999994</v>
      </c>
      <c r="AE3">
        <v>2.6913320000000001</v>
      </c>
      <c r="AF3">
        <v>29.571179000000001</v>
      </c>
      <c r="AG3">
        <v>91.011992000000006</v>
      </c>
      <c r="AH3">
        <v>8.8778129999999997</v>
      </c>
      <c r="AI3">
        <v>0.33778399999999997</v>
      </c>
      <c r="AJ3">
        <v>3.8048120000000001</v>
      </c>
      <c r="AK3">
        <v>88.778131999999999</v>
      </c>
      <c r="AL3">
        <v>10.468598</v>
      </c>
      <c r="AM3">
        <v>0.65358499999999997</v>
      </c>
      <c r="AN3">
        <v>6.24329</v>
      </c>
      <c r="AO3">
        <v>104.685981</v>
      </c>
      <c r="AP3">
        <v>10.781902000000001</v>
      </c>
      <c r="AQ3">
        <v>1.083593</v>
      </c>
      <c r="AR3">
        <v>10.050110999999999</v>
      </c>
      <c r="AS3">
        <v>107.819019</v>
      </c>
    </row>
    <row r="4" spans="1:45" x14ac:dyDescent="0.3">
      <c r="A4" s="12" t="s">
        <v>13</v>
      </c>
      <c r="B4">
        <v>27.152346999999999</v>
      </c>
      <c r="C4">
        <v>0.222079</v>
      </c>
      <c r="D4">
        <v>0.81790099999999999</v>
      </c>
      <c r="E4">
        <v>108.60938899999999</v>
      </c>
      <c r="F4">
        <v>28.073322999999998</v>
      </c>
      <c r="G4">
        <v>1.5784910000000001</v>
      </c>
      <c r="H4">
        <v>5.6227429999999998</v>
      </c>
      <c r="I4">
        <v>112.29329300000001</v>
      </c>
      <c r="J4">
        <v>27.098447</v>
      </c>
      <c r="K4">
        <v>1.8583829999999999</v>
      </c>
      <c r="L4">
        <v>6.8578950000000001</v>
      </c>
      <c r="M4">
        <v>108.393787</v>
      </c>
      <c r="N4">
        <v>26.035398000000001</v>
      </c>
      <c r="O4">
        <v>6.3620150000000004</v>
      </c>
      <c r="P4">
        <v>24.436021</v>
      </c>
      <c r="Q4">
        <v>104.141593</v>
      </c>
      <c r="R4">
        <v>24.646495999999999</v>
      </c>
      <c r="S4">
        <v>5.8031069999999998</v>
      </c>
      <c r="T4">
        <v>23.545361</v>
      </c>
      <c r="U4">
        <v>98.585986000000005</v>
      </c>
      <c r="V4">
        <v>24.906879</v>
      </c>
      <c r="W4">
        <v>7.1784030000000003</v>
      </c>
      <c r="X4">
        <v>28.820965999999999</v>
      </c>
      <c r="Y4">
        <v>99.627516</v>
      </c>
      <c r="Z4">
        <v>23.627148999999999</v>
      </c>
      <c r="AA4">
        <v>1.1513949999999999</v>
      </c>
      <c r="AB4">
        <v>4.8731869999999997</v>
      </c>
      <c r="AC4">
        <v>94.508596999999995</v>
      </c>
      <c r="AD4">
        <v>25.958955</v>
      </c>
      <c r="AE4">
        <v>1.823278</v>
      </c>
      <c r="AF4">
        <v>7.0236970000000003</v>
      </c>
      <c r="AG4">
        <v>103.83582199999999</v>
      </c>
      <c r="AH4">
        <v>27.876123</v>
      </c>
      <c r="AI4">
        <v>1.51431</v>
      </c>
      <c r="AJ4">
        <v>5.432283</v>
      </c>
      <c r="AK4">
        <v>111.504493</v>
      </c>
      <c r="AL4">
        <v>27.928643000000001</v>
      </c>
      <c r="AM4">
        <v>1.4100729999999999</v>
      </c>
      <c r="AN4">
        <v>5.0488419999999996</v>
      </c>
      <c r="AO4">
        <v>111.714572</v>
      </c>
      <c r="AP4">
        <v>22.358909000000001</v>
      </c>
      <c r="AQ4">
        <v>3.691811</v>
      </c>
      <c r="AR4">
        <v>16.511588</v>
      </c>
      <c r="AS4">
        <v>89.435636000000002</v>
      </c>
    </row>
    <row r="5" spans="1:45" x14ac:dyDescent="0.3">
      <c r="A5" s="12" t="s">
        <v>14</v>
      </c>
      <c r="B5">
        <v>59.962865000000001</v>
      </c>
      <c r="C5">
        <v>1.93465</v>
      </c>
      <c r="D5">
        <v>3.226413</v>
      </c>
      <c r="E5">
        <v>119.92573</v>
      </c>
      <c r="F5">
        <v>60.092177</v>
      </c>
      <c r="G5">
        <v>1.0254989999999999</v>
      </c>
      <c r="H5">
        <v>1.706542</v>
      </c>
      <c r="I5">
        <v>120.184355</v>
      </c>
      <c r="J5">
        <v>64.456399000000005</v>
      </c>
      <c r="K5">
        <v>0.91899200000000003</v>
      </c>
      <c r="L5">
        <v>1.4257569999999999</v>
      </c>
      <c r="M5">
        <v>128.91279800000001</v>
      </c>
      <c r="N5">
        <v>61.836295</v>
      </c>
      <c r="O5">
        <v>0.537493</v>
      </c>
      <c r="P5">
        <v>0.86921899999999996</v>
      </c>
      <c r="Q5">
        <v>123.672589</v>
      </c>
      <c r="R5">
        <v>61.074353000000002</v>
      </c>
      <c r="S5">
        <v>1.902795</v>
      </c>
      <c r="T5">
        <v>3.1155390000000001</v>
      </c>
      <c r="U5">
        <v>122.148706</v>
      </c>
      <c r="V5">
        <v>69.877471999999997</v>
      </c>
      <c r="W5">
        <v>3.286241</v>
      </c>
      <c r="X5">
        <v>4.7028619999999997</v>
      </c>
      <c r="Y5" s="15">
        <v>139.75494399999999</v>
      </c>
      <c r="Z5">
        <v>59.672708</v>
      </c>
      <c r="AA5">
        <v>12.880633</v>
      </c>
      <c r="AB5">
        <v>21.585467999999999</v>
      </c>
      <c r="AC5">
        <v>119.345416</v>
      </c>
      <c r="AD5">
        <v>61.651673000000002</v>
      </c>
      <c r="AE5">
        <v>0.76286399999999999</v>
      </c>
      <c r="AF5">
        <v>1.2373780000000001</v>
      </c>
      <c r="AG5">
        <v>123.303347</v>
      </c>
      <c r="AH5">
        <v>60.133879999999998</v>
      </c>
      <c r="AI5">
        <v>1.7609710000000001</v>
      </c>
      <c r="AJ5">
        <v>2.9284180000000002</v>
      </c>
      <c r="AK5">
        <v>120.26776099999999</v>
      </c>
      <c r="AL5">
        <v>55.931305000000002</v>
      </c>
      <c r="AM5">
        <v>2.3953229999999999</v>
      </c>
      <c r="AN5">
        <v>4.282616</v>
      </c>
      <c r="AO5">
        <v>111.86260900000001</v>
      </c>
      <c r="AP5">
        <v>36.131436999999998</v>
      </c>
      <c r="AQ5">
        <v>0.55852299999999999</v>
      </c>
      <c r="AR5">
        <v>1.5458099999999999</v>
      </c>
      <c r="AS5" s="15">
        <v>72.262872999999999</v>
      </c>
    </row>
    <row r="6" spans="1:45" x14ac:dyDescent="0.3">
      <c r="A6" s="12" t="s">
        <v>15</v>
      </c>
      <c r="B6">
        <v>77.606712999999999</v>
      </c>
      <c r="C6">
        <v>1.107213</v>
      </c>
      <c r="D6">
        <v>1.4266970000000001</v>
      </c>
      <c r="E6" s="16">
        <v>77.606712999999999</v>
      </c>
      <c r="F6">
        <v>77.735037000000005</v>
      </c>
      <c r="G6">
        <v>8.2462929999999997</v>
      </c>
      <c r="H6">
        <v>10.608207</v>
      </c>
      <c r="I6">
        <v>77.735037000000005</v>
      </c>
      <c r="J6">
        <v>80.240414000000001</v>
      </c>
      <c r="K6">
        <v>0.44725700000000002</v>
      </c>
      <c r="L6">
        <v>0.557396</v>
      </c>
      <c r="M6">
        <v>80.240414000000001</v>
      </c>
      <c r="N6">
        <v>69.688086999999996</v>
      </c>
      <c r="O6">
        <v>8.0726669999999991</v>
      </c>
      <c r="P6">
        <v>11.583997999999999</v>
      </c>
      <c r="Q6" s="15">
        <v>69.688086999999996</v>
      </c>
      <c r="R6">
        <v>64.835108000000005</v>
      </c>
      <c r="S6">
        <v>4.9125009999999998</v>
      </c>
      <c r="T6">
        <v>7.5769140000000004</v>
      </c>
      <c r="U6" s="15">
        <v>64.835108000000005</v>
      </c>
      <c r="V6">
        <v>71.117384999999999</v>
      </c>
      <c r="W6">
        <v>14.318680000000001</v>
      </c>
      <c r="X6">
        <v>20.133868</v>
      </c>
      <c r="Y6" s="15">
        <v>71.117384999999999</v>
      </c>
      <c r="Z6">
        <v>74.685045000000002</v>
      </c>
      <c r="AA6">
        <v>12.292725000000001</v>
      </c>
      <c r="AB6">
        <v>16.459419</v>
      </c>
      <c r="AC6" s="15">
        <v>74.685045000000002</v>
      </c>
      <c r="AD6">
        <v>79.951927999999995</v>
      </c>
      <c r="AE6">
        <v>4.6284039999999997</v>
      </c>
      <c r="AF6">
        <v>5.7889840000000001</v>
      </c>
      <c r="AG6">
        <v>79.951927999999995</v>
      </c>
      <c r="AH6">
        <v>77.019887999999995</v>
      </c>
      <c r="AI6">
        <v>2.9768129999999999</v>
      </c>
      <c r="AJ6">
        <v>3.8649930000000001</v>
      </c>
      <c r="AK6" s="15">
        <v>77.019887999999995</v>
      </c>
      <c r="AL6">
        <v>65.590063000000001</v>
      </c>
      <c r="AM6">
        <v>4.4728680000000001</v>
      </c>
      <c r="AN6">
        <v>6.8194299999999997</v>
      </c>
      <c r="AO6" s="15">
        <v>65.590063000000001</v>
      </c>
      <c r="AP6">
        <v>138.51097899999999</v>
      </c>
      <c r="AQ6">
        <v>18.526817000000001</v>
      </c>
      <c r="AR6">
        <v>13.375703</v>
      </c>
      <c r="AS6" s="15">
        <v>138.51097899999999</v>
      </c>
    </row>
    <row r="7" spans="1:45" x14ac:dyDescent="0.3">
      <c r="A7" s="12" t="s">
        <v>16</v>
      </c>
      <c r="B7">
        <v>253.19317000000001</v>
      </c>
      <c r="C7">
        <v>0.59572800000000004</v>
      </c>
      <c r="D7">
        <v>0.235286</v>
      </c>
      <c r="E7">
        <v>101.27726800000001</v>
      </c>
      <c r="F7">
        <v>240.34012300000001</v>
      </c>
      <c r="G7">
        <v>1.176852</v>
      </c>
      <c r="H7">
        <v>0.48966100000000001</v>
      </c>
      <c r="I7">
        <v>96.136049</v>
      </c>
      <c r="J7">
        <v>241.64713499999999</v>
      </c>
      <c r="K7">
        <v>1.90751</v>
      </c>
      <c r="L7">
        <v>0.78937800000000002</v>
      </c>
      <c r="M7">
        <v>96.658854000000005</v>
      </c>
      <c r="N7">
        <v>255.65131600000001</v>
      </c>
      <c r="O7">
        <v>8.8073549999999994</v>
      </c>
      <c r="P7">
        <v>3.4450660000000002</v>
      </c>
      <c r="Q7">
        <v>102.260526</v>
      </c>
      <c r="R7">
        <v>252.969718</v>
      </c>
      <c r="S7">
        <v>5.9726520000000001</v>
      </c>
      <c r="T7">
        <v>2.3610150000000001</v>
      </c>
      <c r="U7">
        <v>101.187887</v>
      </c>
      <c r="V7">
        <v>245.13908900000001</v>
      </c>
      <c r="W7">
        <v>10.01665</v>
      </c>
      <c r="X7">
        <v>4.0861090000000004</v>
      </c>
      <c r="Y7">
        <v>98.055636000000007</v>
      </c>
      <c r="Z7">
        <v>242.21972600000001</v>
      </c>
      <c r="AA7">
        <v>5.2212050000000003</v>
      </c>
      <c r="AB7">
        <v>2.1555650000000002</v>
      </c>
      <c r="AC7">
        <v>96.887889999999999</v>
      </c>
      <c r="AD7">
        <v>247.582582</v>
      </c>
      <c r="AE7">
        <v>1.8180229999999999</v>
      </c>
      <c r="AF7">
        <v>0.73431000000000002</v>
      </c>
      <c r="AG7">
        <v>99.033033000000003</v>
      </c>
      <c r="AH7">
        <v>246.09562399999999</v>
      </c>
      <c r="AI7">
        <v>4.2282700000000002</v>
      </c>
      <c r="AJ7">
        <v>1.7181409999999999</v>
      </c>
      <c r="AK7">
        <v>98.438249999999996</v>
      </c>
      <c r="AL7">
        <v>242.75864200000001</v>
      </c>
      <c r="AM7">
        <v>4.0076640000000001</v>
      </c>
      <c r="AN7">
        <v>1.650884</v>
      </c>
      <c r="AO7">
        <v>97.103457000000006</v>
      </c>
      <c r="AP7">
        <v>238.32668699999999</v>
      </c>
      <c r="AQ7">
        <v>14.616994999999999</v>
      </c>
      <c r="AR7">
        <v>6.1331759999999997</v>
      </c>
      <c r="AS7">
        <v>95.330674999999999</v>
      </c>
    </row>
    <row r="8" spans="1:45" x14ac:dyDescent="0.3">
      <c r="A8" s="12" t="s">
        <v>17</v>
      </c>
      <c r="B8">
        <v>513.680386</v>
      </c>
      <c r="C8">
        <v>18.864664999999999</v>
      </c>
      <c r="D8">
        <v>3.6724519999999998</v>
      </c>
      <c r="E8">
        <v>102.73607699999999</v>
      </c>
      <c r="F8">
        <v>526.61907099999996</v>
      </c>
      <c r="G8">
        <v>18.734259000000002</v>
      </c>
      <c r="H8">
        <v>3.5574590000000001</v>
      </c>
      <c r="I8">
        <v>105.323814</v>
      </c>
      <c r="J8">
        <v>519.14000899999996</v>
      </c>
      <c r="K8">
        <v>21.894845</v>
      </c>
      <c r="L8">
        <v>4.2175219999999998</v>
      </c>
      <c r="M8">
        <v>103.828002</v>
      </c>
      <c r="N8">
        <v>532.1712</v>
      </c>
      <c r="O8">
        <v>96.471817999999999</v>
      </c>
      <c r="P8">
        <v>18.127967000000002</v>
      </c>
      <c r="Q8">
        <v>106.43424</v>
      </c>
      <c r="R8">
        <v>550.34883300000001</v>
      </c>
      <c r="S8">
        <v>67.538933</v>
      </c>
      <c r="T8">
        <v>12.272023000000001</v>
      </c>
      <c r="U8">
        <v>110.069767</v>
      </c>
      <c r="V8">
        <v>528.31829300000004</v>
      </c>
      <c r="W8">
        <v>66.077324000000004</v>
      </c>
      <c r="X8">
        <v>12.507104999999999</v>
      </c>
      <c r="Y8">
        <v>105.663659</v>
      </c>
      <c r="Z8">
        <v>543.455513</v>
      </c>
      <c r="AA8">
        <v>6.1853540000000002</v>
      </c>
      <c r="AB8">
        <v>1.138153</v>
      </c>
      <c r="AC8">
        <v>108.691103</v>
      </c>
      <c r="AD8">
        <v>518.61346400000002</v>
      </c>
      <c r="AE8">
        <v>33.109189999999998</v>
      </c>
      <c r="AF8">
        <v>6.3841749999999999</v>
      </c>
      <c r="AG8">
        <v>103.72269300000001</v>
      </c>
      <c r="AH8">
        <v>525.23664099999996</v>
      </c>
      <c r="AI8">
        <v>21.258801999999999</v>
      </c>
      <c r="AJ8">
        <v>4.0474709999999998</v>
      </c>
      <c r="AK8">
        <v>105.04732799999999</v>
      </c>
      <c r="AL8">
        <v>560.59252800000002</v>
      </c>
      <c r="AM8">
        <v>38.636831000000001</v>
      </c>
      <c r="AN8">
        <v>6.8921419999999998</v>
      </c>
      <c r="AO8">
        <v>112.118506</v>
      </c>
      <c r="AP8">
        <v>477.86946999999998</v>
      </c>
      <c r="AQ8">
        <v>0.16477800000000001</v>
      </c>
      <c r="AR8">
        <v>3.4481999999999999E-2</v>
      </c>
      <c r="AS8">
        <v>95.573893999999996</v>
      </c>
    </row>
    <row r="9" spans="1:45" x14ac:dyDescent="0.3">
      <c r="A9" s="12" t="s">
        <v>76</v>
      </c>
      <c r="B9">
        <v>994.22553100000005</v>
      </c>
      <c r="C9">
        <v>51.032378000000001</v>
      </c>
      <c r="D9">
        <v>5.1328769999999997</v>
      </c>
      <c r="E9">
        <v>99.422552999999994</v>
      </c>
      <c r="F9">
        <v>991.93291299999999</v>
      </c>
      <c r="G9">
        <v>16.369499999999999</v>
      </c>
      <c r="H9">
        <v>1.650263</v>
      </c>
      <c r="I9">
        <v>99.193291000000002</v>
      </c>
      <c r="J9">
        <v>993.971541</v>
      </c>
      <c r="K9">
        <v>34.623544000000003</v>
      </c>
      <c r="L9">
        <v>3.4833539999999998</v>
      </c>
      <c r="M9">
        <v>99.397154</v>
      </c>
      <c r="N9">
        <v>979.21849399999996</v>
      </c>
      <c r="O9">
        <v>53.531846999999999</v>
      </c>
      <c r="P9">
        <v>5.466793</v>
      </c>
      <c r="Q9">
        <v>97.921848999999995</v>
      </c>
      <c r="R9">
        <v>967.03983000000005</v>
      </c>
      <c r="S9">
        <v>11.985275</v>
      </c>
      <c r="T9">
        <v>1.2393780000000001</v>
      </c>
      <c r="U9">
        <v>96.703982999999994</v>
      </c>
      <c r="V9">
        <v>994.54020600000001</v>
      </c>
      <c r="W9">
        <v>236.018156</v>
      </c>
      <c r="X9">
        <v>23.731383999999998</v>
      </c>
      <c r="Y9">
        <v>99.454020999999997</v>
      </c>
      <c r="Z9">
        <v>980.57194300000003</v>
      </c>
      <c r="AA9">
        <v>31.105746</v>
      </c>
      <c r="AB9">
        <v>3.1722039999999998</v>
      </c>
      <c r="AC9">
        <v>98.057193999999996</v>
      </c>
      <c r="AD9">
        <v>992.34407399999998</v>
      </c>
      <c r="AE9">
        <v>58.173839000000001</v>
      </c>
      <c r="AF9">
        <v>5.8622649999999998</v>
      </c>
      <c r="AG9">
        <v>99.234407000000004</v>
      </c>
      <c r="AH9">
        <v>989.84455400000002</v>
      </c>
      <c r="AI9">
        <v>49.027405000000002</v>
      </c>
      <c r="AJ9">
        <v>4.9530409999999998</v>
      </c>
      <c r="AK9">
        <v>98.984454999999997</v>
      </c>
      <c r="AL9">
        <v>971.897425</v>
      </c>
      <c r="AM9">
        <v>26.483025000000001</v>
      </c>
      <c r="AN9">
        <v>2.7248790000000001</v>
      </c>
      <c r="AO9">
        <v>97.189741999999995</v>
      </c>
      <c r="AP9">
        <v>1011.075215</v>
      </c>
      <c r="AQ9">
        <v>7.9217839999999997</v>
      </c>
      <c r="AR9">
        <v>0.783501</v>
      </c>
      <c r="AS9">
        <v>101.10752100000001</v>
      </c>
    </row>
    <row r="10" spans="1:45" x14ac:dyDescent="0.3">
      <c r="A10" s="1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x14ac:dyDescent="0.3">
      <c r="A11" s="12" t="s">
        <v>20</v>
      </c>
      <c r="B11">
        <v>96.615520000000004</v>
      </c>
      <c r="C11">
        <v>5.3775579999999996</v>
      </c>
      <c r="D11">
        <v>5.5659359999999998</v>
      </c>
      <c r="E11">
        <v>96.615520000000004</v>
      </c>
      <c r="F11">
        <v>107.73307200000001</v>
      </c>
      <c r="G11">
        <v>3.9869500000000002</v>
      </c>
      <c r="H11">
        <v>3.7007669999999999</v>
      </c>
      <c r="I11">
        <v>107.73307200000001</v>
      </c>
      <c r="J11">
        <v>94.362566000000001</v>
      </c>
      <c r="K11">
        <v>7.4042669999999999</v>
      </c>
      <c r="L11">
        <v>7.8466149999999999</v>
      </c>
      <c r="M11">
        <v>94.362566000000001</v>
      </c>
      <c r="N11">
        <v>79.053315999999995</v>
      </c>
      <c r="O11">
        <v>4.6485750000000001</v>
      </c>
      <c r="P11">
        <v>5.8803029999999996</v>
      </c>
      <c r="Q11">
        <v>79.053315999999995</v>
      </c>
      <c r="R11">
        <v>80.482221999999993</v>
      </c>
      <c r="S11">
        <v>2.2460969999999998</v>
      </c>
      <c r="T11">
        <v>2.7907989999999998</v>
      </c>
      <c r="U11">
        <v>80.482221999999993</v>
      </c>
      <c r="V11">
        <v>89.872108999999995</v>
      </c>
      <c r="W11">
        <v>3.8337680000000001</v>
      </c>
      <c r="X11">
        <v>4.2658040000000002</v>
      </c>
      <c r="Y11">
        <v>89.872108999999995</v>
      </c>
      <c r="Z11">
        <v>116.900122</v>
      </c>
      <c r="AA11">
        <v>61.859763999999998</v>
      </c>
      <c r="AB11">
        <v>52.916766000000003</v>
      </c>
      <c r="AC11">
        <v>116.900122</v>
      </c>
      <c r="AD11">
        <v>92.848482000000004</v>
      </c>
      <c r="AE11">
        <v>8.1966809999999999</v>
      </c>
      <c r="AF11">
        <v>8.8280189999999994</v>
      </c>
      <c r="AG11">
        <v>92.848482000000004</v>
      </c>
      <c r="AH11">
        <v>91.791569999999993</v>
      </c>
      <c r="AI11">
        <v>5.6366189999999996</v>
      </c>
      <c r="AJ11">
        <v>6.1406720000000004</v>
      </c>
      <c r="AK11">
        <v>91.791569999999993</v>
      </c>
      <c r="AL11">
        <v>107.093834</v>
      </c>
      <c r="AM11">
        <v>43.070632000000003</v>
      </c>
      <c r="AN11">
        <v>40.217658</v>
      </c>
      <c r="AO11">
        <v>107.093834</v>
      </c>
      <c r="AP11">
        <v>105.562642</v>
      </c>
      <c r="AQ11">
        <v>16.279434999999999</v>
      </c>
      <c r="AR11">
        <v>15.421587000000001</v>
      </c>
      <c r="AS11">
        <v>105.562642</v>
      </c>
    </row>
    <row r="12" spans="1:45" x14ac:dyDescent="0.3">
      <c r="A12" s="12" t="s">
        <v>19</v>
      </c>
      <c r="B12">
        <v>491.99250899999998</v>
      </c>
      <c r="C12">
        <v>9.8055160000000008</v>
      </c>
      <c r="D12">
        <v>1.9930209999999999</v>
      </c>
      <c r="E12">
        <v>98.398501999999993</v>
      </c>
      <c r="F12">
        <v>508.06493899999998</v>
      </c>
      <c r="G12">
        <v>13.655427</v>
      </c>
      <c r="H12">
        <v>2.6877330000000001</v>
      </c>
      <c r="I12">
        <v>101.612988</v>
      </c>
      <c r="J12">
        <v>458.64807000000002</v>
      </c>
      <c r="K12">
        <v>27.285869999999999</v>
      </c>
      <c r="L12">
        <v>5.9491959999999997</v>
      </c>
      <c r="M12">
        <v>91.729613999999998</v>
      </c>
      <c r="N12">
        <v>370.31328400000001</v>
      </c>
      <c r="O12">
        <v>24.878515</v>
      </c>
      <c r="P12">
        <v>6.7182339999999998</v>
      </c>
      <c r="Q12" s="15">
        <v>74.062657000000002</v>
      </c>
      <c r="R12">
        <v>444.77860800000002</v>
      </c>
      <c r="S12">
        <v>17.541148</v>
      </c>
      <c r="T12">
        <v>3.9437929999999999</v>
      </c>
      <c r="U12">
        <v>88.955721999999994</v>
      </c>
      <c r="V12">
        <v>484.87920700000001</v>
      </c>
      <c r="W12">
        <v>102.985614</v>
      </c>
      <c r="X12">
        <v>21.239436999999999</v>
      </c>
      <c r="Y12">
        <v>96.975841000000003</v>
      </c>
      <c r="Z12">
        <v>526.05940999999996</v>
      </c>
      <c r="AA12">
        <v>16.127388</v>
      </c>
      <c r="AB12">
        <v>3.0656970000000001</v>
      </c>
      <c r="AC12">
        <v>105.211882</v>
      </c>
      <c r="AD12">
        <v>478.36183999999997</v>
      </c>
      <c r="AE12">
        <v>28.119481</v>
      </c>
      <c r="AF12">
        <v>5.8782870000000003</v>
      </c>
      <c r="AG12">
        <v>95.672368000000006</v>
      </c>
      <c r="AH12">
        <v>500.77118200000001</v>
      </c>
      <c r="AI12">
        <v>8.7016639999999992</v>
      </c>
      <c r="AJ12">
        <v>1.7376529999999999</v>
      </c>
      <c r="AK12">
        <v>100.154236</v>
      </c>
      <c r="AL12">
        <v>490.45129600000001</v>
      </c>
      <c r="AM12">
        <v>2.2264680000000001</v>
      </c>
      <c r="AN12">
        <v>0.45396300000000001</v>
      </c>
      <c r="AO12">
        <v>98.090259000000003</v>
      </c>
      <c r="AP12">
        <v>564.25269900000001</v>
      </c>
      <c r="AQ12">
        <v>21.539527</v>
      </c>
      <c r="AR12">
        <v>3.8173550000000001</v>
      </c>
      <c r="AS12">
        <v>112.85054</v>
      </c>
    </row>
    <row r="13" spans="1:45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9" spans="21:24" x14ac:dyDescent="0.3">
      <c r="V19" s="11" t="s">
        <v>3</v>
      </c>
      <c r="W19" s="11" t="s">
        <v>4</v>
      </c>
      <c r="X19" s="11" t="s">
        <v>5</v>
      </c>
    </row>
    <row r="20" spans="21:24" x14ac:dyDescent="0.3">
      <c r="U20">
        <v>10</v>
      </c>
      <c r="V20">
        <v>9.1899999999999996E-2</v>
      </c>
      <c r="W20">
        <v>5.79E-2</v>
      </c>
      <c r="X20">
        <v>2.9000000000000001E-2</v>
      </c>
    </row>
    <row r="21" spans="21:24" x14ac:dyDescent="0.3">
      <c r="U21">
        <v>25</v>
      </c>
      <c r="V21">
        <v>0.17499999999999999</v>
      </c>
      <c r="W21">
        <v>0.122</v>
      </c>
      <c r="X21">
        <v>6.5000000000000002E-2</v>
      </c>
    </row>
    <row r="22" spans="21:24" x14ac:dyDescent="0.3">
      <c r="U22">
        <v>50</v>
      </c>
      <c r="V22">
        <v>0.44500000000000001</v>
      </c>
      <c r="W22">
        <v>0.36499999999999999</v>
      </c>
      <c r="X22">
        <v>0.20399999999999999</v>
      </c>
    </row>
    <row r="23" spans="21:24" x14ac:dyDescent="0.3">
      <c r="U23">
        <v>100</v>
      </c>
      <c r="V23">
        <v>0.45600000000000002</v>
      </c>
      <c r="W23">
        <v>0.375</v>
      </c>
      <c r="X23">
        <v>0.185</v>
      </c>
    </row>
    <row r="24" spans="21:24" x14ac:dyDescent="0.3">
      <c r="U24">
        <v>250</v>
      </c>
      <c r="V24">
        <v>1.68</v>
      </c>
      <c r="W24">
        <v>1.46</v>
      </c>
      <c r="X24">
        <v>0.68100000000000005</v>
      </c>
    </row>
    <row r="25" spans="21:24" x14ac:dyDescent="0.3">
      <c r="U25">
        <v>500</v>
      </c>
      <c r="V25">
        <v>3.43</v>
      </c>
      <c r="W25">
        <v>3.17</v>
      </c>
      <c r="X25">
        <v>1.54</v>
      </c>
    </row>
    <row r="26" spans="21:24" x14ac:dyDescent="0.3">
      <c r="U26">
        <v>1000</v>
      </c>
      <c r="V26">
        <v>4.75</v>
      </c>
      <c r="W26">
        <v>4.55</v>
      </c>
      <c r="X26">
        <v>2.1</v>
      </c>
    </row>
    <row r="27" spans="21:24" x14ac:dyDescent="0.3">
      <c r="U27">
        <v>10</v>
      </c>
      <c r="V27">
        <v>9.7000000000000003E-2</v>
      </c>
      <c r="W27">
        <v>6.3299999999999995E-2</v>
      </c>
      <c r="X27">
        <v>3.5799999999999998E-2</v>
      </c>
    </row>
    <row r="28" spans="21:24" x14ac:dyDescent="0.3">
      <c r="U28">
        <v>25</v>
      </c>
      <c r="V28">
        <v>0.23499999999999999</v>
      </c>
      <c r="W28">
        <v>0.17399999999999999</v>
      </c>
      <c r="X28">
        <v>9.4799999999999995E-2</v>
      </c>
    </row>
    <row r="29" spans="21:24" x14ac:dyDescent="0.3">
      <c r="U29">
        <v>50</v>
      </c>
      <c r="V29">
        <v>0.44</v>
      </c>
      <c r="W29">
        <v>0.38200000000000001</v>
      </c>
      <c r="X29">
        <v>0.217</v>
      </c>
    </row>
    <row r="30" spans="21:24" x14ac:dyDescent="0.3">
      <c r="U30">
        <v>100</v>
      </c>
      <c r="V30">
        <v>0.53100000000000003</v>
      </c>
      <c r="W30">
        <v>0.41799999999999998</v>
      </c>
      <c r="X30">
        <v>0.24299999999999999</v>
      </c>
    </row>
    <row r="31" spans="21:24" x14ac:dyDescent="0.3">
      <c r="U31">
        <v>250</v>
      </c>
      <c r="V31">
        <v>1.61</v>
      </c>
      <c r="W31">
        <v>1.51</v>
      </c>
      <c r="X31">
        <v>0.71899999999999997</v>
      </c>
    </row>
    <row r="32" spans="21:24" x14ac:dyDescent="0.3">
      <c r="U32">
        <v>500</v>
      </c>
      <c r="V32">
        <v>2.78</v>
      </c>
      <c r="W32">
        <v>2.75</v>
      </c>
      <c r="X32">
        <v>1.31</v>
      </c>
    </row>
    <row r="33" spans="21:24" x14ac:dyDescent="0.3">
      <c r="U33">
        <v>1000</v>
      </c>
      <c r="V33">
        <v>4.99</v>
      </c>
      <c r="W33">
        <v>4.5</v>
      </c>
      <c r="X33">
        <v>2.74</v>
      </c>
    </row>
    <row r="35" spans="21:24" x14ac:dyDescent="0.3">
      <c r="V35">
        <v>6.21</v>
      </c>
      <c r="W35">
        <v>6.01</v>
      </c>
      <c r="X35">
        <v>5.31</v>
      </c>
    </row>
    <row r="36" spans="21:24" x14ac:dyDescent="0.3">
      <c r="V36">
        <v>5.23</v>
      </c>
      <c r="W36">
        <v>5.54</v>
      </c>
      <c r="X36">
        <v>4.45</v>
      </c>
    </row>
    <row r="38" spans="21:24" x14ac:dyDescent="0.3">
      <c r="V38" s="11">
        <f>(V35/0.0125)^(1/0.8698)</f>
        <v>1258.2643348839549</v>
      </c>
      <c r="W38" s="11">
        <f>(W35/0.007)^(1/0.9523)</f>
        <v>1204.2790058852904</v>
      </c>
      <c r="X38" s="11">
        <f>(X35/0.004)^(1/0.9321)</f>
        <v>2241.4854217333259</v>
      </c>
    </row>
    <row r="39" spans="21:24" x14ac:dyDescent="0.3">
      <c r="V39" s="11">
        <f>(V36/0.0125)^(1/0.8698)</f>
        <v>1032.800983316077</v>
      </c>
      <c r="W39" s="11">
        <f>(W36/0.007)^(1/0.9523)</f>
        <v>1105.5821447347728</v>
      </c>
      <c r="X39" s="11">
        <f>(X36/0.004)^(1/0.9321)</f>
        <v>1854.4348759069205</v>
      </c>
    </row>
  </sheetData>
  <mergeCells count="11">
    <mergeCell ref="AP1:AS1"/>
    <mergeCell ref="B1:E1"/>
    <mergeCell ref="N1:Q1"/>
    <mergeCell ref="R1:U1"/>
    <mergeCell ref="V1:Y1"/>
    <mergeCell ref="AD1:AG1"/>
    <mergeCell ref="AH1:AK1"/>
    <mergeCell ref="AL1:AO1"/>
    <mergeCell ref="Z1:AC1"/>
    <mergeCell ref="F1:I1"/>
    <mergeCell ref="J1:M1"/>
  </mergeCells>
  <phoneticPr fontId="0" type="noConversion"/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46" workbookViewId="0">
      <pane xSplit="1" topLeftCell="B1" activePane="topRight" state="frozen"/>
      <selection pane="topRight" activeCell="B60" sqref="B60:Q69"/>
    </sheetView>
  </sheetViews>
  <sheetFormatPr defaultRowHeight="14.4" x14ac:dyDescent="0.3"/>
  <cols>
    <col min="1" max="1" width="8.33203125" style="4" customWidth="1"/>
    <col min="10" max="10" width="8.88671875" customWidth="1"/>
  </cols>
  <sheetData>
    <row r="1" spans="1:23" s="7" customFormat="1" x14ac:dyDescent="0.3">
      <c r="A1" s="5"/>
      <c r="B1" s="7" t="s">
        <v>67</v>
      </c>
      <c r="M1" s="7" t="s">
        <v>68</v>
      </c>
    </row>
    <row r="2" spans="1:23" s="7" customFormat="1" x14ac:dyDescent="0.3">
      <c r="A2" s="5" t="s">
        <v>69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27</v>
      </c>
      <c r="J2" s="6" t="s">
        <v>7</v>
      </c>
      <c r="K2" s="6" t="s">
        <v>70</v>
      </c>
      <c r="L2" s="6" t="s">
        <v>8</v>
      </c>
      <c r="M2" s="6" t="s">
        <v>53</v>
      </c>
      <c r="N2" s="6" t="s">
        <v>54</v>
      </c>
      <c r="O2" s="6" t="s">
        <v>57</v>
      </c>
      <c r="P2" s="6" t="s">
        <v>58</v>
      </c>
      <c r="Q2" s="6" t="s">
        <v>59</v>
      </c>
      <c r="R2" s="6"/>
      <c r="S2" s="6"/>
      <c r="T2" s="6"/>
      <c r="U2" s="6"/>
      <c r="V2" s="6"/>
    </row>
    <row r="3" spans="1:23" s="7" customFormat="1" x14ac:dyDescent="0.3">
      <c r="A3" s="4" t="s">
        <v>77</v>
      </c>
      <c r="B3">
        <v>1330</v>
      </c>
      <c r="C3">
        <v>991</v>
      </c>
      <c r="D3">
        <v>1080</v>
      </c>
      <c r="E3" s="18">
        <v>1258.2643348839549</v>
      </c>
      <c r="F3" s="18">
        <v>1204.2790058852904</v>
      </c>
      <c r="G3" s="18">
        <v>2241.4854217333259</v>
      </c>
      <c r="H3">
        <v>1190</v>
      </c>
      <c r="I3">
        <v>941</v>
      </c>
      <c r="J3">
        <v>962</v>
      </c>
      <c r="K3">
        <v>1270</v>
      </c>
      <c r="L3">
        <v>1000</v>
      </c>
      <c r="M3">
        <v>5.21</v>
      </c>
      <c r="N3">
        <v>1.41</v>
      </c>
      <c r="O3">
        <v>112</v>
      </c>
      <c r="P3">
        <v>63.9</v>
      </c>
      <c r="Q3">
        <v>11.6</v>
      </c>
      <c r="R3" s="1"/>
      <c r="S3"/>
      <c r="T3"/>
      <c r="U3"/>
      <c r="V3"/>
      <c r="W3"/>
    </row>
    <row r="4" spans="1:23" s="7" customFormat="1" x14ac:dyDescent="0.3">
      <c r="A4" s="4" t="s">
        <v>77</v>
      </c>
      <c r="B4">
        <v>1410</v>
      </c>
      <c r="C4">
        <v>1110</v>
      </c>
      <c r="D4">
        <v>1130</v>
      </c>
      <c r="E4" s="18">
        <v>1032.800983316077</v>
      </c>
      <c r="F4" s="18">
        <v>1105.5821447347728</v>
      </c>
      <c r="G4" s="18">
        <v>1854.4348759069205</v>
      </c>
      <c r="H4">
        <v>1200</v>
      </c>
      <c r="I4">
        <v>1060</v>
      </c>
      <c r="J4">
        <v>885</v>
      </c>
      <c r="K4">
        <v>1330</v>
      </c>
      <c r="L4">
        <v>973</v>
      </c>
      <c r="M4">
        <v>4.96</v>
      </c>
      <c r="N4">
        <v>1.41</v>
      </c>
      <c r="O4">
        <v>116</v>
      </c>
      <c r="P4">
        <v>73.3</v>
      </c>
      <c r="Q4">
        <v>17.399999999999999</v>
      </c>
      <c r="R4" s="1"/>
      <c r="S4"/>
      <c r="T4"/>
      <c r="U4"/>
      <c r="V4"/>
      <c r="W4"/>
    </row>
    <row r="5" spans="1:23" x14ac:dyDescent="0.3">
      <c r="A5" s="4" t="s">
        <v>79</v>
      </c>
      <c r="B5">
        <v>1210</v>
      </c>
      <c r="C5">
        <v>1020</v>
      </c>
      <c r="D5">
        <v>944</v>
      </c>
      <c r="E5">
        <v>682</v>
      </c>
      <c r="F5">
        <v>573</v>
      </c>
      <c r="G5">
        <v>950</v>
      </c>
      <c r="H5">
        <v>614</v>
      </c>
      <c r="I5">
        <v>965</v>
      </c>
      <c r="J5">
        <v>607</v>
      </c>
      <c r="K5">
        <v>751</v>
      </c>
      <c r="L5">
        <v>476</v>
      </c>
      <c r="M5">
        <v>4.8899999999999997</v>
      </c>
      <c r="N5">
        <v>1.49</v>
      </c>
      <c r="O5">
        <v>128</v>
      </c>
      <c r="P5">
        <v>74.7</v>
      </c>
      <c r="Q5">
        <v>10.6</v>
      </c>
    </row>
    <row r="6" spans="1:23" x14ac:dyDescent="0.3">
      <c r="A6" s="4" t="s">
        <v>79</v>
      </c>
      <c r="B6">
        <v>1250</v>
      </c>
      <c r="C6">
        <v>961</v>
      </c>
      <c r="D6">
        <v>932</v>
      </c>
      <c r="E6">
        <v>703</v>
      </c>
      <c r="F6">
        <v>660</v>
      </c>
      <c r="G6">
        <v>1050</v>
      </c>
      <c r="H6">
        <v>631</v>
      </c>
      <c r="I6">
        <v>950</v>
      </c>
      <c r="J6">
        <v>661</v>
      </c>
      <c r="K6">
        <v>768</v>
      </c>
      <c r="L6">
        <v>522</v>
      </c>
      <c r="M6">
        <v>4.4400000000000004</v>
      </c>
      <c r="N6">
        <v>1.43</v>
      </c>
      <c r="O6">
        <v>122</v>
      </c>
      <c r="P6">
        <v>68</v>
      </c>
      <c r="Q6">
        <v>10.7</v>
      </c>
    </row>
    <row r="7" spans="1:23" x14ac:dyDescent="0.3">
      <c r="A7" s="4" t="s">
        <v>80</v>
      </c>
      <c r="B7">
        <v>1210</v>
      </c>
      <c r="C7">
        <v>825</v>
      </c>
      <c r="D7">
        <v>905</v>
      </c>
      <c r="E7">
        <v>865</v>
      </c>
      <c r="F7">
        <v>785</v>
      </c>
      <c r="G7">
        <v>1160</v>
      </c>
      <c r="H7">
        <v>508</v>
      </c>
      <c r="I7">
        <v>711</v>
      </c>
      <c r="J7">
        <v>734</v>
      </c>
      <c r="K7">
        <v>736</v>
      </c>
      <c r="L7">
        <v>410</v>
      </c>
      <c r="M7">
        <v>4.6100000000000003</v>
      </c>
      <c r="N7">
        <v>1.32</v>
      </c>
      <c r="O7">
        <v>111</v>
      </c>
      <c r="P7">
        <v>57.2</v>
      </c>
      <c r="Q7">
        <v>8.11</v>
      </c>
    </row>
    <row r="8" spans="1:23" x14ac:dyDescent="0.3">
      <c r="A8" s="4" t="s">
        <v>80</v>
      </c>
      <c r="B8">
        <v>1210</v>
      </c>
      <c r="C8">
        <v>824</v>
      </c>
      <c r="D8">
        <v>852</v>
      </c>
      <c r="E8">
        <v>913</v>
      </c>
      <c r="F8">
        <v>807</v>
      </c>
      <c r="G8">
        <v>1290</v>
      </c>
      <c r="H8">
        <v>492</v>
      </c>
      <c r="I8">
        <v>693</v>
      </c>
      <c r="J8">
        <v>763</v>
      </c>
      <c r="K8">
        <v>732</v>
      </c>
      <c r="L8">
        <v>428</v>
      </c>
      <c r="M8">
        <v>4.4400000000000004</v>
      </c>
      <c r="N8">
        <v>1.58</v>
      </c>
      <c r="O8">
        <v>125</v>
      </c>
      <c r="P8">
        <v>66.2</v>
      </c>
      <c r="Q8">
        <v>7.87</v>
      </c>
    </row>
    <row r="9" spans="1:23" x14ac:dyDescent="0.3">
      <c r="A9" s="4" t="s">
        <v>81</v>
      </c>
      <c r="B9">
        <v>1170</v>
      </c>
      <c r="C9">
        <v>955</v>
      </c>
      <c r="D9">
        <v>806</v>
      </c>
      <c r="E9">
        <v>663</v>
      </c>
      <c r="F9">
        <v>487</v>
      </c>
      <c r="G9">
        <v>885</v>
      </c>
      <c r="H9">
        <v>351</v>
      </c>
      <c r="I9">
        <v>876</v>
      </c>
      <c r="J9">
        <v>602</v>
      </c>
      <c r="K9">
        <v>619</v>
      </c>
      <c r="L9">
        <v>315</v>
      </c>
      <c r="M9">
        <v>4.12</v>
      </c>
      <c r="N9">
        <v>1.23</v>
      </c>
      <c r="O9">
        <v>107</v>
      </c>
      <c r="P9">
        <v>58.1</v>
      </c>
      <c r="Q9">
        <v>7.5</v>
      </c>
    </row>
    <row r="10" spans="1:23" x14ac:dyDescent="0.3">
      <c r="A10" s="4" t="s">
        <v>81</v>
      </c>
      <c r="B10">
        <v>1100</v>
      </c>
      <c r="C10">
        <v>836</v>
      </c>
      <c r="D10">
        <v>811</v>
      </c>
      <c r="E10">
        <v>823</v>
      </c>
      <c r="F10">
        <v>721</v>
      </c>
      <c r="G10">
        <v>1060</v>
      </c>
      <c r="H10">
        <v>366</v>
      </c>
      <c r="I10">
        <v>668</v>
      </c>
      <c r="J10">
        <v>670</v>
      </c>
      <c r="K10">
        <v>635</v>
      </c>
      <c r="L10">
        <v>319</v>
      </c>
      <c r="M10">
        <v>4.16</v>
      </c>
      <c r="N10">
        <v>1.24</v>
      </c>
      <c r="O10">
        <v>102</v>
      </c>
      <c r="P10">
        <v>52.6</v>
      </c>
      <c r="Q10">
        <v>7.17</v>
      </c>
    </row>
    <row r="11" spans="1:23" x14ac:dyDescent="0.3">
      <c r="A11" s="4" t="s">
        <v>82</v>
      </c>
      <c r="B11">
        <v>1060</v>
      </c>
      <c r="C11">
        <v>795</v>
      </c>
      <c r="D11">
        <v>729</v>
      </c>
      <c r="E11">
        <v>771</v>
      </c>
      <c r="F11">
        <v>571</v>
      </c>
      <c r="G11">
        <v>851</v>
      </c>
      <c r="H11">
        <v>314</v>
      </c>
      <c r="I11">
        <v>718</v>
      </c>
      <c r="J11">
        <v>631</v>
      </c>
      <c r="K11">
        <v>563</v>
      </c>
      <c r="L11">
        <v>268</v>
      </c>
      <c r="M11">
        <v>4.0199999999999996</v>
      </c>
      <c r="N11">
        <v>1.3</v>
      </c>
      <c r="O11">
        <v>104</v>
      </c>
      <c r="P11">
        <v>53</v>
      </c>
      <c r="Q11">
        <v>5.92</v>
      </c>
    </row>
    <row r="12" spans="1:23" x14ac:dyDescent="0.3">
      <c r="A12" s="4" t="s">
        <v>82</v>
      </c>
      <c r="B12">
        <v>1070</v>
      </c>
      <c r="C12">
        <v>826</v>
      </c>
      <c r="D12">
        <v>815</v>
      </c>
      <c r="E12">
        <v>654</v>
      </c>
      <c r="F12">
        <v>550</v>
      </c>
      <c r="G12">
        <v>764</v>
      </c>
      <c r="H12">
        <v>288</v>
      </c>
      <c r="I12">
        <v>745</v>
      </c>
      <c r="J12">
        <v>639</v>
      </c>
      <c r="K12">
        <v>575</v>
      </c>
      <c r="L12">
        <v>234</v>
      </c>
      <c r="M12">
        <v>4.03</v>
      </c>
      <c r="N12">
        <v>1.28</v>
      </c>
      <c r="O12">
        <v>101</v>
      </c>
      <c r="P12">
        <v>50</v>
      </c>
      <c r="Q12">
        <v>6.65</v>
      </c>
    </row>
    <row r="13" spans="1:23" x14ac:dyDescent="0.3">
      <c r="A13" s="4" t="s">
        <v>83</v>
      </c>
      <c r="B13">
        <v>1130</v>
      </c>
      <c r="C13">
        <v>967</v>
      </c>
      <c r="D13">
        <v>928</v>
      </c>
      <c r="E13">
        <v>678</v>
      </c>
      <c r="F13">
        <v>529</v>
      </c>
      <c r="G13">
        <v>616</v>
      </c>
      <c r="H13">
        <v>272</v>
      </c>
      <c r="I13">
        <v>834</v>
      </c>
      <c r="J13">
        <v>706</v>
      </c>
      <c r="K13">
        <v>583</v>
      </c>
      <c r="L13">
        <v>198</v>
      </c>
      <c r="M13">
        <v>4.5599999999999996</v>
      </c>
      <c r="N13">
        <v>1.39</v>
      </c>
      <c r="O13">
        <v>112</v>
      </c>
      <c r="P13">
        <v>58.4</v>
      </c>
      <c r="Q13">
        <v>6.85</v>
      </c>
    </row>
    <row r="14" spans="1:23" x14ac:dyDescent="0.3">
      <c r="A14" s="4" t="s">
        <v>83</v>
      </c>
      <c r="B14">
        <v>1160</v>
      </c>
      <c r="C14">
        <v>986</v>
      </c>
      <c r="D14">
        <v>873</v>
      </c>
      <c r="E14">
        <v>674</v>
      </c>
      <c r="F14">
        <v>525</v>
      </c>
      <c r="G14">
        <v>646</v>
      </c>
      <c r="H14">
        <v>236</v>
      </c>
      <c r="I14">
        <v>840</v>
      </c>
      <c r="J14">
        <v>655</v>
      </c>
      <c r="K14">
        <v>576</v>
      </c>
      <c r="L14">
        <v>188</v>
      </c>
      <c r="M14">
        <v>4.5999999999999996</v>
      </c>
      <c r="N14">
        <v>1.42</v>
      </c>
      <c r="O14">
        <v>118</v>
      </c>
      <c r="P14">
        <v>63.1</v>
      </c>
      <c r="Q14">
        <v>7.18</v>
      </c>
    </row>
    <row r="16" spans="1:23" x14ac:dyDescent="0.3">
      <c r="A16" s="4" t="s">
        <v>84</v>
      </c>
      <c r="B16">
        <v>1120</v>
      </c>
      <c r="C16">
        <v>975</v>
      </c>
      <c r="D16">
        <v>949</v>
      </c>
      <c r="E16">
        <v>851</v>
      </c>
      <c r="F16">
        <v>788</v>
      </c>
      <c r="G16">
        <v>1450</v>
      </c>
      <c r="H16">
        <v>609</v>
      </c>
      <c r="I16">
        <v>925</v>
      </c>
      <c r="J16">
        <v>680</v>
      </c>
      <c r="K16">
        <v>792</v>
      </c>
      <c r="L16">
        <v>486</v>
      </c>
      <c r="M16">
        <v>4.6900000000000004</v>
      </c>
      <c r="N16">
        <v>1.36</v>
      </c>
      <c r="O16">
        <v>110</v>
      </c>
      <c r="P16">
        <v>59.3</v>
      </c>
      <c r="Q16">
        <v>11</v>
      </c>
    </row>
    <row r="17" spans="1:17" x14ac:dyDescent="0.3">
      <c r="A17" s="4" t="s">
        <v>84</v>
      </c>
      <c r="B17">
        <v>1230</v>
      </c>
      <c r="C17">
        <v>930</v>
      </c>
      <c r="D17">
        <v>897</v>
      </c>
      <c r="E17">
        <v>871</v>
      </c>
      <c r="F17">
        <v>806</v>
      </c>
      <c r="G17">
        <v>1420</v>
      </c>
      <c r="H17">
        <v>593</v>
      </c>
      <c r="I17">
        <v>895</v>
      </c>
      <c r="J17">
        <v>731</v>
      </c>
      <c r="K17">
        <v>825</v>
      </c>
      <c r="L17">
        <v>514</v>
      </c>
      <c r="M17">
        <v>4.79</v>
      </c>
      <c r="N17">
        <v>1.33</v>
      </c>
      <c r="O17">
        <v>112</v>
      </c>
      <c r="P17">
        <v>59.1</v>
      </c>
      <c r="Q17">
        <v>10.1</v>
      </c>
    </row>
    <row r="18" spans="1:17" x14ac:dyDescent="0.3">
      <c r="A18" s="4" t="s">
        <v>85</v>
      </c>
      <c r="B18">
        <v>1140</v>
      </c>
      <c r="C18">
        <v>1080</v>
      </c>
      <c r="D18">
        <v>990</v>
      </c>
      <c r="E18">
        <v>855</v>
      </c>
      <c r="F18">
        <v>762</v>
      </c>
      <c r="G18">
        <v>1170</v>
      </c>
      <c r="H18">
        <v>489</v>
      </c>
      <c r="I18">
        <v>953</v>
      </c>
      <c r="J18">
        <v>657</v>
      </c>
      <c r="K18">
        <v>741</v>
      </c>
      <c r="L18">
        <v>390</v>
      </c>
      <c r="M18">
        <v>4.4800000000000004</v>
      </c>
      <c r="N18">
        <v>1.45</v>
      </c>
      <c r="O18">
        <v>116</v>
      </c>
      <c r="P18">
        <v>64.900000000000006</v>
      </c>
      <c r="Q18">
        <v>9.9600000000000009</v>
      </c>
    </row>
    <row r="19" spans="1:17" x14ac:dyDescent="0.3">
      <c r="A19" s="4" t="s">
        <v>85</v>
      </c>
      <c r="B19">
        <v>1190</v>
      </c>
      <c r="C19">
        <v>1070</v>
      </c>
      <c r="D19">
        <v>903</v>
      </c>
      <c r="E19">
        <v>736</v>
      </c>
      <c r="F19">
        <v>626</v>
      </c>
      <c r="G19">
        <v>1020</v>
      </c>
      <c r="H19">
        <v>523</v>
      </c>
      <c r="I19">
        <v>1150</v>
      </c>
      <c r="J19">
        <v>618</v>
      </c>
      <c r="K19">
        <v>722</v>
      </c>
      <c r="L19">
        <v>412</v>
      </c>
      <c r="M19">
        <v>4.55</v>
      </c>
      <c r="N19">
        <v>1.43</v>
      </c>
      <c r="O19">
        <v>111</v>
      </c>
      <c r="P19">
        <v>66</v>
      </c>
      <c r="Q19">
        <v>10.4</v>
      </c>
    </row>
    <row r="20" spans="1:17" x14ac:dyDescent="0.3">
      <c r="A20" s="4" t="s">
        <v>86</v>
      </c>
      <c r="B20">
        <v>1210</v>
      </c>
      <c r="C20">
        <v>1010</v>
      </c>
      <c r="D20">
        <v>943</v>
      </c>
      <c r="E20">
        <v>909</v>
      </c>
      <c r="F20">
        <v>765</v>
      </c>
      <c r="G20">
        <v>1220</v>
      </c>
      <c r="H20">
        <v>481</v>
      </c>
      <c r="I20">
        <v>902</v>
      </c>
      <c r="J20">
        <v>718</v>
      </c>
      <c r="K20">
        <v>756</v>
      </c>
      <c r="L20">
        <v>344</v>
      </c>
      <c r="M20">
        <v>5.17</v>
      </c>
      <c r="N20">
        <v>1.81</v>
      </c>
      <c r="O20">
        <v>143</v>
      </c>
      <c r="P20">
        <v>79.599999999999994</v>
      </c>
      <c r="Q20">
        <v>9.2899999999999991</v>
      </c>
    </row>
    <row r="21" spans="1:17" x14ac:dyDescent="0.3">
      <c r="A21" s="4" t="s">
        <v>86</v>
      </c>
      <c r="B21">
        <v>1180</v>
      </c>
      <c r="C21">
        <v>941</v>
      </c>
      <c r="D21">
        <v>929</v>
      </c>
      <c r="E21">
        <v>797</v>
      </c>
      <c r="F21">
        <v>677</v>
      </c>
      <c r="G21">
        <v>1080</v>
      </c>
      <c r="H21">
        <v>454</v>
      </c>
      <c r="I21">
        <v>847</v>
      </c>
      <c r="J21">
        <v>706</v>
      </c>
      <c r="K21">
        <v>737</v>
      </c>
      <c r="L21">
        <v>357</v>
      </c>
      <c r="M21">
        <v>4.49</v>
      </c>
      <c r="N21">
        <v>1.37</v>
      </c>
      <c r="O21">
        <v>115</v>
      </c>
      <c r="P21">
        <v>61.1</v>
      </c>
      <c r="Q21">
        <v>9.16</v>
      </c>
    </row>
    <row r="22" spans="1:17" x14ac:dyDescent="0.3">
      <c r="A22" s="4" t="s">
        <v>87</v>
      </c>
      <c r="B22">
        <v>1160</v>
      </c>
      <c r="C22">
        <v>995</v>
      </c>
      <c r="D22">
        <v>863</v>
      </c>
      <c r="E22">
        <v>658</v>
      </c>
      <c r="F22">
        <v>519</v>
      </c>
      <c r="G22">
        <v>705</v>
      </c>
      <c r="H22">
        <v>396</v>
      </c>
      <c r="I22">
        <v>883</v>
      </c>
      <c r="J22">
        <v>641</v>
      </c>
      <c r="K22">
        <v>692</v>
      </c>
      <c r="L22">
        <v>400</v>
      </c>
      <c r="M22">
        <v>4.5599999999999996</v>
      </c>
      <c r="N22">
        <v>1.4</v>
      </c>
      <c r="O22">
        <v>109</v>
      </c>
      <c r="P22">
        <v>66.900000000000006</v>
      </c>
      <c r="Q22">
        <v>8.5</v>
      </c>
    </row>
    <row r="23" spans="1:17" x14ac:dyDescent="0.3">
      <c r="A23" s="4" t="s">
        <v>87</v>
      </c>
      <c r="B23">
        <v>1140</v>
      </c>
      <c r="C23">
        <v>967</v>
      </c>
      <c r="D23">
        <v>901</v>
      </c>
      <c r="E23">
        <v>647</v>
      </c>
      <c r="F23">
        <v>523</v>
      </c>
      <c r="G23">
        <v>685</v>
      </c>
      <c r="H23">
        <v>384</v>
      </c>
      <c r="I23">
        <v>893</v>
      </c>
      <c r="J23">
        <v>664</v>
      </c>
      <c r="K23">
        <v>693</v>
      </c>
      <c r="L23">
        <v>398</v>
      </c>
      <c r="M23">
        <v>4.4800000000000004</v>
      </c>
      <c r="N23">
        <v>1.48</v>
      </c>
      <c r="O23">
        <v>103</v>
      </c>
      <c r="P23">
        <v>63.9</v>
      </c>
      <c r="Q23">
        <v>8.48</v>
      </c>
    </row>
    <row r="24" spans="1:17" x14ac:dyDescent="0.3">
      <c r="A24" s="4" t="s">
        <v>88</v>
      </c>
      <c r="B24">
        <v>1100</v>
      </c>
      <c r="C24">
        <v>858</v>
      </c>
      <c r="D24">
        <v>833</v>
      </c>
      <c r="E24">
        <v>766</v>
      </c>
      <c r="F24">
        <v>539</v>
      </c>
      <c r="G24">
        <v>742</v>
      </c>
      <c r="H24">
        <v>227</v>
      </c>
      <c r="I24">
        <v>754</v>
      </c>
      <c r="J24">
        <v>697</v>
      </c>
      <c r="K24">
        <v>551</v>
      </c>
      <c r="L24">
        <v>202</v>
      </c>
      <c r="M24">
        <v>4.54</v>
      </c>
      <c r="N24">
        <v>1.53</v>
      </c>
      <c r="O24">
        <v>108</v>
      </c>
      <c r="P24">
        <v>49.7</v>
      </c>
      <c r="Q24">
        <v>5.41</v>
      </c>
    </row>
    <row r="25" spans="1:17" x14ac:dyDescent="0.3">
      <c r="A25" s="4" t="s">
        <v>88</v>
      </c>
      <c r="B25">
        <v>1140</v>
      </c>
      <c r="C25">
        <v>922</v>
      </c>
      <c r="D25">
        <v>858</v>
      </c>
      <c r="E25">
        <v>662</v>
      </c>
      <c r="F25">
        <v>489</v>
      </c>
      <c r="G25">
        <v>636</v>
      </c>
      <c r="H25">
        <v>239</v>
      </c>
      <c r="I25">
        <v>760</v>
      </c>
      <c r="J25">
        <v>623</v>
      </c>
      <c r="K25">
        <v>549</v>
      </c>
      <c r="L25">
        <v>184</v>
      </c>
      <c r="M25">
        <v>4.34</v>
      </c>
      <c r="N25">
        <v>1.41</v>
      </c>
      <c r="O25">
        <v>113</v>
      </c>
      <c r="P25">
        <v>55.6</v>
      </c>
      <c r="Q25">
        <v>6.22</v>
      </c>
    </row>
    <row r="27" spans="1:17" x14ac:dyDescent="0.3">
      <c r="A27" s="4" t="s">
        <v>89</v>
      </c>
      <c r="B27">
        <v>1310</v>
      </c>
      <c r="C27">
        <v>794</v>
      </c>
      <c r="D27">
        <v>759</v>
      </c>
      <c r="E27">
        <v>663</v>
      </c>
      <c r="F27">
        <v>497</v>
      </c>
      <c r="G27">
        <v>771</v>
      </c>
      <c r="H27">
        <v>314</v>
      </c>
      <c r="I27">
        <v>649</v>
      </c>
      <c r="J27">
        <v>629</v>
      </c>
      <c r="K27">
        <v>479</v>
      </c>
      <c r="L27">
        <v>217</v>
      </c>
      <c r="M27">
        <v>4.66</v>
      </c>
      <c r="N27">
        <v>1.35</v>
      </c>
      <c r="O27">
        <v>108</v>
      </c>
      <c r="P27">
        <v>51</v>
      </c>
      <c r="Q27">
        <v>5.95</v>
      </c>
    </row>
    <row r="28" spans="1:17" x14ac:dyDescent="0.3">
      <c r="A28" s="4" t="s">
        <v>89</v>
      </c>
      <c r="B28">
        <v>1230</v>
      </c>
      <c r="C28">
        <v>978</v>
      </c>
      <c r="D28">
        <v>754</v>
      </c>
      <c r="E28">
        <v>577</v>
      </c>
      <c r="F28">
        <v>427</v>
      </c>
      <c r="G28">
        <v>603</v>
      </c>
      <c r="H28">
        <v>331</v>
      </c>
      <c r="I28">
        <v>863</v>
      </c>
      <c r="J28">
        <v>544</v>
      </c>
      <c r="K28">
        <v>490</v>
      </c>
      <c r="L28">
        <v>220</v>
      </c>
      <c r="M28">
        <v>4.5</v>
      </c>
      <c r="N28">
        <v>1.42</v>
      </c>
      <c r="O28">
        <v>111</v>
      </c>
      <c r="P28">
        <v>59.9</v>
      </c>
      <c r="Q28">
        <v>6.41</v>
      </c>
    </row>
    <row r="29" spans="1:17" x14ac:dyDescent="0.3">
      <c r="A29" s="4" t="s">
        <v>90</v>
      </c>
      <c r="B29">
        <v>1210</v>
      </c>
      <c r="C29">
        <v>1000</v>
      </c>
      <c r="D29">
        <v>794</v>
      </c>
      <c r="E29">
        <v>473</v>
      </c>
      <c r="F29">
        <v>277</v>
      </c>
      <c r="G29">
        <v>387</v>
      </c>
      <c r="H29">
        <v>138</v>
      </c>
      <c r="I29">
        <v>910</v>
      </c>
      <c r="J29">
        <v>510</v>
      </c>
      <c r="K29">
        <v>351</v>
      </c>
      <c r="L29">
        <v>101</v>
      </c>
      <c r="M29">
        <v>4.43</v>
      </c>
      <c r="N29">
        <v>1.51</v>
      </c>
      <c r="O29">
        <v>111</v>
      </c>
      <c r="P29">
        <v>56.6</v>
      </c>
      <c r="Q29">
        <v>4.5</v>
      </c>
    </row>
    <row r="30" spans="1:17" x14ac:dyDescent="0.3">
      <c r="A30" s="4" t="s">
        <v>90</v>
      </c>
      <c r="B30">
        <v>1210</v>
      </c>
      <c r="C30">
        <v>871</v>
      </c>
      <c r="D30">
        <v>778</v>
      </c>
      <c r="E30">
        <v>537</v>
      </c>
      <c r="F30">
        <v>366</v>
      </c>
      <c r="G30">
        <v>444</v>
      </c>
      <c r="H30">
        <v>140</v>
      </c>
      <c r="I30">
        <v>717</v>
      </c>
      <c r="J30">
        <v>611</v>
      </c>
      <c r="K30">
        <v>348</v>
      </c>
      <c r="L30">
        <v>116</v>
      </c>
      <c r="M30">
        <v>4.55</v>
      </c>
      <c r="N30">
        <v>1.51</v>
      </c>
      <c r="O30">
        <v>114</v>
      </c>
      <c r="P30">
        <v>54.6</v>
      </c>
      <c r="Q30">
        <v>3.98</v>
      </c>
    </row>
    <row r="31" spans="1:17" x14ac:dyDescent="0.3">
      <c r="A31" s="4" t="s">
        <v>91</v>
      </c>
      <c r="B31">
        <v>1140</v>
      </c>
      <c r="C31">
        <v>844</v>
      </c>
      <c r="D31">
        <v>716</v>
      </c>
      <c r="E31">
        <v>458</v>
      </c>
      <c r="F31">
        <v>285</v>
      </c>
      <c r="G31">
        <v>282</v>
      </c>
      <c r="H31">
        <v>78.3</v>
      </c>
      <c r="I31">
        <v>751</v>
      </c>
      <c r="J31">
        <v>571</v>
      </c>
      <c r="K31">
        <v>295</v>
      </c>
      <c r="L31">
        <v>62.8</v>
      </c>
      <c r="M31">
        <v>4.37</v>
      </c>
      <c r="N31">
        <v>1.42</v>
      </c>
      <c r="O31">
        <v>104</v>
      </c>
      <c r="P31">
        <v>44.4</v>
      </c>
      <c r="Q31">
        <v>2.5099999999999998</v>
      </c>
    </row>
    <row r="32" spans="1:17" x14ac:dyDescent="0.3">
      <c r="A32" s="4" t="s">
        <v>91</v>
      </c>
      <c r="B32">
        <v>1150</v>
      </c>
      <c r="C32">
        <v>829</v>
      </c>
      <c r="D32">
        <v>769</v>
      </c>
      <c r="E32">
        <v>449</v>
      </c>
      <c r="F32">
        <v>276</v>
      </c>
      <c r="G32">
        <v>285</v>
      </c>
      <c r="H32">
        <v>75.400000000000006</v>
      </c>
      <c r="I32">
        <v>639</v>
      </c>
      <c r="J32">
        <v>603</v>
      </c>
      <c r="K32">
        <v>298</v>
      </c>
      <c r="L32">
        <v>62</v>
      </c>
      <c r="M32">
        <v>4.26</v>
      </c>
      <c r="N32">
        <v>1.43</v>
      </c>
      <c r="O32">
        <v>102</v>
      </c>
      <c r="P32">
        <v>43.4</v>
      </c>
      <c r="Q32">
        <v>3.15</v>
      </c>
    </row>
    <row r="33" spans="1:17" x14ac:dyDescent="0.3">
      <c r="A33" s="4" t="s">
        <v>92</v>
      </c>
      <c r="B33">
        <v>1200</v>
      </c>
      <c r="C33">
        <v>874</v>
      </c>
      <c r="D33">
        <v>706</v>
      </c>
      <c r="E33">
        <v>388</v>
      </c>
      <c r="F33">
        <v>212</v>
      </c>
      <c r="G33">
        <v>175</v>
      </c>
      <c r="H33">
        <v>64.2</v>
      </c>
      <c r="I33">
        <v>667</v>
      </c>
      <c r="J33">
        <v>572</v>
      </c>
      <c r="K33">
        <v>238</v>
      </c>
      <c r="L33">
        <v>32.700000000000003</v>
      </c>
      <c r="M33">
        <v>4.34</v>
      </c>
      <c r="N33">
        <v>1.5</v>
      </c>
      <c r="O33">
        <v>108</v>
      </c>
      <c r="P33">
        <v>45.2</v>
      </c>
      <c r="Q33">
        <v>1.95</v>
      </c>
    </row>
    <row r="34" spans="1:17" x14ac:dyDescent="0.3">
      <c r="A34" s="4" t="s">
        <v>92</v>
      </c>
      <c r="B34">
        <v>1190</v>
      </c>
      <c r="C34">
        <v>834</v>
      </c>
      <c r="D34">
        <v>712</v>
      </c>
      <c r="E34">
        <v>388</v>
      </c>
      <c r="F34">
        <v>205</v>
      </c>
      <c r="G34">
        <v>185</v>
      </c>
      <c r="H34">
        <v>48.3</v>
      </c>
      <c r="I34">
        <v>690</v>
      </c>
      <c r="J34">
        <v>527</v>
      </c>
      <c r="K34">
        <v>234</v>
      </c>
      <c r="L34">
        <v>39.700000000000003</v>
      </c>
      <c r="M34">
        <v>4.49</v>
      </c>
      <c r="N34">
        <v>1.56</v>
      </c>
      <c r="O34">
        <v>110</v>
      </c>
      <c r="P34">
        <v>48.1</v>
      </c>
      <c r="Q34">
        <v>2.27</v>
      </c>
    </row>
    <row r="35" spans="1:17" x14ac:dyDescent="0.3">
      <c r="A35" s="4" t="s">
        <v>93</v>
      </c>
      <c r="B35">
        <v>1110</v>
      </c>
      <c r="C35">
        <v>808</v>
      </c>
      <c r="D35">
        <v>633</v>
      </c>
      <c r="E35">
        <v>336</v>
      </c>
      <c r="F35">
        <v>145</v>
      </c>
      <c r="G35">
        <v>106</v>
      </c>
      <c r="H35">
        <v>19.2</v>
      </c>
      <c r="I35">
        <v>599</v>
      </c>
      <c r="J35">
        <v>531</v>
      </c>
      <c r="K35">
        <v>155</v>
      </c>
      <c r="L35">
        <v>15.1</v>
      </c>
      <c r="M35">
        <v>4.32</v>
      </c>
      <c r="N35">
        <v>1.48</v>
      </c>
      <c r="O35">
        <v>101</v>
      </c>
      <c r="P35">
        <v>42.5</v>
      </c>
      <c r="Q35">
        <v>1.2</v>
      </c>
    </row>
    <row r="36" spans="1:17" x14ac:dyDescent="0.3">
      <c r="A36" s="4" t="s">
        <v>93</v>
      </c>
      <c r="B36">
        <v>1140</v>
      </c>
      <c r="C36">
        <v>876</v>
      </c>
      <c r="D36">
        <v>675</v>
      </c>
      <c r="E36">
        <v>292</v>
      </c>
      <c r="F36">
        <v>128</v>
      </c>
      <c r="G36">
        <v>99.3</v>
      </c>
      <c r="H36">
        <v>20.100000000000001</v>
      </c>
      <c r="I36">
        <v>682</v>
      </c>
      <c r="J36">
        <v>522</v>
      </c>
      <c r="K36">
        <v>159</v>
      </c>
      <c r="L36">
        <v>15.1</v>
      </c>
      <c r="M36">
        <v>4.33</v>
      </c>
      <c r="N36">
        <v>1.44</v>
      </c>
      <c r="O36">
        <v>104</v>
      </c>
      <c r="P36">
        <v>38.4</v>
      </c>
      <c r="Q36">
        <v>1.39</v>
      </c>
    </row>
    <row r="38" spans="1:17" x14ac:dyDescent="0.3">
      <c r="A38" s="4" t="s">
        <v>94</v>
      </c>
      <c r="B38">
        <v>1290</v>
      </c>
      <c r="C38">
        <v>939</v>
      </c>
      <c r="D38">
        <v>805</v>
      </c>
      <c r="E38">
        <v>631</v>
      </c>
      <c r="F38">
        <v>483</v>
      </c>
      <c r="G38">
        <v>704</v>
      </c>
      <c r="H38">
        <v>278</v>
      </c>
      <c r="I38">
        <v>803</v>
      </c>
      <c r="J38">
        <v>706</v>
      </c>
      <c r="K38">
        <v>583</v>
      </c>
      <c r="L38">
        <v>225</v>
      </c>
      <c r="M38">
        <v>4.9800000000000004</v>
      </c>
      <c r="N38">
        <v>1.58</v>
      </c>
      <c r="O38">
        <v>122</v>
      </c>
      <c r="P38">
        <v>59.4</v>
      </c>
      <c r="Q38">
        <v>5.62</v>
      </c>
    </row>
    <row r="39" spans="1:17" x14ac:dyDescent="0.3">
      <c r="A39" s="4" t="s">
        <v>94</v>
      </c>
      <c r="B39">
        <v>1290</v>
      </c>
      <c r="C39">
        <v>866</v>
      </c>
      <c r="D39">
        <v>789</v>
      </c>
      <c r="E39">
        <v>781</v>
      </c>
      <c r="F39">
        <v>571</v>
      </c>
      <c r="G39">
        <v>764</v>
      </c>
      <c r="H39">
        <v>286</v>
      </c>
      <c r="I39">
        <v>721</v>
      </c>
      <c r="J39">
        <v>767</v>
      </c>
      <c r="K39">
        <v>575</v>
      </c>
      <c r="L39">
        <v>238</v>
      </c>
      <c r="M39">
        <v>5</v>
      </c>
      <c r="N39">
        <v>1.57</v>
      </c>
      <c r="O39">
        <v>123</v>
      </c>
      <c r="P39">
        <v>56.6</v>
      </c>
      <c r="Q39">
        <v>6.27</v>
      </c>
    </row>
    <row r="40" spans="1:17" x14ac:dyDescent="0.3">
      <c r="A40" s="4" t="s">
        <v>95</v>
      </c>
      <c r="B40">
        <v>1130</v>
      </c>
      <c r="C40">
        <v>821</v>
      </c>
      <c r="D40">
        <v>726</v>
      </c>
      <c r="E40">
        <v>554</v>
      </c>
      <c r="F40">
        <v>376</v>
      </c>
      <c r="G40">
        <v>394</v>
      </c>
      <c r="H40">
        <v>143</v>
      </c>
      <c r="I40">
        <v>608</v>
      </c>
      <c r="J40">
        <v>619</v>
      </c>
      <c r="K40">
        <v>355</v>
      </c>
      <c r="L40">
        <v>118</v>
      </c>
      <c r="M40">
        <v>4.4400000000000004</v>
      </c>
      <c r="N40">
        <v>1.6</v>
      </c>
      <c r="O40">
        <v>115</v>
      </c>
      <c r="P40">
        <v>51.9</v>
      </c>
      <c r="Q40">
        <v>4.0199999999999996</v>
      </c>
    </row>
    <row r="41" spans="1:17" x14ac:dyDescent="0.3">
      <c r="A41" s="4" t="s">
        <v>95</v>
      </c>
      <c r="B41">
        <v>1150</v>
      </c>
      <c r="C41">
        <v>891</v>
      </c>
      <c r="D41">
        <v>769</v>
      </c>
      <c r="E41">
        <v>472</v>
      </c>
      <c r="F41">
        <v>319</v>
      </c>
      <c r="G41">
        <v>370</v>
      </c>
      <c r="H41">
        <v>135</v>
      </c>
      <c r="I41">
        <v>691</v>
      </c>
      <c r="J41">
        <v>604</v>
      </c>
      <c r="K41">
        <v>377</v>
      </c>
      <c r="L41">
        <v>114</v>
      </c>
      <c r="M41">
        <v>4.66</v>
      </c>
      <c r="N41">
        <v>1.43</v>
      </c>
      <c r="O41">
        <v>111</v>
      </c>
      <c r="P41">
        <v>49.4</v>
      </c>
      <c r="Q41">
        <v>4.0999999999999996</v>
      </c>
    </row>
    <row r="42" spans="1:17" x14ac:dyDescent="0.3">
      <c r="A42" s="4" t="s">
        <v>96</v>
      </c>
      <c r="B42">
        <v>1140</v>
      </c>
      <c r="C42">
        <v>819</v>
      </c>
      <c r="D42">
        <v>719</v>
      </c>
      <c r="E42">
        <v>411</v>
      </c>
      <c r="F42">
        <v>266</v>
      </c>
      <c r="G42">
        <v>270</v>
      </c>
      <c r="H42">
        <v>76.099999999999994</v>
      </c>
      <c r="I42">
        <v>681</v>
      </c>
      <c r="J42">
        <v>553</v>
      </c>
      <c r="K42">
        <v>297</v>
      </c>
      <c r="L42">
        <v>62.4</v>
      </c>
      <c r="M42">
        <v>4.57</v>
      </c>
      <c r="N42">
        <v>1.49</v>
      </c>
      <c r="O42">
        <v>109</v>
      </c>
      <c r="P42">
        <v>48.1</v>
      </c>
      <c r="Q42">
        <v>3.21</v>
      </c>
    </row>
    <row r="43" spans="1:17" x14ac:dyDescent="0.3">
      <c r="A43" s="4" t="s">
        <v>96</v>
      </c>
      <c r="B43">
        <v>1100</v>
      </c>
      <c r="C43">
        <v>861</v>
      </c>
      <c r="D43">
        <v>702</v>
      </c>
      <c r="E43">
        <v>489</v>
      </c>
      <c r="F43">
        <v>295</v>
      </c>
      <c r="G43">
        <v>311</v>
      </c>
      <c r="H43">
        <v>79.5</v>
      </c>
      <c r="I43">
        <v>661</v>
      </c>
      <c r="J43">
        <v>578</v>
      </c>
      <c r="K43">
        <v>303</v>
      </c>
      <c r="L43">
        <v>71.8</v>
      </c>
      <c r="M43">
        <v>4.22</v>
      </c>
      <c r="N43">
        <v>1.53</v>
      </c>
      <c r="O43">
        <v>108</v>
      </c>
      <c r="P43">
        <v>50.7</v>
      </c>
      <c r="Q43">
        <v>3.19</v>
      </c>
    </row>
    <row r="44" spans="1:17" x14ac:dyDescent="0.3">
      <c r="A44" s="4" t="s">
        <v>97</v>
      </c>
      <c r="B44">
        <v>1210</v>
      </c>
      <c r="C44">
        <v>856</v>
      </c>
      <c r="D44">
        <v>716</v>
      </c>
      <c r="E44">
        <v>475</v>
      </c>
      <c r="F44">
        <v>236</v>
      </c>
      <c r="G44">
        <v>210</v>
      </c>
      <c r="H44">
        <v>47.5</v>
      </c>
      <c r="I44">
        <v>669</v>
      </c>
      <c r="J44">
        <v>607</v>
      </c>
      <c r="K44">
        <v>274</v>
      </c>
      <c r="L44">
        <v>43.8</v>
      </c>
      <c r="M44">
        <v>4.5199999999999996</v>
      </c>
      <c r="N44">
        <v>1.49</v>
      </c>
      <c r="O44">
        <v>120</v>
      </c>
      <c r="P44">
        <v>50</v>
      </c>
      <c r="Q44">
        <v>2.41</v>
      </c>
    </row>
    <row r="45" spans="1:17" x14ac:dyDescent="0.3">
      <c r="A45" s="4" t="s">
        <v>97</v>
      </c>
      <c r="B45">
        <v>1210</v>
      </c>
      <c r="C45">
        <v>847</v>
      </c>
      <c r="D45">
        <v>741</v>
      </c>
      <c r="E45">
        <v>395</v>
      </c>
      <c r="F45">
        <v>222</v>
      </c>
      <c r="G45">
        <v>194</v>
      </c>
      <c r="H45">
        <v>53.3</v>
      </c>
      <c r="I45">
        <v>750</v>
      </c>
      <c r="J45">
        <v>603</v>
      </c>
      <c r="K45">
        <v>267</v>
      </c>
      <c r="L45">
        <v>44.7</v>
      </c>
      <c r="M45">
        <v>4.49</v>
      </c>
      <c r="N45">
        <v>1.61</v>
      </c>
      <c r="O45">
        <v>120</v>
      </c>
      <c r="P45">
        <v>50</v>
      </c>
      <c r="Q45">
        <v>2.58</v>
      </c>
    </row>
    <row r="46" spans="1:17" x14ac:dyDescent="0.3">
      <c r="A46" s="4" t="s">
        <v>98</v>
      </c>
      <c r="B46">
        <v>1150</v>
      </c>
      <c r="C46">
        <v>888</v>
      </c>
      <c r="D46">
        <v>689</v>
      </c>
      <c r="E46">
        <v>303</v>
      </c>
      <c r="F46">
        <v>145</v>
      </c>
      <c r="G46">
        <v>103</v>
      </c>
      <c r="H46">
        <v>18.100000000000001</v>
      </c>
      <c r="I46">
        <v>699</v>
      </c>
      <c r="J46">
        <v>534</v>
      </c>
      <c r="K46">
        <v>177</v>
      </c>
      <c r="L46">
        <v>17.3</v>
      </c>
      <c r="M46">
        <v>4.5199999999999996</v>
      </c>
      <c r="N46">
        <v>1.47</v>
      </c>
      <c r="O46">
        <v>108</v>
      </c>
      <c r="P46">
        <v>40.700000000000003</v>
      </c>
      <c r="Q46">
        <v>1.59</v>
      </c>
    </row>
    <row r="47" spans="1:17" x14ac:dyDescent="0.3">
      <c r="A47" s="4" t="s">
        <v>98</v>
      </c>
      <c r="B47">
        <v>1160</v>
      </c>
      <c r="C47">
        <v>869</v>
      </c>
      <c r="D47">
        <v>691</v>
      </c>
      <c r="E47">
        <v>323</v>
      </c>
      <c r="F47">
        <v>148</v>
      </c>
      <c r="G47">
        <v>102</v>
      </c>
      <c r="H47">
        <v>21.3</v>
      </c>
      <c r="I47">
        <v>709</v>
      </c>
      <c r="J47">
        <v>555</v>
      </c>
      <c r="K47">
        <v>191</v>
      </c>
      <c r="L47">
        <v>15.8</v>
      </c>
      <c r="M47">
        <v>4.4000000000000004</v>
      </c>
      <c r="N47">
        <v>1.51</v>
      </c>
      <c r="O47">
        <v>109</v>
      </c>
      <c r="P47">
        <v>43.3</v>
      </c>
      <c r="Q47">
        <v>1.62</v>
      </c>
    </row>
    <row r="49" spans="1:17" x14ac:dyDescent="0.3">
      <c r="A49" s="4" t="s">
        <v>99</v>
      </c>
      <c r="B49">
        <v>1230</v>
      </c>
      <c r="C49">
        <v>858</v>
      </c>
      <c r="D49">
        <v>674</v>
      </c>
      <c r="E49">
        <v>330</v>
      </c>
      <c r="F49">
        <v>179</v>
      </c>
      <c r="G49">
        <v>161</v>
      </c>
      <c r="H49">
        <v>49.6</v>
      </c>
      <c r="I49">
        <v>714</v>
      </c>
      <c r="J49">
        <v>556</v>
      </c>
      <c r="K49">
        <v>203</v>
      </c>
      <c r="L49">
        <v>36.4</v>
      </c>
      <c r="M49">
        <v>5.03</v>
      </c>
      <c r="N49">
        <v>1.61</v>
      </c>
      <c r="O49">
        <v>114</v>
      </c>
      <c r="P49">
        <v>43.7</v>
      </c>
      <c r="Q49">
        <v>2.23</v>
      </c>
    </row>
    <row r="50" spans="1:17" x14ac:dyDescent="0.3">
      <c r="A50" s="4" t="s">
        <v>99</v>
      </c>
      <c r="B50">
        <v>1230</v>
      </c>
      <c r="C50">
        <v>882</v>
      </c>
      <c r="D50">
        <v>669</v>
      </c>
      <c r="E50">
        <v>329</v>
      </c>
      <c r="F50">
        <v>172</v>
      </c>
      <c r="G50">
        <v>168</v>
      </c>
      <c r="H50">
        <v>48.5</v>
      </c>
      <c r="I50">
        <v>700</v>
      </c>
      <c r="J50">
        <v>531</v>
      </c>
      <c r="K50">
        <v>202</v>
      </c>
      <c r="L50">
        <v>40.9</v>
      </c>
      <c r="M50">
        <v>4.84</v>
      </c>
      <c r="N50">
        <v>1.63</v>
      </c>
      <c r="O50">
        <v>117</v>
      </c>
      <c r="P50">
        <v>47.4</v>
      </c>
      <c r="Q50">
        <v>2.21</v>
      </c>
    </row>
    <row r="51" spans="1:17" x14ac:dyDescent="0.3">
      <c r="A51" s="4" t="s">
        <v>100</v>
      </c>
      <c r="B51">
        <v>1170</v>
      </c>
      <c r="C51">
        <v>765</v>
      </c>
      <c r="D51">
        <v>563</v>
      </c>
      <c r="E51">
        <v>267</v>
      </c>
      <c r="F51">
        <v>113</v>
      </c>
      <c r="G51">
        <v>84.1</v>
      </c>
      <c r="H51">
        <v>13.4</v>
      </c>
      <c r="I51">
        <v>567</v>
      </c>
      <c r="J51">
        <v>468</v>
      </c>
      <c r="K51">
        <v>112</v>
      </c>
      <c r="L51">
        <v>16.100000000000001</v>
      </c>
      <c r="M51">
        <v>4.45</v>
      </c>
      <c r="N51">
        <v>1.57</v>
      </c>
      <c r="O51">
        <v>114</v>
      </c>
      <c r="P51">
        <v>43.8</v>
      </c>
      <c r="Q51">
        <v>1.05</v>
      </c>
    </row>
    <row r="52" spans="1:17" x14ac:dyDescent="0.3">
      <c r="A52" s="4" t="s">
        <v>100</v>
      </c>
      <c r="B52">
        <v>1180</v>
      </c>
      <c r="C52">
        <v>856</v>
      </c>
      <c r="D52">
        <v>582</v>
      </c>
      <c r="E52">
        <v>210</v>
      </c>
      <c r="F52">
        <v>90.8</v>
      </c>
      <c r="G52">
        <v>70</v>
      </c>
      <c r="H52">
        <v>14.2</v>
      </c>
      <c r="I52">
        <v>706</v>
      </c>
      <c r="J52">
        <v>421</v>
      </c>
      <c r="K52">
        <v>115</v>
      </c>
      <c r="L52">
        <v>12</v>
      </c>
      <c r="M52">
        <v>4.57</v>
      </c>
      <c r="N52">
        <v>1.5</v>
      </c>
      <c r="O52">
        <v>108</v>
      </c>
      <c r="P52">
        <v>39.1</v>
      </c>
      <c r="Q52">
        <v>1.21</v>
      </c>
    </row>
    <row r="53" spans="1:17" x14ac:dyDescent="0.3">
      <c r="A53" s="4" t="s">
        <v>101</v>
      </c>
      <c r="B53">
        <v>1210</v>
      </c>
      <c r="C53">
        <v>811</v>
      </c>
      <c r="D53">
        <v>558</v>
      </c>
      <c r="E53">
        <v>201</v>
      </c>
      <c r="F53">
        <v>77.2</v>
      </c>
      <c r="G53">
        <v>56.7</v>
      </c>
      <c r="H53">
        <v>11.3</v>
      </c>
      <c r="I53">
        <v>624</v>
      </c>
      <c r="J53">
        <v>485</v>
      </c>
      <c r="K53">
        <v>99.2</v>
      </c>
      <c r="L53">
        <v>12.6</v>
      </c>
      <c r="M53">
        <v>4.79</v>
      </c>
      <c r="N53">
        <v>1.56</v>
      </c>
      <c r="O53">
        <v>109</v>
      </c>
      <c r="P53">
        <v>35.5</v>
      </c>
      <c r="Q53">
        <v>0.89400000000000002</v>
      </c>
    </row>
    <row r="54" spans="1:17" x14ac:dyDescent="0.3">
      <c r="A54" s="4" t="s">
        <v>101</v>
      </c>
      <c r="B54">
        <v>1220</v>
      </c>
      <c r="C54">
        <v>796</v>
      </c>
      <c r="D54">
        <v>566</v>
      </c>
      <c r="E54">
        <v>199</v>
      </c>
      <c r="F54">
        <v>81.099999999999994</v>
      </c>
      <c r="G54">
        <v>59.8</v>
      </c>
      <c r="H54">
        <v>8.57</v>
      </c>
      <c r="I54">
        <v>602</v>
      </c>
      <c r="J54">
        <v>488</v>
      </c>
      <c r="K54">
        <v>104</v>
      </c>
      <c r="L54">
        <v>10.199999999999999</v>
      </c>
      <c r="M54">
        <v>4.67</v>
      </c>
      <c r="N54">
        <v>1.69</v>
      </c>
      <c r="O54">
        <v>111</v>
      </c>
      <c r="P54">
        <v>29.8</v>
      </c>
      <c r="Q54">
        <v>0.89300000000000002</v>
      </c>
    </row>
    <row r="55" spans="1:17" x14ac:dyDescent="0.3">
      <c r="A55" s="4" t="s">
        <v>102</v>
      </c>
      <c r="B55">
        <v>1200</v>
      </c>
      <c r="C55">
        <v>815</v>
      </c>
      <c r="D55">
        <v>531</v>
      </c>
      <c r="E55">
        <v>174</v>
      </c>
      <c r="F55">
        <v>62.9</v>
      </c>
      <c r="G55">
        <v>47</v>
      </c>
      <c r="H55">
        <v>6.16</v>
      </c>
      <c r="I55">
        <v>586</v>
      </c>
      <c r="J55">
        <v>455</v>
      </c>
      <c r="K55">
        <v>75.599999999999994</v>
      </c>
      <c r="L55">
        <v>5.55</v>
      </c>
      <c r="M55">
        <v>4.75</v>
      </c>
      <c r="N55">
        <v>1.61</v>
      </c>
      <c r="O55">
        <v>110</v>
      </c>
      <c r="P55">
        <v>32.5</v>
      </c>
      <c r="Q55">
        <v>0.71499999999999997</v>
      </c>
    </row>
    <row r="56" spans="1:17" x14ac:dyDescent="0.3">
      <c r="A56" s="4" t="s">
        <v>102</v>
      </c>
      <c r="B56">
        <v>1150</v>
      </c>
      <c r="C56">
        <v>785</v>
      </c>
      <c r="D56">
        <v>526</v>
      </c>
      <c r="E56">
        <v>173</v>
      </c>
      <c r="F56">
        <v>62</v>
      </c>
      <c r="G56">
        <v>47.1</v>
      </c>
      <c r="H56">
        <v>7.19</v>
      </c>
      <c r="I56">
        <v>572</v>
      </c>
      <c r="J56">
        <v>468</v>
      </c>
      <c r="K56">
        <v>75.8</v>
      </c>
      <c r="L56">
        <v>8.89</v>
      </c>
      <c r="M56">
        <v>4.3499999999999996</v>
      </c>
      <c r="N56">
        <v>1.57</v>
      </c>
      <c r="O56">
        <v>108</v>
      </c>
      <c r="P56">
        <v>30.9</v>
      </c>
      <c r="Q56">
        <v>0.64400000000000002</v>
      </c>
    </row>
    <row r="57" spans="1:17" x14ac:dyDescent="0.3">
      <c r="A57" s="4" t="s">
        <v>103</v>
      </c>
      <c r="B57">
        <v>1120</v>
      </c>
      <c r="C57">
        <v>704</v>
      </c>
      <c r="D57">
        <v>428</v>
      </c>
      <c r="E57">
        <v>120</v>
      </c>
      <c r="F57">
        <v>40.5</v>
      </c>
      <c r="G57">
        <v>29.1</v>
      </c>
      <c r="H57" t="s">
        <v>28</v>
      </c>
      <c r="I57">
        <v>521</v>
      </c>
      <c r="J57">
        <v>389</v>
      </c>
      <c r="K57">
        <v>45.6</v>
      </c>
      <c r="L57">
        <v>0.93600000000000005</v>
      </c>
      <c r="M57">
        <v>4.3600000000000003</v>
      </c>
      <c r="N57">
        <v>1.69</v>
      </c>
      <c r="O57">
        <v>109</v>
      </c>
      <c r="P57">
        <v>30.3</v>
      </c>
      <c r="Q57">
        <v>0.35899999999999999</v>
      </c>
    </row>
    <row r="58" spans="1:17" x14ac:dyDescent="0.3">
      <c r="A58" s="4" t="s">
        <v>103</v>
      </c>
      <c r="B58">
        <v>1160</v>
      </c>
      <c r="C58">
        <v>791</v>
      </c>
      <c r="D58">
        <v>465</v>
      </c>
      <c r="E58">
        <v>104</v>
      </c>
      <c r="F58">
        <v>34.4</v>
      </c>
      <c r="G58">
        <v>22.1</v>
      </c>
      <c r="H58" t="s">
        <v>28</v>
      </c>
      <c r="I58">
        <v>595</v>
      </c>
      <c r="J58">
        <v>372</v>
      </c>
      <c r="K58">
        <v>45.1</v>
      </c>
      <c r="L58">
        <v>0.63900000000000001</v>
      </c>
      <c r="M58">
        <v>4.3899999999999997</v>
      </c>
      <c r="N58">
        <v>1.47</v>
      </c>
      <c r="O58">
        <v>105</v>
      </c>
      <c r="P58">
        <v>24.3</v>
      </c>
      <c r="Q58">
        <v>0.41099999999999998</v>
      </c>
    </row>
    <row r="60" spans="1:17" x14ac:dyDescent="0.3">
      <c r="A60" s="4" t="s">
        <v>104</v>
      </c>
      <c r="B60">
        <v>1280</v>
      </c>
      <c r="C60">
        <v>890</v>
      </c>
      <c r="D60">
        <v>655</v>
      </c>
      <c r="E60">
        <v>322</v>
      </c>
      <c r="F60">
        <v>157</v>
      </c>
      <c r="G60">
        <v>145</v>
      </c>
      <c r="H60">
        <v>39.6</v>
      </c>
      <c r="I60">
        <v>743</v>
      </c>
      <c r="J60">
        <v>549</v>
      </c>
      <c r="K60">
        <v>194</v>
      </c>
      <c r="L60">
        <v>32.200000000000003</v>
      </c>
      <c r="M60">
        <v>4.96</v>
      </c>
      <c r="N60">
        <v>1.62</v>
      </c>
      <c r="O60">
        <v>122</v>
      </c>
      <c r="P60">
        <v>49.7</v>
      </c>
      <c r="Q60">
        <v>2.04</v>
      </c>
    </row>
    <row r="61" spans="1:17" x14ac:dyDescent="0.3">
      <c r="A61" s="4" t="s">
        <v>104</v>
      </c>
      <c r="B61">
        <v>1290</v>
      </c>
      <c r="C61">
        <v>848</v>
      </c>
      <c r="D61">
        <v>689</v>
      </c>
      <c r="E61">
        <v>340</v>
      </c>
      <c r="F61">
        <v>183</v>
      </c>
      <c r="G61">
        <v>171</v>
      </c>
      <c r="H61">
        <v>44.1</v>
      </c>
      <c r="I61">
        <v>643</v>
      </c>
      <c r="J61">
        <v>568</v>
      </c>
      <c r="K61">
        <v>191</v>
      </c>
      <c r="L61">
        <v>35.5</v>
      </c>
      <c r="M61">
        <v>4.97</v>
      </c>
      <c r="N61">
        <v>1.78</v>
      </c>
      <c r="O61">
        <v>119</v>
      </c>
      <c r="P61">
        <v>49.8</v>
      </c>
      <c r="Q61">
        <v>1.98</v>
      </c>
    </row>
    <row r="62" spans="1:17" x14ac:dyDescent="0.3">
      <c r="A62" s="4" t="s">
        <v>105</v>
      </c>
      <c r="B62">
        <v>1230</v>
      </c>
      <c r="C62">
        <v>842</v>
      </c>
      <c r="D62">
        <v>597</v>
      </c>
      <c r="E62">
        <v>209</v>
      </c>
      <c r="F62">
        <v>106</v>
      </c>
      <c r="G62">
        <v>83.2</v>
      </c>
      <c r="H62">
        <v>20.2</v>
      </c>
      <c r="I62">
        <v>684</v>
      </c>
      <c r="J62">
        <v>463</v>
      </c>
      <c r="K62">
        <v>122</v>
      </c>
      <c r="L62">
        <v>11.8</v>
      </c>
      <c r="M62">
        <v>4.84</v>
      </c>
      <c r="N62">
        <v>1.64</v>
      </c>
      <c r="O62">
        <v>121</v>
      </c>
      <c r="P62">
        <v>36.700000000000003</v>
      </c>
      <c r="Q62">
        <v>1.21</v>
      </c>
    </row>
    <row r="63" spans="1:17" x14ac:dyDescent="0.3">
      <c r="A63" s="4" t="s">
        <v>105</v>
      </c>
      <c r="B63">
        <v>1220</v>
      </c>
      <c r="C63">
        <v>798</v>
      </c>
      <c r="D63">
        <v>626</v>
      </c>
      <c r="E63">
        <v>234</v>
      </c>
      <c r="F63">
        <v>107</v>
      </c>
      <c r="G63">
        <v>80.8</v>
      </c>
      <c r="H63">
        <v>13.7</v>
      </c>
      <c r="I63">
        <v>675</v>
      </c>
      <c r="J63">
        <v>496</v>
      </c>
      <c r="K63">
        <v>121</v>
      </c>
      <c r="L63">
        <v>11.4</v>
      </c>
      <c r="M63">
        <v>4.8499999999999996</v>
      </c>
      <c r="N63">
        <v>1.66</v>
      </c>
      <c r="O63">
        <v>113</v>
      </c>
      <c r="P63">
        <v>39.299999999999997</v>
      </c>
      <c r="Q63">
        <v>1.1499999999999999</v>
      </c>
    </row>
    <row r="64" spans="1:17" x14ac:dyDescent="0.3">
      <c r="A64" s="4" t="s">
        <v>106</v>
      </c>
      <c r="B64">
        <v>1180</v>
      </c>
      <c r="C64">
        <v>801</v>
      </c>
      <c r="D64">
        <v>546</v>
      </c>
      <c r="E64">
        <v>199</v>
      </c>
      <c r="F64">
        <v>78.099999999999994</v>
      </c>
      <c r="G64">
        <v>63.8</v>
      </c>
      <c r="H64">
        <v>6.98</v>
      </c>
      <c r="I64">
        <v>638</v>
      </c>
      <c r="J64">
        <v>413</v>
      </c>
      <c r="K64">
        <v>84.5</v>
      </c>
      <c r="L64">
        <v>5.4</v>
      </c>
      <c r="M64">
        <v>4.57</v>
      </c>
      <c r="N64">
        <v>1.57</v>
      </c>
      <c r="O64">
        <v>103</v>
      </c>
      <c r="P64">
        <v>34</v>
      </c>
      <c r="Q64">
        <v>0.78100000000000003</v>
      </c>
    </row>
    <row r="65" spans="1:17" x14ac:dyDescent="0.3">
      <c r="A65" s="4" t="s">
        <v>106</v>
      </c>
      <c r="B65">
        <v>1200</v>
      </c>
      <c r="C65">
        <v>755</v>
      </c>
      <c r="D65">
        <v>524</v>
      </c>
      <c r="E65">
        <v>186</v>
      </c>
      <c r="F65">
        <v>75.8</v>
      </c>
      <c r="G65">
        <v>56.1</v>
      </c>
      <c r="H65">
        <v>6.3</v>
      </c>
      <c r="I65">
        <v>680</v>
      </c>
      <c r="J65">
        <v>440</v>
      </c>
      <c r="K65">
        <v>87.7</v>
      </c>
      <c r="L65">
        <v>6.16</v>
      </c>
      <c r="M65">
        <v>4.3899999999999997</v>
      </c>
      <c r="N65">
        <v>1.58</v>
      </c>
      <c r="O65">
        <v>111</v>
      </c>
      <c r="P65">
        <v>31.5</v>
      </c>
      <c r="Q65">
        <v>0.84</v>
      </c>
    </row>
    <row r="66" spans="1:17" x14ac:dyDescent="0.3">
      <c r="A66" s="4" t="s">
        <v>107</v>
      </c>
      <c r="B66">
        <v>1110</v>
      </c>
      <c r="C66">
        <v>746</v>
      </c>
      <c r="D66">
        <v>462</v>
      </c>
      <c r="E66">
        <v>154</v>
      </c>
      <c r="F66">
        <v>57.4</v>
      </c>
      <c r="G66">
        <v>46</v>
      </c>
      <c r="H66">
        <v>5.42</v>
      </c>
      <c r="I66">
        <v>589</v>
      </c>
      <c r="J66">
        <v>404</v>
      </c>
      <c r="K66">
        <v>67.3</v>
      </c>
      <c r="L66">
        <v>3.87</v>
      </c>
      <c r="M66">
        <v>4.33</v>
      </c>
      <c r="N66">
        <v>1.62</v>
      </c>
      <c r="O66">
        <v>111</v>
      </c>
      <c r="P66">
        <v>32.5</v>
      </c>
      <c r="Q66">
        <v>0.52800000000000002</v>
      </c>
    </row>
    <row r="67" spans="1:17" x14ac:dyDescent="0.3">
      <c r="A67" s="4" t="s">
        <v>107</v>
      </c>
      <c r="B67">
        <v>1110</v>
      </c>
      <c r="C67">
        <v>758</v>
      </c>
      <c r="D67">
        <v>511</v>
      </c>
      <c r="E67">
        <v>140</v>
      </c>
      <c r="F67">
        <v>53.9</v>
      </c>
      <c r="G67">
        <v>41.9</v>
      </c>
      <c r="H67">
        <v>1.01</v>
      </c>
      <c r="I67">
        <v>603</v>
      </c>
      <c r="J67">
        <v>401</v>
      </c>
      <c r="K67">
        <v>64.8</v>
      </c>
      <c r="L67">
        <v>2.2000000000000002</v>
      </c>
      <c r="M67">
        <v>4.2699999999999996</v>
      </c>
      <c r="N67">
        <v>1.57</v>
      </c>
      <c r="O67">
        <v>107</v>
      </c>
      <c r="P67">
        <v>30.1</v>
      </c>
      <c r="Q67">
        <v>0.58699999999999997</v>
      </c>
    </row>
    <row r="68" spans="1:17" x14ac:dyDescent="0.3">
      <c r="A68" s="4" t="s">
        <v>108</v>
      </c>
      <c r="B68">
        <v>1190</v>
      </c>
      <c r="C68">
        <v>816</v>
      </c>
      <c r="D68">
        <v>501</v>
      </c>
      <c r="E68">
        <v>107</v>
      </c>
      <c r="F68">
        <v>36.200000000000003</v>
      </c>
      <c r="G68">
        <v>29.3</v>
      </c>
      <c r="H68">
        <v>11.1</v>
      </c>
      <c r="I68">
        <v>666</v>
      </c>
      <c r="J68">
        <v>398</v>
      </c>
      <c r="K68">
        <v>46.1</v>
      </c>
      <c r="L68">
        <v>0.77</v>
      </c>
      <c r="M68">
        <v>4.8099999999999996</v>
      </c>
      <c r="N68">
        <v>1.6</v>
      </c>
      <c r="O68">
        <v>115</v>
      </c>
      <c r="P68">
        <v>26</v>
      </c>
      <c r="Q68">
        <v>0.33800000000000002</v>
      </c>
    </row>
    <row r="69" spans="1:17" x14ac:dyDescent="0.3">
      <c r="A69" s="4" t="s">
        <v>108</v>
      </c>
      <c r="B69">
        <v>1210</v>
      </c>
      <c r="C69">
        <v>847</v>
      </c>
      <c r="D69">
        <v>440</v>
      </c>
      <c r="E69">
        <v>112</v>
      </c>
      <c r="F69">
        <v>36.700000000000003</v>
      </c>
      <c r="G69">
        <v>29.2</v>
      </c>
      <c r="H69" t="s">
        <v>28</v>
      </c>
      <c r="I69">
        <v>645</v>
      </c>
      <c r="J69">
        <v>357</v>
      </c>
      <c r="K69">
        <v>45</v>
      </c>
      <c r="L69" t="s">
        <v>28</v>
      </c>
      <c r="M69">
        <v>4.8</v>
      </c>
      <c r="N69">
        <v>1.7</v>
      </c>
      <c r="O69">
        <v>114</v>
      </c>
      <c r="P69">
        <v>27.5</v>
      </c>
      <c r="Q69">
        <v>0.38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opLeftCell="A52" zoomScaleNormal="100" workbookViewId="0">
      <selection activeCell="A60" sqref="A60:XFD60"/>
    </sheetView>
  </sheetViews>
  <sheetFormatPr defaultRowHeight="14.4" x14ac:dyDescent="0.3"/>
  <cols>
    <col min="1" max="1" width="9" style="4" customWidth="1"/>
    <col min="2" max="2" width="8.88671875" customWidth="1"/>
  </cols>
  <sheetData>
    <row r="1" spans="1:35" x14ac:dyDescent="0.3">
      <c r="A1" s="4" t="s">
        <v>109</v>
      </c>
    </row>
    <row r="2" spans="1:35" x14ac:dyDescent="0.3">
      <c r="B2" s="4" t="s">
        <v>110</v>
      </c>
      <c r="T2" s="4" t="s">
        <v>111</v>
      </c>
    </row>
    <row r="3" spans="1:35" x14ac:dyDescent="0.3">
      <c r="A3" s="4" t="s">
        <v>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t="s">
        <v>27</v>
      </c>
      <c r="J3" t="s">
        <v>7</v>
      </c>
      <c r="K3" t="s">
        <v>23</v>
      </c>
      <c r="L3" t="s">
        <v>8</v>
      </c>
      <c r="M3" s="6" t="s">
        <v>53</v>
      </c>
      <c r="N3" s="6" t="s">
        <v>54</v>
      </c>
      <c r="O3" s="6" t="s">
        <v>57</v>
      </c>
      <c r="P3" s="6" t="s">
        <v>58</v>
      </c>
      <c r="Q3" s="6" t="s">
        <v>59</v>
      </c>
      <c r="S3" s="4" t="s">
        <v>9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  <c r="AA3" t="s">
        <v>27</v>
      </c>
      <c r="AB3" t="s">
        <v>7</v>
      </c>
      <c r="AC3" t="s">
        <v>23</v>
      </c>
      <c r="AD3" t="s">
        <v>8</v>
      </c>
      <c r="AE3" s="6" t="s">
        <v>53</v>
      </c>
      <c r="AF3" s="6" t="s">
        <v>54</v>
      </c>
      <c r="AG3" s="6" t="s">
        <v>57</v>
      </c>
      <c r="AH3" s="6" t="s">
        <v>58</v>
      </c>
      <c r="AI3" s="6" t="s">
        <v>59</v>
      </c>
    </row>
    <row r="4" spans="1:35" x14ac:dyDescent="0.3">
      <c r="A4" s="5" t="s">
        <v>77</v>
      </c>
      <c r="B4">
        <v>1330</v>
      </c>
      <c r="C4">
        <v>991</v>
      </c>
      <c r="D4">
        <v>1080</v>
      </c>
      <c r="E4">
        <v>1258.2643348839549</v>
      </c>
      <c r="F4">
        <v>1204.2790058852904</v>
      </c>
      <c r="G4">
        <v>2241.4854217333259</v>
      </c>
      <c r="H4">
        <v>1190</v>
      </c>
      <c r="I4">
        <v>941</v>
      </c>
      <c r="J4">
        <v>962</v>
      </c>
      <c r="K4">
        <v>1270</v>
      </c>
      <c r="L4">
        <v>1000</v>
      </c>
      <c r="M4" s="3">
        <v>5.21</v>
      </c>
      <c r="N4">
        <v>1.41</v>
      </c>
      <c r="O4">
        <v>112</v>
      </c>
      <c r="P4">
        <v>63.9</v>
      </c>
      <c r="Q4">
        <v>11.6</v>
      </c>
      <c r="S4" s="5" t="s">
        <v>77</v>
      </c>
      <c r="T4">
        <v>1330</v>
      </c>
      <c r="U4">
        <v>991</v>
      </c>
      <c r="V4">
        <v>1080</v>
      </c>
      <c r="W4">
        <v>1258.2643348839549</v>
      </c>
      <c r="X4">
        <v>1204.2790058852904</v>
      </c>
      <c r="Y4">
        <v>2241.4854217333259</v>
      </c>
      <c r="Z4">
        <v>1190</v>
      </c>
      <c r="AA4">
        <v>941</v>
      </c>
      <c r="AB4">
        <v>962</v>
      </c>
      <c r="AC4">
        <v>1270</v>
      </c>
      <c r="AD4">
        <v>1000</v>
      </c>
      <c r="AE4" s="3">
        <v>5.21</v>
      </c>
      <c r="AF4">
        <v>1.41</v>
      </c>
      <c r="AG4">
        <v>112</v>
      </c>
      <c r="AH4">
        <v>63.9</v>
      </c>
      <c r="AI4">
        <v>11.6</v>
      </c>
    </row>
    <row r="5" spans="1:35" x14ac:dyDescent="0.3">
      <c r="A5" s="5" t="s">
        <v>77</v>
      </c>
      <c r="B5">
        <v>1410</v>
      </c>
      <c r="C5">
        <v>1110</v>
      </c>
      <c r="D5">
        <v>1130</v>
      </c>
      <c r="E5">
        <v>1032.800983316077</v>
      </c>
      <c r="F5">
        <v>1105.5821447347728</v>
      </c>
      <c r="G5">
        <v>1854.4348759069205</v>
      </c>
      <c r="H5">
        <v>1200</v>
      </c>
      <c r="I5">
        <v>1060</v>
      </c>
      <c r="J5">
        <v>885</v>
      </c>
      <c r="K5">
        <v>1330</v>
      </c>
      <c r="L5">
        <v>973</v>
      </c>
      <c r="M5" s="3">
        <v>4.96</v>
      </c>
      <c r="N5">
        <v>1.41</v>
      </c>
      <c r="O5">
        <v>116</v>
      </c>
      <c r="P5">
        <v>73.3</v>
      </c>
      <c r="Q5">
        <v>17.399999999999999</v>
      </c>
      <c r="S5" s="5" t="s">
        <v>77</v>
      </c>
      <c r="T5">
        <v>1410</v>
      </c>
      <c r="U5">
        <v>1110</v>
      </c>
      <c r="V5">
        <v>1130</v>
      </c>
      <c r="W5">
        <v>1032.800983316077</v>
      </c>
      <c r="X5">
        <v>1105.5821447347728</v>
      </c>
      <c r="Y5">
        <v>1854.4348759069205</v>
      </c>
      <c r="Z5">
        <v>1200</v>
      </c>
      <c r="AA5">
        <v>1060</v>
      </c>
      <c r="AB5">
        <v>885</v>
      </c>
      <c r="AC5">
        <v>1330</v>
      </c>
      <c r="AD5">
        <v>973</v>
      </c>
      <c r="AE5" s="3">
        <v>4.96</v>
      </c>
      <c r="AF5">
        <v>1.41</v>
      </c>
      <c r="AG5">
        <v>116</v>
      </c>
      <c r="AH5">
        <v>73.3</v>
      </c>
      <c r="AI5">
        <v>17.399999999999999</v>
      </c>
    </row>
    <row r="6" spans="1:35" s="9" customFormat="1" x14ac:dyDescent="0.3">
      <c r="A6" s="8" t="s">
        <v>79</v>
      </c>
      <c r="B6" s="17">
        <v>1210</v>
      </c>
      <c r="C6" s="17">
        <v>1020</v>
      </c>
      <c r="D6" s="17">
        <v>944</v>
      </c>
      <c r="E6" s="17">
        <v>682</v>
      </c>
      <c r="F6" s="17">
        <v>573</v>
      </c>
      <c r="G6" s="17">
        <v>950</v>
      </c>
      <c r="H6" s="17">
        <v>614</v>
      </c>
      <c r="I6" s="9">
        <v>965</v>
      </c>
      <c r="J6" s="9">
        <v>607</v>
      </c>
      <c r="K6" s="9">
        <v>751</v>
      </c>
      <c r="L6" s="9">
        <v>476</v>
      </c>
      <c r="M6" s="9">
        <v>4.8899999999999997</v>
      </c>
      <c r="N6" s="9">
        <v>1.49</v>
      </c>
      <c r="O6" s="9">
        <v>128</v>
      </c>
      <c r="P6" s="9">
        <v>74.7</v>
      </c>
      <c r="Q6" s="9">
        <v>10.6</v>
      </c>
      <c r="S6" s="8" t="s">
        <v>84</v>
      </c>
      <c r="T6" s="17">
        <v>1120</v>
      </c>
      <c r="U6" s="17">
        <v>975</v>
      </c>
      <c r="V6" s="17">
        <v>949</v>
      </c>
      <c r="W6" s="17">
        <v>851</v>
      </c>
      <c r="X6" s="17">
        <v>788</v>
      </c>
      <c r="Y6" s="17">
        <v>1450</v>
      </c>
      <c r="Z6" s="17">
        <v>609</v>
      </c>
      <c r="AA6" s="9">
        <v>925</v>
      </c>
      <c r="AB6" s="9">
        <v>680</v>
      </c>
      <c r="AC6" s="9">
        <v>792</v>
      </c>
      <c r="AD6" s="9">
        <v>486</v>
      </c>
      <c r="AE6" s="9">
        <v>4.6900000000000004</v>
      </c>
      <c r="AF6" s="9">
        <v>1.36</v>
      </c>
      <c r="AG6" s="9">
        <v>110</v>
      </c>
      <c r="AH6" s="9">
        <v>59.3</v>
      </c>
      <c r="AI6" s="9">
        <v>11</v>
      </c>
    </row>
    <row r="7" spans="1:35" s="9" customFormat="1" x14ac:dyDescent="0.3">
      <c r="A7" s="8" t="s">
        <v>79</v>
      </c>
      <c r="B7" s="17">
        <v>1250</v>
      </c>
      <c r="C7" s="17">
        <v>961</v>
      </c>
      <c r="D7" s="17">
        <v>932</v>
      </c>
      <c r="E7" s="17">
        <v>703</v>
      </c>
      <c r="F7" s="17">
        <v>660</v>
      </c>
      <c r="G7" s="17">
        <v>1050</v>
      </c>
      <c r="H7" s="17">
        <v>631</v>
      </c>
      <c r="I7" s="9">
        <v>950</v>
      </c>
      <c r="J7" s="9">
        <v>661</v>
      </c>
      <c r="K7" s="9">
        <v>768</v>
      </c>
      <c r="L7" s="9">
        <v>522</v>
      </c>
      <c r="M7" s="9">
        <v>4.4400000000000004</v>
      </c>
      <c r="N7" s="9">
        <v>1.43</v>
      </c>
      <c r="O7" s="9">
        <v>122</v>
      </c>
      <c r="P7" s="9">
        <v>68</v>
      </c>
      <c r="Q7" s="9">
        <v>10.7</v>
      </c>
      <c r="S7" s="8" t="s">
        <v>84</v>
      </c>
      <c r="T7" s="17">
        <v>1230</v>
      </c>
      <c r="U7" s="17">
        <v>930</v>
      </c>
      <c r="V7" s="17">
        <v>897</v>
      </c>
      <c r="W7" s="17">
        <v>871</v>
      </c>
      <c r="X7" s="17">
        <v>806</v>
      </c>
      <c r="Y7" s="17">
        <v>1420</v>
      </c>
      <c r="Z7" s="17">
        <v>593</v>
      </c>
      <c r="AA7" s="9">
        <v>895</v>
      </c>
      <c r="AB7" s="9">
        <v>731</v>
      </c>
      <c r="AC7" s="9">
        <v>825</v>
      </c>
      <c r="AD7" s="9">
        <v>514</v>
      </c>
      <c r="AE7" s="9">
        <v>4.79</v>
      </c>
      <c r="AF7" s="9">
        <v>1.33</v>
      </c>
      <c r="AG7" s="9">
        <v>112</v>
      </c>
      <c r="AH7" s="9">
        <v>59.1</v>
      </c>
      <c r="AI7" s="9">
        <v>10.1</v>
      </c>
    </row>
    <row r="8" spans="1:35" x14ac:dyDescent="0.3">
      <c r="A8" s="5" t="s">
        <v>80</v>
      </c>
      <c r="B8" s="6">
        <v>1210</v>
      </c>
      <c r="C8" s="6">
        <v>825</v>
      </c>
      <c r="D8" s="6">
        <v>905</v>
      </c>
      <c r="E8" s="6">
        <v>865</v>
      </c>
      <c r="F8" s="6">
        <v>785</v>
      </c>
      <c r="G8" s="6">
        <v>1160</v>
      </c>
      <c r="H8" s="6">
        <v>508</v>
      </c>
      <c r="I8" s="7">
        <v>711</v>
      </c>
      <c r="J8" s="7">
        <v>734</v>
      </c>
      <c r="K8" s="7">
        <v>736</v>
      </c>
      <c r="L8" s="7">
        <v>410</v>
      </c>
      <c r="M8" s="7">
        <v>4.6100000000000003</v>
      </c>
      <c r="N8" s="7">
        <v>1.32</v>
      </c>
      <c r="O8" s="7">
        <v>111</v>
      </c>
      <c r="P8" s="7">
        <v>57.2</v>
      </c>
      <c r="Q8" s="7">
        <v>8.11</v>
      </c>
      <c r="S8" s="5" t="s">
        <v>85</v>
      </c>
      <c r="T8" s="7">
        <v>1140</v>
      </c>
      <c r="U8" s="7">
        <v>1080</v>
      </c>
      <c r="V8" s="7">
        <v>990</v>
      </c>
      <c r="W8" s="7">
        <v>855</v>
      </c>
      <c r="X8" s="7">
        <v>762</v>
      </c>
      <c r="Y8" s="7">
        <v>1170</v>
      </c>
      <c r="Z8" s="7">
        <v>489</v>
      </c>
      <c r="AA8" s="7">
        <v>953</v>
      </c>
      <c r="AB8" s="7">
        <v>657</v>
      </c>
      <c r="AC8" s="7">
        <v>741</v>
      </c>
      <c r="AD8" s="7">
        <v>390</v>
      </c>
      <c r="AE8" s="7">
        <v>4.4800000000000004</v>
      </c>
      <c r="AF8" s="7">
        <v>1.45</v>
      </c>
      <c r="AG8" s="7">
        <v>116</v>
      </c>
      <c r="AH8" s="7">
        <v>64.900000000000006</v>
      </c>
      <c r="AI8" s="7">
        <v>9.9600000000000009</v>
      </c>
    </row>
    <row r="9" spans="1:35" x14ac:dyDescent="0.3">
      <c r="A9" s="5" t="s">
        <v>80</v>
      </c>
      <c r="B9" s="6">
        <v>1210</v>
      </c>
      <c r="C9" s="6">
        <v>824</v>
      </c>
      <c r="D9" s="6">
        <v>852</v>
      </c>
      <c r="E9" s="6">
        <v>913</v>
      </c>
      <c r="F9" s="6">
        <v>807</v>
      </c>
      <c r="G9" s="6">
        <v>1290</v>
      </c>
      <c r="H9" s="6">
        <v>492</v>
      </c>
      <c r="I9" s="7">
        <v>693</v>
      </c>
      <c r="J9" s="7">
        <v>763</v>
      </c>
      <c r="K9" s="7">
        <v>732</v>
      </c>
      <c r="L9" s="7">
        <v>428</v>
      </c>
      <c r="M9" s="7">
        <v>4.4400000000000004</v>
      </c>
      <c r="N9" s="7">
        <v>1.58</v>
      </c>
      <c r="O9" s="7">
        <v>125</v>
      </c>
      <c r="P9" s="7">
        <v>66.2</v>
      </c>
      <c r="Q9" s="7">
        <v>7.87</v>
      </c>
      <c r="S9" s="5" t="s">
        <v>85</v>
      </c>
      <c r="T9" s="7">
        <v>1190</v>
      </c>
      <c r="U9" s="7">
        <v>1070</v>
      </c>
      <c r="V9" s="7">
        <v>903</v>
      </c>
      <c r="W9" s="7">
        <v>736</v>
      </c>
      <c r="X9" s="7">
        <v>626</v>
      </c>
      <c r="Y9" s="7">
        <v>1020</v>
      </c>
      <c r="Z9" s="7">
        <v>523</v>
      </c>
      <c r="AA9" s="7">
        <v>1150</v>
      </c>
      <c r="AB9" s="7">
        <v>618</v>
      </c>
      <c r="AC9" s="7">
        <v>722</v>
      </c>
      <c r="AD9" s="7">
        <v>412</v>
      </c>
      <c r="AE9" s="7">
        <v>4.55</v>
      </c>
      <c r="AF9" s="7">
        <v>1.43</v>
      </c>
      <c r="AG9" s="7">
        <v>111</v>
      </c>
      <c r="AH9" s="7">
        <v>66</v>
      </c>
      <c r="AI9" s="7">
        <v>10.4</v>
      </c>
    </row>
    <row r="10" spans="1:35" s="9" customFormat="1" x14ac:dyDescent="0.3">
      <c r="A10" s="8" t="s">
        <v>81</v>
      </c>
      <c r="B10" s="9">
        <v>1170</v>
      </c>
      <c r="C10" s="9">
        <v>955</v>
      </c>
      <c r="D10" s="9">
        <v>806</v>
      </c>
      <c r="E10" s="9">
        <v>663</v>
      </c>
      <c r="F10" s="9">
        <v>487</v>
      </c>
      <c r="G10" s="9">
        <v>885</v>
      </c>
      <c r="H10" s="9">
        <v>351</v>
      </c>
      <c r="I10" s="9">
        <v>876</v>
      </c>
      <c r="J10" s="9">
        <v>602</v>
      </c>
      <c r="K10" s="9">
        <v>619</v>
      </c>
      <c r="L10" s="9">
        <v>315</v>
      </c>
      <c r="M10" s="9">
        <v>4.12</v>
      </c>
      <c r="N10" s="9">
        <v>1.23</v>
      </c>
      <c r="O10" s="9">
        <v>107</v>
      </c>
      <c r="P10" s="9">
        <v>58.1</v>
      </c>
      <c r="Q10" s="9">
        <v>7.5</v>
      </c>
      <c r="S10" s="8" t="s">
        <v>86</v>
      </c>
      <c r="T10" s="9">
        <v>1210</v>
      </c>
      <c r="U10" s="9">
        <v>1010</v>
      </c>
      <c r="V10" s="9">
        <v>943</v>
      </c>
      <c r="W10" s="9">
        <v>909</v>
      </c>
      <c r="X10" s="9">
        <v>765</v>
      </c>
      <c r="Y10" s="9">
        <v>1220</v>
      </c>
      <c r="Z10" s="9">
        <v>481</v>
      </c>
      <c r="AA10" s="9">
        <v>902</v>
      </c>
      <c r="AB10" s="9">
        <v>718</v>
      </c>
      <c r="AC10" s="9">
        <v>756</v>
      </c>
      <c r="AD10" s="9">
        <v>344</v>
      </c>
      <c r="AE10" s="9">
        <v>5.17</v>
      </c>
      <c r="AF10" s="9">
        <v>1.81</v>
      </c>
      <c r="AG10" s="9">
        <v>143</v>
      </c>
      <c r="AH10" s="9">
        <v>79.599999999999994</v>
      </c>
      <c r="AI10" s="9">
        <v>9.2899999999999991</v>
      </c>
    </row>
    <row r="11" spans="1:35" s="9" customFormat="1" x14ac:dyDescent="0.3">
      <c r="A11" s="8" t="s">
        <v>81</v>
      </c>
      <c r="B11" s="9">
        <v>1100</v>
      </c>
      <c r="C11" s="9">
        <v>836</v>
      </c>
      <c r="D11" s="9">
        <v>811</v>
      </c>
      <c r="E11" s="9">
        <v>823</v>
      </c>
      <c r="F11" s="9">
        <v>721</v>
      </c>
      <c r="G11" s="9">
        <v>1060</v>
      </c>
      <c r="H11" s="9">
        <v>366</v>
      </c>
      <c r="I11" s="9">
        <v>668</v>
      </c>
      <c r="J11" s="9">
        <v>670</v>
      </c>
      <c r="K11" s="9">
        <v>635</v>
      </c>
      <c r="L11" s="9">
        <v>319</v>
      </c>
      <c r="M11" s="9">
        <v>4.16</v>
      </c>
      <c r="N11" s="9">
        <v>1.24</v>
      </c>
      <c r="O11" s="9">
        <v>102</v>
      </c>
      <c r="P11" s="9">
        <v>52.6</v>
      </c>
      <c r="Q11" s="9">
        <v>7.17</v>
      </c>
      <c r="S11" s="8" t="s">
        <v>86</v>
      </c>
      <c r="T11" s="9">
        <v>1180</v>
      </c>
      <c r="U11" s="9">
        <v>941</v>
      </c>
      <c r="V11" s="9">
        <v>929</v>
      </c>
      <c r="W11" s="9">
        <v>797</v>
      </c>
      <c r="X11" s="9">
        <v>677</v>
      </c>
      <c r="Y11" s="9">
        <v>1080</v>
      </c>
      <c r="Z11" s="9">
        <v>454</v>
      </c>
      <c r="AA11" s="9">
        <v>847</v>
      </c>
      <c r="AB11" s="9">
        <v>706</v>
      </c>
      <c r="AC11" s="9">
        <v>737</v>
      </c>
      <c r="AD11" s="9">
        <v>357</v>
      </c>
      <c r="AE11" s="9">
        <v>4.49</v>
      </c>
      <c r="AF11" s="9">
        <v>1.37</v>
      </c>
      <c r="AG11" s="9">
        <v>115</v>
      </c>
      <c r="AH11" s="9">
        <v>61.1</v>
      </c>
      <c r="AI11" s="9">
        <v>9.16</v>
      </c>
    </row>
    <row r="12" spans="1:35" x14ac:dyDescent="0.3">
      <c r="A12" s="5" t="s">
        <v>82</v>
      </c>
      <c r="B12" s="7">
        <v>1060</v>
      </c>
      <c r="C12" s="7">
        <v>795</v>
      </c>
      <c r="D12" s="7">
        <v>729</v>
      </c>
      <c r="E12" s="7">
        <v>771</v>
      </c>
      <c r="F12" s="7">
        <v>571</v>
      </c>
      <c r="G12" s="7">
        <v>851</v>
      </c>
      <c r="H12" s="7">
        <v>314</v>
      </c>
      <c r="I12" s="7">
        <v>718</v>
      </c>
      <c r="J12" s="7">
        <v>631</v>
      </c>
      <c r="K12" s="7">
        <v>563</v>
      </c>
      <c r="L12" s="7">
        <v>268</v>
      </c>
      <c r="M12" s="7">
        <v>4.0199999999999996</v>
      </c>
      <c r="N12" s="7">
        <v>1.3</v>
      </c>
      <c r="O12" s="7">
        <v>104</v>
      </c>
      <c r="P12" s="7">
        <v>53</v>
      </c>
      <c r="Q12" s="7">
        <v>5.92</v>
      </c>
      <c r="S12" s="5" t="s">
        <v>87</v>
      </c>
      <c r="T12" s="7">
        <v>1160</v>
      </c>
      <c r="U12" s="7">
        <v>995</v>
      </c>
      <c r="V12" s="7">
        <v>863</v>
      </c>
      <c r="W12" s="7">
        <v>658</v>
      </c>
      <c r="X12" s="7">
        <v>519</v>
      </c>
      <c r="Y12" s="7">
        <v>705</v>
      </c>
      <c r="Z12" s="7">
        <v>396</v>
      </c>
      <c r="AA12" s="7">
        <v>883</v>
      </c>
      <c r="AB12" s="7">
        <v>641</v>
      </c>
      <c r="AC12" s="7">
        <v>692</v>
      </c>
      <c r="AD12" s="7">
        <v>400</v>
      </c>
      <c r="AE12" s="7">
        <v>4.5599999999999996</v>
      </c>
      <c r="AF12" s="7">
        <v>1.4</v>
      </c>
      <c r="AG12" s="7">
        <v>109</v>
      </c>
      <c r="AH12" s="7">
        <v>66.900000000000006</v>
      </c>
      <c r="AI12" s="7">
        <v>8.5</v>
      </c>
    </row>
    <row r="13" spans="1:35" x14ac:dyDescent="0.3">
      <c r="A13" s="5" t="s">
        <v>82</v>
      </c>
      <c r="B13" s="7">
        <v>1070</v>
      </c>
      <c r="C13" s="7">
        <v>826</v>
      </c>
      <c r="D13" s="7">
        <v>815</v>
      </c>
      <c r="E13" s="7">
        <v>654</v>
      </c>
      <c r="F13" s="7">
        <v>550</v>
      </c>
      <c r="G13" s="7">
        <v>764</v>
      </c>
      <c r="H13" s="7">
        <v>288</v>
      </c>
      <c r="I13" s="7">
        <v>745</v>
      </c>
      <c r="J13" s="7">
        <v>639</v>
      </c>
      <c r="K13" s="7">
        <v>575</v>
      </c>
      <c r="L13" s="7">
        <v>234</v>
      </c>
      <c r="M13" s="7">
        <v>4.03</v>
      </c>
      <c r="N13" s="7">
        <v>1.28</v>
      </c>
      <c r="O13" s="7">
        <v>101</v>
      </c>
      <c r="P13" s="7">
        <v>50</v>
      </c>
      <c r="Q13" s="7">
        <v>6.65</v>
      </c>
      <c r="S13" s="5" t="s">
        <v>87</v>
      </c>
      <c r="T13" s="7">
        <v>1140</v>
      </c>
      <c r="U13" s="7">
        <v>967</v>
      </c>
      <c r="V13" s="7">
        <v>901</v>
      </c>
      <c r="W13" s="7">
        <v>647</v>
      </c>
      <c r="X13" s="7">
        <v>523</v>
      </c>
      <c r="Y13" s="7">
        <v>685</v>
      </c>
      <c r="Z13" s="7">
        <v>384</v>
      </c>
      <c r="AA13" s="7">
        <v>893</v>
      </c>
      <c r="AB13" s="7">
        <v>664</v>
      </c>
      <c r="AC13" s="7">
        <v>693</v>
      </c>
      <c r="AD13" s="7">
        <v>398</v>
      </c>
      <c r="AE13" s="7">
        <v>4.4800000000000004</v>
      </c>
      <c r="AF13" s="7">
        <v>1.48</v>
      </c>
      <c r="AG13" s="7">
        <v>103</v>
      </c>
      <c r="AH13" s="7">
        <v>63.9</v>
      </c>
      <c r="AI13" s="7">
        <v>8.48</v>
      </c>
    </row>
    <row r="14" spans="1:35" s="9" customFormat="1" x14ac:dyDescent="0.3">
      <c r="A14" s="8" t="s">
        <v>83</v>
      </c>
      <c r="B14" s="9">
        <v>1130</v>
      </c>
      <c r="C14" s="9">
        <v>967</v>
      </c>
      <c r="D14" s="9">
        <v>928</v>
      </c>
      <c r="E14" s="9">
        <v>678</v>
      </c>
      <c r="F14" s="9">
        <v>529</v>
      </c>
      <c r="G14" s="9">
        <v>616</v>
      </c>
      <c r="H14" s="9">
        <v>272</v>
      </c>
      <c r="I14" s="9">
        <v>834</v>
      </c>
      <c r="J14" s="9">
        <v>706</v>
      </c>
      <c r="K14" s="9">
        <v>583</v>
      </c>
      <c r="L14" s="9">
        <v>198</v>
      </c>
      <c r="M14" s="9">
        <v>4.5599999999999996</v>
      </c>
      <c r="N14" s="9">
        <v>1.39</v>
      </c>
      <c r="O14" s="9">
        <v>112</v>
      </c>
      <c r="P14" s="9">
        <v>58.4</v>
      </c>
      <c r="Q14" s="9">
        <v>6.85</v>
      </c>
      <c r="S14" s="8" t="s">
        <v>88</v>
      </c>
      <c r="T14" s="9">
        <v>1100</v>
      </c>
      <c r="U14" s="9">
        <v>858</v>
      </c>
      <c r="V14" s="9">
        <v>833</v>
      </c>
      <c r="W14" s="9">
        <v>766</v>
      </c>
      <c r="X14" s="9">
        <v>539</v>
      </c>
      <c r="Y14" s="9">
        <v>742</v>
      </c>
      <c r="Z14" s="9">
        <v>227</v>
      </c>
      <c r="AA14" s="9">
        <v>754</v>
      </c>
      <c r="AB14" s="9">
        <v>697</v>
      </c>
      <c r="AC14" s="9">
        <v>551</v>
      </c>
      <c r="AD14" s="9">
        <v>202</v>
      </c>
      <c r="AE14" s="9">
        <v>4.54</v>
      </c>
      <c r="AF14" s="9">
        <v>1.53</v>
      </c>
      <c r="AG14" s="9">
        <v>108</v>
      </c>
      <c r="AH14" s="9">
        <v>49.7</v>
      </c>
      <c r="AI14" s="9">
        <v>5.41</v>
      </c>
    </row>
    <row r="15" spans="1:35" s="9" customFormat="1" x14ac:dyDescent="0.3">
      <c r="A15" s="8" t="s">
        <v>83</v>
      </c>
      <c r="B15" s="9">
        <v>1160</v>
      </c>
      <c r="C15" s="9">
        <v>986</v>
      </c>
      <c r="D15" s="9">
        <v>873</v>
      </c>
      <c r="E15" s="9">
        <v>674</v>
      </c>
      <c r="F15" s="9">
        <v>525</v>
      </c>
      <c r="G15" s="9">
        <v>646</v>
      </c>
      <c r="H15" s="9">
        <v>236</v>
      </c>
      <c r="I15" s="9">
        <v>840</v>
      </c>
      <c r="J15" s="9">
        <v>655</v>
      </c>
      <c r="K15" s="9">
        <v>576</v>
      </c>
      <c r="L15" s="9">
        <v>188</v>
      </c>
      <c r="M15" s="9">
        <v>4.5999999999999996</v>
      </c>
      <c r="N15" s="9">
        <v>1.42</v>
      </c>
      <c r="O15" s="9">
        <v>118</v>
      </c>
      <c r="P15" s="9">
        <v>63.1</v>
      </c>
      <c r="Q15" s="9">
        <v>7.18</v>
      </c>
      <c r="S15" s="8" t="s">
        <v>88</v>
      </c>
      <c r="T15" s="9">
        <v>1140</v>
      </c>
      <c r="U15" s="9">
        <v>922</v>
      </c>
      <c r="V15" s="9">
        <v>858</v>
      </c>
      <c r="W15" s="9">
        <v>662</v>
      </c>
      <c r="X15" s="9">
        <v>489</v>
      </c>
      <c r="Y15" s="9">
        <v>636</v>
      </c>
      <c r="Z15" s="9">
        <v>239</v>
      </c>
      <c r="AA15" s="9">
        <v>760</v>
      </c>
      <c r="AB15" s="9">
        <v>623</v>
      </c>
      <c r="AC15" s="9">
        <v>549</v>
      </c>
      <c r="AD15" s="9">
        <v>184</v>
      </c>
      <c r="AE15" s="9">
        <v>4.34</v>
      </c>
      <c r="AF15" s="9">
        <v>1.41</v>
      </c>
      <c r="AG15" s="9">
        <v>113</v>
      </c>
      <c r="AH15" s="9">
        <v>55.6</v>
      </c>
      <c r="AI15" s="9">
        <v>6.22</v>
      </c>
    </row>
    <row r="16" spans="1:35" x14ac:dyDescent="0.3">
      <c r="S16" s="4"/>
    </row>
    <row r="17" spans="1:35" x14ac:dyDescent="0.3">
      <c r="A17" s="4" t="s">
        <v>72</v>
      </c>
      <c r="S17" s="4" t="s">
        <v>72</v>
      </c>
    </row>
    <row r="18" spans="1:35" x14ac:dyDescent="0.3">
      <c r="A18" t="s">
        <v>71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t="s">
        <v>27</v>
      </c>
      <c r="J18" t="s">
        <v>7</v>
      </c>
      <c r="K18" t="s">
        <v>23</v>
      </c>
      <c r="L18" t="s">
        <v>8</v>
      </c>
      <c r="M18" s="6" t="s">
        <v>53</v>
      </c>
      <c r="N18" s="6" t="s">
        <v>54</v>
      </c>
      <c r="O18" s="6" t="s">
        <v>57</v>
      </c>
      <c r="P18" s="6" t="s">
        <v>58</v>
      </c>
      <c r="Q18" s="6" t="s">
        <v>59</v>
      </c>
      <c r="S18" t="s">
        <v>71</v>
      </c>
      <c r="T18" s="3" t="s">
        <v>0</v>
      </c>
      <c r="U18" s="3" t="s">
        <v>1</v>
      </c>
      <c r="V18" s="3" t="s">
        <v>2</v>
      </c>
      <c r="W18" s="3" t="s">
        <v>3</v>
      </c>
      <c r="X18" s="3" t="s">
        <v>4</v>
      </c>
      <c r="Y18" s="3" t="s">
        <v>5</v>
      </c>
      <c r="Z18" s="3" t="s">
        <v>6</v>
      </c>
      <c r="AA18" t="s">
        <v>27</v>
      </c>
      <c r="AB18" t="s">
        <v>7</v>
      </c>
      <c r="AC18" t="s">
        <v>23</v>
      </c>
      <c r="AD18" t="s">
        <v>8</v>
      </c>
      <c r="AE18" s="6" t="s">
        <v>53</v>
      </c>
      <c r="AF18" s="6" t="s">
        <v>54</v>
      </c>
      <c r="AG18" s="6" t="s">
        <v>57</v>
      </c>
      <c r="AH18" s="6" t="s">
        <v>58</v>
      </c>
      <c r="AI18" s="6" t="s">
        <v>59</v>
      </c>
    </row>
    <row r="19" spans="1:35" x14ac:dyDescent="0.3">
      <c r="A19" s="3">
        <v>0</v>
      </c>
      <c r="B19">
        <f t="shared" ref="B19:Q19" si="0">AVERAGE(B4:B5)</f>
        <v>1370</v>
      </c>
      <c r="C19">
        <f t="shared" si="0"/>
        <v>1050.5</v>
      </c>
      <c r="D19">
        <f t="shared" si="0"/>
        <v>1105</v>
      </c>
      <c r="E19">
        <f t="shared" si="0"/>
        <v>1145.532659100016</v>
      </c>
      <c r="F19">
        <f t="shared" si="0"/>
        <v>1154.9305753100316</v>
      </c>
      <c r="G19">
        <f t="shared" si="0"/>
        <v>2047.9601488201233</v>
      </c>
      <c r="H19">
        <f t="shared" si="0"/>
        <v>1195</v>
      </c>
      <c r="I19">
        <f t="shared" si="0"/>
        <v>1000.5</v>
      </c>
      <c r="J19">
        <f t="shared" si="0"/>
        <v>923.5</v>
      </c>
      <c r="K19">
        <f t="shared" si="0"/>
        <v>1300</v>
      </c>
      <c r="L19">
        <f t="shared" si="0"/>
        <v>986.5</v>
      </c>
      <c r="M19">
        <f t="shared" si="0"/>
        <v>5.085</v>
      </c>
      <c r="N19">
        <f t="shared" si="0"/>
        <v>1.41</v>
      </c>
      <c r="O19">
        <f t="shared" si="0"/>
        <v>114</v>
      </c>
      <c r="P19">
        <f t="shared" si="0"/>
        <v>68.599999999999994</v>
      </c>
      <c r="Q19">
        <f t="shared" si="0"/>
        <v>14.5</v>
      </c>
      <c r="S19" s="3">
        <v>0</v>
      </c>
      <c r="T19">
        <f t="shared" ref="T19:AI19" si="1">AVERAGE(T4:T5)</f>
        <v>1370</v>
      </c>
      <c r="U19">
        <f t="shared" si="1"/>
        <v>1050.5</v>
      </c>
      <c r="V19">
        <f t="shared" si="1"/>
        <v>1105</v>
      </c>
      <c r="W19">
        <f t="shared" si="1"/>
        <v>1145.532659100016</v>
      </c>
      <c r="X19">
        <f t="shared" si="1"/>
        <v>1154.9305753100316</v>
      </c>
      <c r="Y19">
        <f t="shared" si="1"/>
        <v>2047.9601488201233</v>
      </c>
      <c r="Z19">
        <f t="shared" si="1"/>
        <v>1195</v>
      </c>
      <c r="AA19">
        <f t="shared" si="1"/>
        <v>1000.5</v>
      </c>
      <c r="AB19">
        <f t="shared" si="1"/>
        <v>923.5</v>
      </c>
      <c r="AC19">
        <f t="shared" si="1"/>
        <v>1300</v>
      </c>
      <c r="AD19">
        <f t="shared" si="1"/>
        <v>986.5</v>
      </c>
      <c r="AE19">
        <f t="shared" si="1"/>
        <v>5.085</v>
      </c>
      <c r="AF19">
        <f t="shared" si="1"/>
        <v>1.41</v>
      </c>
      <c r="AG19">
        <f t="shared" si="1"/>
        <v>114</v>
      </c>
      <c r="AH19">
        <f t="shared" si="1"/>
        <v>68.599999999999994</v>
      </c>
      <c r="AI19">
        <f t="shared" si="1"/>
        <v>14.5</v>
      </c>
    </row>
    <row r="20" spans="1:35" x14ac:dyDescent="0.3">
      <c r="A20" s="3">
        <v>17</v>
      </c>
      <c r="B20">
        <f t="shared" ref="B20:Q20" si="2">AVERAGE(B6:B7)</f>
        <v>1230</v>
      </c>
      <c r="C20">
        <f t="shared" si="2"/>
        <v>990.5</v>
      </c>
      <c r="D20">
        <f t="shared" si="2"/>
        <v>938</v>
      </c>
      <c r="E20">
        <f t="shared" si="2"/>
        <v>692.5</v>
      </c>
      <c r="F20">
        <f t="shared" si="2"/>
        <v>616.5</v>
      </c>
      <c r="G20">
        <f t="shared" si="2"/>
        <v>1000</v>
      </c>
      <c r="H20">
        <f t="shared" si="2"/>
        <v>622.5</v>
      </c>
      <c r="I20">
        <f t="shared" si="2"/>
        <v>957.5</v>
      </c>
      <c r="J20">
        <f t="shared" si="2"/>
        <v>634</v>
      </c>
      <c r="K20">
        <f t="shared" si="2"/>
        <v>759.5</v>
      </c>
      <c r="L20">
        <f t="shared" si="2"/>
        <v>499</v>
      </c>
      <c r="M20">
        <f t="shared" si="2"/>
        <v>4.665</v>
      </c>
      <c r="N20">
        <f t="shared" si="2"/>
        <v>1.46</v>
      </c>
      <c r="O20">
        <f t="shared" si="2"/>
        <v>125</v>
      </c>
      <c r="P20">
        <f t="shared" si="2"/>
        <v>71.349999999999994</v>
      </c>
      <c r="Q20">
        <f t="shared" si="2"/>
        <v>10.649999999999999</v>
      </c>
      <c r="S20" s="3">
        <v>19</v>
      </c>
      <c r="T20">
        <f t="shared" ref="T20:AI20" si="3">AVERAGE(T6:T7)</f>
        <v>1175</v>
      </c>
      <c r="U20">
        <f t="shared" si="3"/>
        <v>952.5</v>
      </c>
      <c r="V20">
        <f t="shared" si="3"/>
        <v>923</v>
      </c>
      <c r="W20">
        <f t="shared" si="3"/>
        <v>861</v>
      </c>
      <c r="X20">
        <f t="shared" si="3"/>
        <v>797</v>
      </c>
      <c r="Y20">
        <f t="shared" si="3"/>
        <v>1435</v>
      </c>
      <c r="Z20">
        <f t="shared" si="3"/>
        <v>601</v>
      </c>
      <c r="AA20">
        <f t="shared" si="3"/>
        <v>910</v>
      </c>
      <c r="AB20">
        <f t="shared" si="3"/>
        <v>705.5</v>
      </c>
      <c r="AC20">
        <f t="shared" si="3"/>
        <v>808.5</v>
      </c>
      <c r="AD20">
        <f t="shared" si="3"/>
        <v>500</v>
      </c>
      <c r="AE20">
        <f t="shared" si="3"/>
        <v>4.74</v>
      </c>
      <c r="AF20">
        <f t="shared" si="3"/>
        <v>1.3450000000000002</v>
      </c>
      <c r="AG20">
        <f t="shared" si="3"/>
        <v>111</v>
      </c>
      <c r="AH20">
        <f t="shared" si="3"/>
        <v>59.2</v>
      </c>
      <c r="AI20">
        <f t="shared" si="3"/>
        <v>10.55</v>
      </c>
    </row>
    <row r="21" spans="1:35" x14ac:dyDescent="0.3">
      <c r="A21" s="3">
        <v>32</v>
      </c>
      <c r="B21">
        <f t="shared" ref="B21:Q21" si="4">AVERAGE(B8:B9)</f>
        <v>1210</v>
      </c>
      <c r="C21">
        <f t="shared" si="4"/>
        <v>824.5</v>
      </c>
      <c r="D21">
        <f t="shared" si="4"/>
        <v>878.5</v>
      </c>
      <c r="E21">
        <f t="shared" si="4"/>
        <v>889</v>
      </c>
      <c r="F21">
        <f t="shared" si="4"/>
        <v>796</v>
      </c>
      <c r="G21">
        <f t="shared" si="4"/>
        <v>1225</v>
      </c>
      <c r="H21">
        <f t="shared" si="4"/>
        <v>500</v>
      </c>
      <c r="I21">
        <f t="shared" si="4"/>
        <v>702</v>
      </c>
      <c r="J21">
        <f t="shared" si="4"/>
        <v>748.5</v>
      </c>
      <c r="K21">
        <f t="shared" si="4"/>
        <v>734</v>
      </c>
      <c r="L21">
        <f t="shared" si="4"/>
        <v>419</v>
      </c>
      <c r="M21">
        <f t="shared" si="4"/>
        <v>4.5250000000000004</v>
      </c>
      <c r="N21">
        <f t="shared" si="4"/>
        <v>1.4500000000000002</v>
      </c>
      <c r="O21">
        <f t="shared" si="4"/>
        <v>118</v>
      </c>
      <c r="P21">
        <f t="shared" si="4"/>
        <v>61.7</v>
      </c>
      <c r="Q21">
        <f t="shared" si="4"/>
        <v>7.99</v>
      </c>
      <c r="S21" s="3">
        <v>33</v>
      </c>
      <c r="T21">
        <f t="shared" ref="T21:AI21" si="5">AVERAGE(T8:T9)</f>
        <v>1165</v>
      </c>
      <c r="U21">
        <f t="shared" si="5"/>
        <v>1075</v>
      </c>
      <c r="V21">
        <f t="shared" si="5"/>
        <v>946.5</v>
      </c>
      <c r="W21">
        <f t="shared" si="5"/>
        <v>795.5</v>
      </c>
      <c r="X21">
        <f t="shared" si="5"/>
        <v>694</v>
      </c>
      <c r="Y21">
        <f t="shared" si="5"/>
        <v>1095</v>
      </c>
      <c r="Z21">
        <f t="shared" si="5"/>
        <v>506</v>
      </c>
      <c r="AA21">
        <f t="shared" si="5"/>
        <v>1051.5</v>
      </c>
      <c r="AB21">
        <f t="shared" si="5"/>
        <v>637.5</v>
      </c>
      <c r="AC21">
        <f t="shared" si="5"/>
        <v>731.5</v>
      </c>
      <c r="AD21">
        <f t="shared" si="5"/>
        <v>401</v>
      </c>
      <c r="AE21">
        <f t="shared" si="5"/>
        <v>4.5150000000000006</v>
      </c>
      <c r="AF21">
        <f t="shared" si="5"/>
        <v>1.44</v>
      </c>
      <c r="AG21">
        <f t="shared" si="5"/>
        <v>113.5</v>
      </c>
      <c r="AH21">
        <f t="shared" si="5"/>
        <v>65.45</v>
      </c>
      <c r="AI21">
        <f t="shared" si="5"/>
        <v>10.18</v>
      </c>
    </row>
    <row r="22" spans="1:35" x14ac:dyDescent="0.3">
      <c r="A22" s="3">
        <v>46</v>
      </c>
      <c r="B22">
        <f t="shared" ref="B22:Q22" si="6">AVERAGE(B10:B11)</f>
        <v>1135</v>
      </c>
      <c r="C22">
        <f t="shared" si="6"/>
        <v>895.5</v>
      </c>
      <c r="D22">
        <f t="shared" si="6"/>
        <v>808.5</v>
      </c>
      <c r="E22">
        <f t="shared" si="6"/>
        <v>743</v>
      </c>
      <c r="F22">
        <f t="shared" si="6"/>
        <v>604</v>
      </c>
      <c r="G22">
        <f t="shared" si="6"/>
        <v>972.5</v>
      </c>
      <c r="H22">
        <f t="shared" si="6"/>
        <v>358.5</v>
      </c>
      <c r="I22">
        <f t="shared" si="6"/>
        <v>772</v>
      </c>
      <c r="J22">
        <f t="shared" si="6"/>
        <v>636</v>
      </c>
      <c r="K22">
        <f t="shared" si="6"/>
        <v>627</v>
      </c>
      <c r="L22">
        <f t="shared" si="6"/>
        <v>317</v>
      </c>
      <c r="M22">
        <f t="shared" si="6"/>
        <v>4.1400000000000006</v>
      </c>
      <c r="N22">
        <f t="shared" si="6"/>
        <v>1.2349999999999999</v>
      </c>
      <c r="O22">
        <f t="shared" si="6"/>
        <v>104.5</v>
      </c>
      <c r="P22">
        <f t="shared" si="6"/>
        <v>55.35</v>
      </c>
      <c r="Q22">
        <f t="shared" si="6"/>
        <v>7.335</v>
      </c>
      <c r="S22" s="3">
        <v>48</v>
      </c>
      <c r="T22">
        <f t="shared" ref="T22:AI22" si="7">AVERAGE(T10:T11)</f>
        <v>1195</v>
      </c>
      <c r="U22">
        <f t="shared" si="7"/>
        <v>975.5</v>
      </c>
      <c r="V22">
        <f t="shared" si="7"/>
        <v>936</v>
      </c>
      <c r="W22">
        <f t="shared" si="7"/>
        <v>853</v>
      </c>
      <c r="X22">
        <f t="shared" si="7"/>
        <v>721</v>
      </c>
      <c r="Y22">
        <f t="shared" si="7"/>
        <v>1150</v>
      </c>
      <c r="Z22">
        <f t="shared" si="7"/>
        <v>467.5</v>
      </c>
      <c r="AA22">
        <f t="shared" si="7"/>
        <v>874.5</v>
      </c>
      <c r="AB22">
        <f t="shared" si="7"/>
        <v>712</v>
      </c>
      <c r="AC22">
        <f t="shared" si="7"/>
        <v>746.5</v>
      </c>
      <c r="AD22">
        <f t="shared" si="7"/>
        <v>350.5</v>
      </c>
      <c r="AE22">
        <f t="shared" si="7"/>
        <v>4.83</v>
      </c>
      <c r="AF22">
        <f t="shared" si="7"/>
        <v>1.59</v>
      </c>
      <c r="AG22">
        <f t="shared" si="7"/>
        <v>129</v>
      </c>
      <c r="AH22">
        <f t="shared" si="7"/>
        <v>70.349999999999994</v>
      </c>
      <c r="AI22">
        <f t="shared" si="7"/>
        <v>9.2249999999999996</v>
      </c>
    </row>
    <row r="23" spans="1:35" x14ac:dyDescent="0.3">
      <c r="A23" s="3">
        <v>65</v>
      </c>
      <c r="B23">
        <f t="shared" ref="B23:Q23" si="8">AVERAGE(B12:B13)</f>
        <v>1065</v>
      </c>
      <c r="C23">
        <f t="shared" si="8"/>
        <v>810.5</v>
      </c>
      <c r="D23">
        <f t="shared" si="8"/>
        <v>772</v>
      </c>
      <c r="E23">
        <f t="shared" si="8"/>
        <v>712.5</v>
      </c>
      <c r="F23">
        <f t="shared" si="8"/>
        <v>560.5</v>
      </c>
      <c r="G23">
        <f t="shared" si="8"/>
        <v>807.5</v>
      </c>
      <c r="H23">
        <f t="shared" si="8"/>
        <v>301</v>
      </c>
      <c r="I23">
        <f t="shared" si="8"/>
        <v>731.5</v>
      </c>
      <c r="J23">
        <f t="shared" si="8"/>
        <v>635</v>
      </c>
      <c r="K23">
        <f t="shared" si="8"/>
        <v>569</v>
      </c>
      <c r="L23">
        <f t="shared" si="8"/>
        <v>251</v>
      </c>
      <c r="M23">
        <f t="shared" si="8"/>
        <v>4.0250000000000004</v>
      </c>
      <c r="N23">
        <f t="shared" si="8"/>
        <v>1.29</v>
      </c>
      <c r="O23">
        <f t="shared" si="8"/>
        <v>102.5</v>
      </c>
      <c r="P23">
        <f t="shared" si="8"/>
        <v>51.5</v>
      </c>
      <c r="Q23">
        <f t="shared" si="8"/>
        <v>6.2850000000000001</v>
      </c>
      <c r="S23" s="3">
        <v>67</v>
      </c>
      <c r="T23">
        <f t="shared" ref="T23:AI23" si="9">AVERAGE(T12:T13)</f>
        <v>1150</v>
      </c>
      <c r="U23">
        <f t="shared" si="9"/>
        <v>981</v>
      </c>
      <c r="V23">
        <f t="shared" si="9"/>
        <v>882</v>
      </c>
      <c r="W23">
        <f t="shared" si="9"/>
        <v>652.5</v>
      </c>
      <c r="X23">
        <f t="shared" si="9"/>
        <v>521</v>
      </c>
      <c r="Y23">
        <f t="shared" si="9"/>
        <v>695</v>
      </c>
      <c r="Z23">
        <f t="shared" si="9"/>
        <v>390</v>
      </c>
      <c r="AA23">
        <f t="shared" si="9"/>
        <v>888</v>
      </c>
      <c r="AB23">
        <f t="shared" si="9"/>
        <v>652.5</v>
      </c>
      <c r="AC23">
        <f t="shared" si="9"/>
        <v>692.5</v>
      </c>
      <c r="AD23">
        <f t="shared" si="9"/>
        <v>399</v>
      </c>
      <c r="AE23">
        <f t="shared" si="9"/>
        <v>4.5199999999999996</v>
      </c>
      <c r="AF23">
        <f t="shared" si="9"/>
        <v>1.44</v>
      </c>
      <c r="AG23">
        <f t="shared" si="9"/>
        <v>106</v>
      </c>
      <c r="AH23">
        <f t="shared" si="9"/>
        <v>65.400000000000006</v>
      </c>
      <c r="AI23">
        <f t="shared" si="9"/>
        <v>8.49</v>
      </c>
    </row>
    <row r="24" spans="1:35" x14ac:dyDescent="0.3">
      <c r="A24" s="3">
        <v>127</v>
      </c>
      <c r="B24">
        <f t="shared" ref="B24:Q24" si="10">AVERAGE(B14:B15)</f>
        <v>1145</v>
      </c>
      <c r="C24">
        <f t="shared" si="10"/>
        <v>976.5</v>
      </c>
      <c r="D24">
        <f t="shared" si="10"/>
        <v>900.5</v>
      </c>
      <c r="E24">
        <f t="shared" si="10"/>
        <v>676</v>
      </c>
      <c r="F24">
        <f t="shared" si="10"/>
        <v>527</v>
      </c>
      <c r="G24">
        <f t="shared" si="10"/>
        <v>631</v>
      </c>
      <c r="H24">
        <f t="shared" si="10"/>
        <v>254</v>
      </c>
      <c r="I24">
        <f t="shared" si="10"/>
        <v>837</v>
      </c>
      <c r="J24">
        <f t="shared" si="10"/>
        <v>680.5</v>
      </c>
      <c r="K24">
        <f t="shared" si="10"/>
        <v>579.5</v>
      </c>
      <c r="L24">
        <f t="shared" si="10"/>
        <v>193</v>
      </c>
      <c r="M24">
        <f t="shared" si="10"/>
        <v>4.58</v>
      </c>
      <c r="N24">
        <f t="shared" si="10"/>
        <v>1.4049999999999998</v>
      </c>
      <c r="O24">
        <f t="shared" si="10"/>
        <v>115</v>
      </c>
      <c r="P24">
        <f t="shared" si="10"/>
        <v>60.75</v>
      </c>
      <c r="Q24">
        <f t="shared" si="10"/>
        <v>7.0149999999999997</v>
      </c>
      <c r="S24" s="3">
        <v>129</v>
      </c>
      <c r="T24">
        <f t="shared" ref="T24:AI24" si="11">AVERAGE(T14:T15)</f>
        <v>1120</v>
      </c>
      <c r="U24">
        <f t="shared" si="11"/>
        <v>890</v>
      </c>
      <c r="V24">
        <f t="shared" si="11"/>
        <v>845.5</v>
      </c>
      <c r="W24">
        <f t="shared" si="11"/>
        <v>714</v>
      </c>
      <c r="X24">
        <f t="shared" si="11"/>
        <v>514</v>
      </c>
      <c r="Y24">
        <f t="shared" si="11"/>
        <v>689</v>
      </c>
      <c r="Z24">
        <f t="shared" si="11"/>
        <v>233</v>
      </c>
      <c r="AA24">
        <f t="shared" si="11"/>
        <v>757</v>
      </c>
      <c r="AB24">
        <f t="shared" si="11"/>
        <v>660</v>
      </c>
      <c r="AC24">
        <f t="shared" si="11"/>
        <v>550</v>
      </c>
      <c r="AD24">
        <f t="shared" si="11"/>
        <v>193</v>
      </c>
      <c r="AE24">
        <f t="shared" si="11"/>
        <v>4.4399999999999995</v>
      </c>
      <c r="AF24">
        <f t="shared" si="11"/>
        <v>1.47</v>
      </c>
      <c r="AG24">
        <f t="shared" si="11"/>
        <v>110.5</v>
      </c>
      <c r="AH24">
        <f t="shared" si="11"/>
        <v>52.650000000000006</v>
      </c>
      <c r="AI24">
        <f t="shared" si="11"/>
        <v>5.8149999999999995</v>
      </c>
    </row>
    <row r="25" spans="1:35" x14ac:dyDescent="0.3">
      <c r="A25" s="3"/>
      <c r="S25" s="3"/>
    </row>
    <row r="26" spans="1:35" x14ac:dyDescent="0.3">
      <c r="A26" s="4" t="s">
        <v>128</v>
      </c>
      <c r="S26" s="4" t="s">
        <v>128</v>
      </c>
    </row>
    <row r="27" spans="1:35" x14ac:dyDescent="0.3">
      <c r="A27" t="s">
        <v>71</v>
      </c>
      <c r="B27" s="3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I27" t="s">
        <v>27</v>
      </c>
      <c r="J27" t="s">
        <v>7</v>
      </c>
      <c r="K27" t="s">
        <v>23</v>
      </c>
      <c r="L27" t="s">
        <v>8</v>
      </c>
      <c r="M27" s="6" t="s">
        <v>53</v>
      </c>
      <c r="N27" s="6" t="s">
        <v>54</v>
      </c>
      <c r="O27" s="6" t="s">
        <v>57</v>
      </c>
      <c r="P27" s="6" t="s">
        <v>58</v>
      </c>
      <c r="Q27" s="6" t="s">
        <v>59</v>
      </c>
      <c r="S27" t="s">
        <v>71</v>
      </c>
      <c r="T27" s="3" t="s">
        <v>0</v>
      </c>
      <c r="U27" s="3" t="s">
        <v>1</v>
      </c>
      <c r="V27" s="3" t="s">
        <v>2</v>
      </c>
      <c r="W27" s="3" t="s">
        <v>3</v>
      </c>
      <c r="X27" s="3" t="s">
        <v>4</v>
      </c>
      <c r="Y27" s="3" t="s">
        <v>5</v>
      </c>
      <c r="Z27" s="3" t="s">
        <v>6</v>
      </c>
      <c r="AA27" t="s">
        <v>27</v>
      </c>
      <c r="AB27" t="s">
        <v>7</v>
      </c>
      <c r="AC27" t="s">
        <v>23</v>
      </c>
      <c r="AD27" t="s">
        <v>8</v>
      </c>
      <c r="AE27" s="6" t="s">
        <v>53</v>
      </c>
      <c r="AF27" s="6" t="s">
        <v>54</v>
      </c>
      <c r="AG27" s="6" t="s">
        <v>57</v>
      </c>
      <c r="AH27" s="6" t="s">
        <v>58</v>
      </c>
      <c r="AI27" s="6" t="s">
        <v>59</v>
      </c>
    </row>
    <row r="28" spans="1:35" x14ac:dyDescent="0.3">
      <c r="A28" s="3">
        <v>0</v>
      </c>
      <c r="B28">
        <f>1-B19/B$19</f>
        <v>0</v>
      </c>
      <c r="C28">
        <f t="shared" ref="C28:Q28" si="12">1-C19/C$19</f>
        <v>0</v>
      </c>
      <c r="D28">
        <f t="shared" si="12"/>
        <v>0</v>
      </c>
      <c r="E28">
        <f t="shared" si="12"/>
        <v>0</v>
      </c>
      <c r="F28">
        <f t="shared" si="12"/>
        <v>0</v>
      </c>
      <c r="G28">
        <f t="shared" si="12"/>
        <v>0</v>
      </c>
      <c r="H28">
        <f t="shared" si="12"/>
        <v>0</v>
      </c>
      <c r="I28">
        <f t="shared" si="12"/>
        <v>0</v>
      </c>
      <c r="J28">
        <f t="shared" si="12"/>
        <v>0</v>
      </c>
      <c r="K28">
        <f t="shared" si="12"/>
        <v>0</v>
      </c>
      <c r="L28">
        <f t="shared" si="12"/>
        <v>0</v>
      </c>
      <c r="M28">
        <f t="shared" si="12"/>
        <v>0</v>
      </c>
      <c r="N28">
        <f t="shared" si="12"/>
        <v>0</v>
      </c>
      <c r="O28">
        <f t="shared" si="12"/>
        <v>0</v>
      </c>
      <c r="P28">
        <f t="shared" si="12"/>
        <v>0</v>
      </c>
      <c r="Q28">
        <f t="shared" si="12"/>
        <v>0</v>
      </c>
      <c r="S28" s="3">
        <v>0</v>
      </c>
      <c r="T28">
        <f>1-T19/T$19</f>
        <v>0</v>
      </c>
      <c r="U28">
        <f t="shared" ref="U28:AI28" si="13">1-U19/U$19</f>
        <v>0</v>
      </c>
      <c r="V28">
        <f t="shared" si="13"/>
        <v>0</v>
      </c>
      <c r="W28">
        <f t="shared" si="13"/>
        <v>0</v>
      </c>
      <c r="X28">
        <f t="shared" si="13"/>
        <v>0</v>
      </c>
      <c r="Y28">
        <f t="shared" si="13"/>
        <v>0</v>
      </c>
      <c r="Z28">
        <f t="shared" si="13"/>
        <v>0</v>
      </c>
      <c r="AA28">
        <f t="shared" si="13"/>
        <v>0</v>
      </c>
      <c r="AB28">
        <f t="shared" si="13"/>
        <v>0</v>
      </c>
      <c r="AC28">
        <f t="shared" si="13"/>
        <v>0</v>
      </c>
      <c r="AD28">
        <f t="shared" si="13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</row>
    <row r="29" spans="1:35" x14ac:dyDescent="0.3">
      <c r="A29" s="3">
        <v>17</v>
      </c>
      <c r="B29">
        <f t="shared" ref="B29:Q29" si="14">1-B20/B$19</f>
        <v>0.1021897810218978</v>
      </c>
      <c r="C29">
        <f t="shared" si="14"/>
        <v>5.7115659209900027E-2</v>
      </c>
      <c r="D29">
        <f t="shared" si="14"/>
        <v>0.15113122171945703</v>
      </c>
      <c r="E29">
        <f t="shared" si="14"/>
        <v>0.39547773300146638</v>
      </c>
      <c r="F29">
        <f t="shared" si="14"/>
        <v>0.466201680707513</v>
      </c>
      <c r="G29">
        <f t="shared" si="14"/>
        <v>0.51170924855343358</v>
      </c>
      <c r="H29">
        <f t="shared" si="14"/>
        <v>0.47907949790794979</v>
      </c>
      <c r="I29">
        <f t="shared" si="14"/>
        <v>4.2978510744627663E-2</v>
      </c>
      <c r="J29">
        <f t="shared" si="14"/>
        <v>0.31348132106118032</v>
      </c>
      <c r="K29">
        <f t="shared" si="14"/>
        <v>0.41576923076923078</v>
      </c>
      <c r="L29">
        <f t="shared" si="14"/>
        <v>0.49417131272174353</v>
      </c>
      <c r="M29">
        <f t="shared" si="14"/>
        <v>8.2595870206489619E-2</v>
      </c>
      <c r="N29">
        <f t="shared" si="14"/>
        <v>-3.5460992907801359E-2</v>
      </c>
      <c r="O29">
        <f t="shared" si="14"/>
        <v>-9.6491228070175517E-2</v>
      </c>
      <c r="P29">
        <f t="shared" si="14"/>
        <v>-4.0087463556851333E-2</v>
      </c>
      <c r="Q29">
        <f t="shared" si="14"/>
        <v>0.26551724137931043</v>
      </c>
      <c r="S29" s="3">
        <v>19</v>
      </c>
      <c r="T29">
        <f t="shared" ref="T29:AI29" si="15">1-T20/T$19</f>
        <v>0.14233576642335766</v>
      </c>
      <c r="U29">
        <f t="shared" si="15"/>
        <v>9.3288910042836792E-2</v>
      </c>
      <c r="V29">
        <f t="shared" si="15"/>
        <v>0.16470588235294115</v>
      </c>
      <c r="W29">
        <f t="shared" si="15"/>
        <v>0.24838458933467522</v>
      </c>
      <c r="X29">
        <f t="shared" si="15"/>
        <v>0.30991523037126978</v>
      </c>
      <c r="Y29">
        <f t="shared" si="15"/>
        <v>0.29930277167417718</v>
      </c>
      <c r="Z29">
        <f t="shared" si="15"/>
        <v>0.49707112970711298</v>
      </c>
      <c r="AA29">
        <f t="shared" si="15"/>
        <v>9.0454772613693168E-2</v>
      </c>
      <c r="AB29">
        <f t="shared" si="15"/>
        <v>0.23605847319978346</v>
      </c>
      <c r="AC29">
        <f t="shared" si="15"/>
        <v>0.37807692307692309</v>
      </c>
      <c r="AD29">
        <f t="shared" si="15"/>
        <v>0.49315762797769891</v>
      </c>
      <c r="AE29">
        <f t="shared" si="15"/>
        <v>6.7846607669616477E-2</v>
      </c>
      <c r="AF29">
        <f t="shared" si="15"/>
        <v>4.6099290780141633E-2</v>
      </c>
      <c r="AG29">
        <f t="shared" si="15"/>
        <v>2.6315789473684181E-2</v>
      </c>
      <c r="AH29">
        <f t="shared" si="15"/>
        <v>0.13702623906705524</v>
      </c>
      <c r="AI29">
        <f t="shared" si="15"/>
        <v>0.27241379310344827</v>
      </c>
    </row>
    <row r="30" spans="1:35" x14ac:dyDescent="0.3">
      <c r="A30" s="3">
        <v>32</v>
      </c>
      <c r="B30">
        <f t="shared" ref="B30:Q30" si="16">1-B21/B$19</f>
        <v>0.11678832116788318</v>
      </c>
      <c r="C30">
        <f t="shared" si="16"/>
        <v>0.21513564969062349</v>
      </c>
      <c r="D30">
        <f t="shared" si="16"/>
        <v>0.20497737556561091</v>
      </c>
      <c r="E30">
        <f t="shared" si="16"/>
        <v>0.22394181175206307</v>
      </c>
      <c r="F30">
        <f t="shared" si="16"/>
        <v>0.31078108328171994</v>
      </c>
      <c r="G30">
        <f t="shared" si="16"/>
        <v>0.40184382947795616</v>
      </c>
      <c r="H30">
        <f t="shared" si="16"/>
        <v>0.58158995815899583</v>
      </c>
      <c r="I30">
        <f t="shared" si="16"/>
        <v>0.29835082458770612</v>
      </c>
      <c r="J30">
        <f t="shared" si="16"/>
        <v>0.18949648077964265</v>
      </c>
      <c r="K30">
        <f t="shared" si="16"/>
        <v>0.43538461538461537</v>
      </c>
      <c r="L30">
        <f t="shared" si="16"/>
        <v>0.57526609224531167</v>
      </c>
      <c r="M30">
        <f t="shared" si="16"/>
        <v>0.1101278269419862</v>
      </c>
      <c r="N30">
        <f t="shared" si="16"/>
        <v>-2.8368794326241398E-2</v>
      </c>
      <c r="O30">
        <f t="shared" si="16"/>
        <v>-3.5087719298245723E-2</v>
      </c>
      <c r="P30">
        <f t="shared" si="16"/>
        <v>0.10058309037900859</v>
      </c>
      <c r="Q30">
        <f t="shared" si="16"/>
        <v>0.44896551724137934</v>
      </c>
      <c r="S30" s="3">
        <v>33</v>
      </c>
      <c r="T30">
        <f t="shared" ref="T30:AI30" si="17">1-T21/T$19</f>
        <v>0.14963503649635035</v>
      </c>
      <c r="U30">
        <f t="shared" si="17"/>
        <v>-2.3322227510709226E-2</v>
      </c>
      <c r="V30">
        <f t="shared" si="17"/>
        <v>0.14343891402714937</v>
      </c>
      <c r="W30">
        <f t="shared" si="17"/>
        <v>0.30556322975114303</v>
      </c>
      <c r="X30">
        <f t="shared" si="17"/>
        <v>0.39909808014763015</v>
      </c>
      <c r="Y30">
        <f t="shared" si="17"/>
        <v>0.46532162716600978</v>
      </c>
      <c r="Z30">
        <f t="shared" si="17"/>
        <v>0.5765690376569037</v>
      </c>
      <c r="AA30">
        <f t="shared" si="17"/>
        <v>-5.0974512743628075E-2</v>
      </c>
      <c r="AB30">
        <f t="shared" si="17"/>
        <v>0.30969139144558744</v>
      </c>
      <c r="AC30">
        <f t="shared" si="17"/>
        <v>0.43730769230769229</v>
      </c>
      <c r="AD30">
        <f t="shared" si="17"/>
        <v>0.59351241763811458</v>
      </c>
      <c r="AE30">
        <f t="shared" si="17"/>
        <v>0.1120943952802359</v>
      </c>
      <c r="AF30">
        <f t="shared" si="17"/>
        <v>-2.1276595744680771E-2</v>
      </c>
      <c r="AG30">
        <f t="shared" si="17"/>
        <v>4.3859649122807154E-3</v>
      </c>
      <c r="AH30">
        <f t="shared" si="17"/>
        <v>4.591836734693866E-2</v>
      </c>
      <c r="AI30">
        <f t="shared" si="17"/>
        <v>0.29793103448275859</v>
      </c>
    </row>
    <row r="31" spans="1:35" x14ac:dyDescent="0.3">
      <c r="A31" s="3">
        <v>46</v>
      </c>
      <c r="B31">
        <f t="shared" ref="B31:Q31" si="18">1-B22/B$19</f>
        <v>0.17153284671532842</v>
      </c>
      <c r="C31">
        <f t="shared" si="18"/>
        <v>0.14754878629224177</v>
      </c>
      <c r="D31">
        <f t="shared" si="18"/>
        <v>0.26832579185520367</v>
      </c>
      <c r="E31">
        <f t="shared" si="18"/>
        <v>0.35139343771854081</v>
      </c>
      <c r="F31">
        <f t="shared" si="18"/>
        <v>0.47702484208813922</v>
      </c>
      <c r="G31">
        <f t="shared" si="18"/>
        <v>0.52513724421821417</v>
      </c>
      <c r="H31">
        <f t="shared" si="18"/>
        <v>0.7</v>
      </c>
      <c r="I31">
        <f t="shared" si="18"/>
        <v>0.22838580709645173</v>
      </c>
      <c r="J31">
        <f t="shared" si="18"/>
        <v>0.31131564699512726</v>
      </c>
      <c r="K31">
        <f t="shared" si="18"/>
        <v>0.51769230769230767</v>
      </c>
      <c r="L31">
        <f t="shared" si="18"/>
        <v>0.67866193613786119</v>
      </c>
      <c r="M31">
        <f t="shared" si="18"/>
        <v>0.18584070796460161</v>
      </c>
      <c r="N31">
        <f t="shared" si="18"/>
        <v>0.12411347517730498</v>
      </c>
      <c r="O31">
        <f t="shared" si="18"/>
        <v>8.333333333333337E-2</v>
      </c>
      <c r="P31">
        <f t="shared" si="18"/>
        <v>0.19314868804664709</v>
      </c>
      <c r="Q31">
        <f t="shared" si="18"/>
        <v>0.49413793103448278</v>
      </c>
      <c r="S31" s="3">
        <v>48</v>
      </c>
      <c r="T31">
        <f t="shared" ref="T31:AI31" si="19">1-T22/T$19</f>
        <v>0.12773722627737227</v>
      </c>
      <c r="U31">
        <f t="shared" si="19"/>
        <v>7.1394574012375034E-2</v>
      </c>
      <c r="V31">
        <f t="shared" si="19"/>
        <v>0.15294117647058825</v>
      </c>
      <c r="W31">
        <f t="shared" si="19"/>
        <v>0.25536824007256442</v>
      </c>
      <c r="X31">
        <f t="shared" si="19"/>
        <v>0.37572005156547739</v>
      </c>
      <c r="Y31">
        <f t="shared" si="19"/>
        <v>0.4384656358364486</v>
      </c>
      <c r="Z31">
        <f t="shared" si="19"/>
        <v>0.60878661087866104</v>
      </c>
      <c r="AA31">
        <f t="shared" si="19"/>
        <v>0.12593703148425783</v>
      </c>
      <c r="AB31">
        <f t="shared" si="19"/>
        <v>0.22902003248511094</v>
      </c>
      <c r="AC31">
        <f t="shared" si="19"/>
        <v>0.42576923076923079</v>
      </c>
      <c r="AD31">
        <f t="shared" si="19"/>
        <v>0.64470349721236697</v>
      </c>
      <c r="AE31">
        <f t="shared" si="19"/>
        <v>5.0147492625368661E-2</v>
      </c>
      <c r="AF31">
        <f t="shared" si="19"/>
        <v>-0.12765957446808529</v>
      </c>
      <c r="AG31">
        <f t="shared" si="19"/>
        <v>-0.13157894736842102</v>
      </c>
      <c r="AH31">
        <f t="shared" si="19"/>
        <v>-2.5510204081632626E-2</v>
      </c>
      <c r="AI31">
        <f t="shared" si="19"/>
        <v>0.36379310344827587</v>
      </c>
    </row>
    <row r="32" spans="1:35" x14ac:dyDescent="0.3">
      <c r="A32" s="3">
        <v>65</v>
      </c>
      <c r="B32">
        <f t="shared" ref="B32:Q32" si="20">1-B23/B$19</f>
        <v>0.22262773722627738</v>
      </c>
      <c r="C32">
        <f t="shared" si="20"/>
        <v>0.22846263683960022</v>
      </c>
      <c r="D32">
        <f t="shared" si="20"/>
        <v>0.30135746606334846</v>
      </c>
      <c r="E32">
        <f t="shared" si="20"/>
        <v>0.37801860615674343</v>
      </c>
      <c r="F32">
        <f t="shared" si="20"/>
        <v>0.51468944369271852</v>
      </c>
      <c r="G32">
        <f t="shared" si="20"/>
        <v>0.6057052182068976</v>
      </c>
      <c r="H32">
        <f t="shared" si="20"/>
        <v>0.74811715481171548</v>
      </c>
      <c r="I32">
        <f t="shared" si="20"/>
        <v>0.26886556721639177</v>
      </c>
      <c r="J32">
        <f t="shared" si="20"/>
        <v>0.31239848402815373</v>
      </c>
      <c r="K32">
        <f t="shared" si="20"/>
        <v>0.56230769230769229</v>
      </c>
      <c r="L32">
        <f t="shared" si="20"/>
        <v>0.74556512924480489</v>
      </c>
      <c r="M32">
        <f t="shared" si="20"/>
        <v>0.20845624385447392</v>
      </c>
      <c r="N32">
        <f t="shared" si="20"/>
        <v>8.5106382978723305E-2</v>
      </c>
      <c r="O32">
        <f t="shared" si="20"/>
        <v>0.10087719298245612</v>
      </c>
      <c r="P32">
        <f t="shared" si="20"/>
        <v>0.24927113702623904</v>
      </c>
      <c r="Q32">
        <f t="shared" si="20"/>
        <v>0.56655172413793098</v>
      </c>
      <c r="S32" s="3">
        <v>67</v>
      </c>
      <c r="T32">
        <f t="shared" ref="T32:AI32" si="21">1-T23/T$19</f>
        <v>0.16058394160583944</v>
      </c>
      <c r="U32">
        <f t="shared" si="21"/>
        <v>6.6158971918134246E-2</v>
      </c>
      <c r="V32">
        <f t="shared" si="21"/>
        <v>0.20180995475113117</v>
      </c>
      <c r="W32">
        <f t="shared" si="21"/>
        <v>0.43039598669091239</v>
      </c>
      <c r="X32">
        <f t="shared" si="21"/>
        <v>0.54889063365549751</v>
      </c>
      <c r="Y32">
        <f t="shared" si="21"/>
        <v>0.66063792774463637</v>
      </c>
      <c r="Z32">
        <f t="shared" si="21"/>
        <v>0.67364016736401666</v>
      </c>
      <c r="AA32">
        <f t="shared" si="21"/>
        <v>0.11244377811094453</v>
      </c>
      <c r="AB32">
        <f t="shared" si="21"/>
        <v>0.29344883595018945</v>
      </c>
      <c r="AC32">
        <f t="shared" si="21"/>
        <v>0.46730769230769231</v>
      </c>
      <c r="AD32">
        <f t="shared" si="21"/>
        <v>0.59553978712620381</v>
      </c>
      <c r="AE32">
        <f t="shared" si="21"/>
        <v>0.11111111111111116</v>
      </c>
      <c r="AF32">
        <f t="shared" si="21"/>
        <v>-2.1276595744680771E-2</v>
      </c>
      <c r="AG32">
        <f t="shared" si="21"/>
        <v>7.0175438596491224E-2</v>
      </c>
      <c r="AH32">
        <f t="shared" si="21"/>
        <v>4.6647230320699506E-2</v>
      </c>
      <c r="AI32">
        <f t="shared" si="21"/>
        <v>0.41448275862068962</v>
      </c>
    </row>
    <row r="33" spans="1:35" x14ac:dyDescent="0.3">
      <c r="A33" s="3">
        <v>127</v>
      </c>
      <c r="B33">
        <f t="shared" ref="B33:Q33" si="22">1-B24/B$19</f>
        <v>0.16423357664233573</v>
      </c>
      <c r="C33">
        <f t="shared" si="22"/>
        <v>7.0442646358876759E-2</v>
      </c>
      <c r="D33">
        <f t="shared" si="22"/>
        <v>0.18506787330316743</v>
      </c>
      <c r="E33">
        <f t="shared" si="22"/>
        <v>0.40988151264836292</v>
      </c>
      <c r="F33">
        <f t="shared" si="22"/>
        <v>0.54369551619279699</v>
      </c>
      <c r="G33">
        <f t="shared" si="22"/>
        <v>0.69188853583721666</v>
      </c>
      <c r="H33">
        <f t="shared" si="22"/>
        <v>0.78744769874476983</v>
      </c>
      <c r="I33">
        <f t="shared" si="22"/>
        <v>0.16341829085457271</v>
      </c>
      <c r="J33">
        <f t="shared" si="22"/>
        <v>0.26312939902544663</v>
      </c>
      <c r="K33">
        <f t="shared" si="22"/>
        <v>0.5542307692307693</v>
      </c>
      <c r="L33">
        <f t="shared" si="22"/>
        <v>0.80435884439939176</v>
      </c>
      <c r="M33">
        <f t="shared" si="22"/>
        <v>9.931170108161258E-2</v>
      </c>
      <c r="N33">
        <f t="shared" si="22"/>
        <v>3.5460992907802025E-3</v>
      </c>
      <c r="O33">
        <f t="shared" si="22"/>
        <v>-8.7719298245614308E-3</v>
      </c>
      <c r="P33">
        <f t="shared" si="22"/>
        <v>0.11443148688046645</v>
      </c>
      <c r="Q33">
        <f t="shared" si="22"/>
        <v>0.51620689655172414</v>
      </c>
      <c r="S33" s="3">
        <v>129</v>
      </c>
      <c r="T33">
        <f t="shared" ref="T33:AI33" si="23">1-T24/T$19</f>
        <v>0.18248175182481752</v>
      </c>
      <c r="U33">
        <f t="shared" si="23"/>
        <v>0.15278438838648267</v>
      </c>
      <c r="V33">
        <f t="shared" si="23"/>
        <v>0.23484162895927607</v>
      </c>
      <c r="W33">
        <f t="shared" si="23"/>
        <v>0.37670917164338924</v>
      </c>
      <c r="X33">
        <f t="shared" si="23"/>
        <v>0.55495160402864829</v>
      </c>
      <c r="Y33">
        <f t="shared" si="23"/>
        <v>0.6635676722533157</v>
      </c>
      <c r="Z33">
        <f t="shared" si="23"/>
        <v>0.80502092050209206</v>
      </c>
      <c r="AA33">
        <f t="shared" si="23"/>
        <v>0.24337831084457773</v>
      </c>
      <c r="AB33">
        <f t="shared" si="23"/>
        <v>0.28532755820249056</v>
      </c>
      <c r="AC33">
        <f t="shared" si="23"/>
        <v>0.57692307692307687</v>
      </c>
      <c r="AD33">
        <f t="shared" si="23"/>
        <v>0.80435884439939176</v>
      </c>
      <c r="AE33">
        <f t="shared" si="23"/>
        <v>0.12684365781710927</v>
      </c>
      <c r="AF33">
        <f t="shared" si="23"/>
        <v>-4.2553191489361764E-2</v>
      </c>
      <c r="AG33">
        <f t="shared" si="23"/>
        <v>3.0701754385964897E-2</v>
      </c>
      <c r="AH33">
        <f t="shared" si="23"/>
        <v>0.23250728862973746</v>
      </c>
      <c r="AI33">
        <f t="shared" si="23"/>
        <v>0.59896551724137936</v>
      </c>
    </row>
    <row r="58" spans="1:35" x14ac:dyDescent="0.3">
      <c r="J58" s="19"/>
    </row>
    <row r="60" spans="1:35" x14ac:dyDescent="0.3">
      <c r="A60" t="s">
        <v>71</v>
      </c>
      <c r="B60" s="19" t="s">
        <v>114</v>
      </c>
      <c r="C60" s="19" t="s">
        <v>115</v>
      </c>
      <c r="D60" s="19" t="s">
        <v>116</v>
      </c>
      <c r="E60" s="19" t="s">
        <v>117</v>
      </c>
      <c r="F60" s="19" t="s">
        <v>118</v>
      </c>
      <c r="G60" s="19" t="s">
        <v>119</v>
      </c>
      <c r="H60" s="19" t="s">
        <v>120</v>
      </c>
      <c r="I60" s="19" t="s">
        <v>121</v>
      </c>
      <c r="J60" s="19" t="s">
        <v>7</v>
      </c>
      <c r="K60" s="19" t="s">
        <v>66</v>
      </c>
      <c r="L60" s="19" t="s">
        <v>8</v>
      </c>
      <c r="M60" s="19" t="s">
        <v>127</v>
      </c>
      <c r="N60" s="19" t="s">
        <v>123</v>
      </c>
      <c r="O60" s="19" t="s">
        <v>124</v>
      </c>
      <c r="P60" s="19" t="s">
        <v>125</v>
      </c>
      <c r="Q60" s="19" t="s">
        <v>126</v>
      </c>
      <c r="S60" t="s">
        <v>71</v>
      </c>
      <c r="T60" s="19" t="s">
        <v>114</v>
      </c>
      <c r="U60" s="19" t="s">
        <v>115</v>
      </c>
      <c r="V60" s="19" t="s">
        <v>116</v>
      </c>
      <c r="W60" s="19" t="s">
        <v>117</v>
      </c>
      <c r="X60" s="19" t="s">
        <v>118</v>
      </c>
      <c r="Y60" s="19" t="s">
        <v>119</v>
      </c>
      <c r="Z60" s="19" t="s">
        <v>120</v>
      </c>
      <c r="AA60" s="19" t="s">
        <v>121</v>
      </c>
      <c r="AB60" s="19" t="s">
        <v>7</v>
      </c>
      <c r="AC60" s="19" t="s">
        <v>66</v>
      </c>
      <c r="AD60" s="19" t="s">
        <v>8</v>
      </c>
      <c r="AE60" s="19" t="s">
        <v>122</v>
      </c>
      <c r="AF60" s="19" t="s">
        <v>123</v>
      </c>
      <c r="AG60" s="19" t="s">
        <v>124</v>
      </c>
      <c r="AH60" s="19" t="s">
        <v>125</v>
      </c>
      <c r="AI60" s="19" t="s">
        <v>126</v>
      </c>
    </row>
    <row r="61" spans="1:35" x14ac:dyDescent="0.3">
      <c r="A61" s="3">
        <v>0</v>
      </c>
      <c r="B61">
        <f t="shared" ref="B61:B64" si="24">AVERAGE(B28,T28)</f>
        <v>0</v>
      </c>
      <c r="C61">
        <f t="shared" ref="C61:C65" si="25">AVERAGE(C28,U28)</f>
        <v>0</v>
      </c>
      <c r="D61">
        <f t="shared" ref="D61:D65" si="26">AVERAGE(D28,V28)</f>
        <v>0</v>
      </c>
      <c r="E61">
        <f t="shared" ref="E61:E65" si="27">AVERAGE(E28,W28)</f>
        <v>0</v>
      </c>
      <c r="F61">
        <f t="shared" ref="F61:F65" si="28">AVERAGE(F28,X28)</f>
        <v>0</v>
      </c>
      <c r="G61">
        <f t="shared" ref="G61:G65" si="29">AVERAGE(G28,Y28)</f>
        <v>0</v>
      </c>
      <c r="H61">
        <f t="shared" ref="H61:H65" si="30">AVERAGE(H28,Z28)</f>
        <v>0</v>
      </c>
      <c r="I61">
        <f t="shared" ref="I61:I65" si="31">AVERAGE(I28,AA28)</f>
        <v>0</v>
      </c>
      <c r="J61">
        <f t="shared" ref="J61:J65" si="32">AVERAGE(J28,AB28)</f>
        <v>0</v>
      </c>
      <c r="K61">
        <f t="shared" ref="K61:K65" si="33">AVERAGE(K28,AC28)</f>
        <v>0</v>
      </c>
      <c r="L61">
        <f t="shared" ref="L61:L65" si="34">AVERAGE(L28,AD28)</f>
        <v>0</v>
      </c>
      <c r="M61">
        <f t="shared" ref="M61:M65" si="35">AVERAGE(M28,AE28)</f>
        <v>0</v>
      </c>
      <c r="N61">
        <f t="shared" ref="N61:N65" si="36">AVERAGE(N28,AF28)</f>
        <v>0</v>
      </c>
      <c r="O61">
        <f t="shared" ref="O61:O65" si="37">AVERAGE(O28,AG28)</f>
        <v>0</v>
      </c>
      <c r="P61">
        <f t="shared" ref="P61:P65" si="38">AVERAGE(P28,AH28)</f>
        <v>0</v>
      </c>
      <c r="Q61">
        <f t="shared" ref="Q61:Q65" si="39">AVERAGE(Q28,AI28)</f>
        <v>0</v>
      </c>
      <c r="S61" s="3">
        <v>0</v>
      </c>
      <c r="T61">
        <f t="shared" ref="T61:AI66" si="40">STDEV(B28,T28)</f>
        <v>0</v>
      </c>
      <c r="U61">
        <f t="shared" si="40"/>
        <v>0</v>
      </c>
      <c r="V61">
        <f t="shared" si="40"/>
        <v>0</v>
      </c>
      <c r="W61">
        <f t="shared" si="40"/>
        <v>0</v>
      </c>
      <c r="X61">
        <f t="shared" si="40"/>
        <v>0</v>
      </c>
      <c r="Y61">
        <f t="shared" si="40"/>
        <v>0</v>
      </c>
      <c r="Z61">
        <f t="shared" si="40"/>
        <v>0</v>
      </c>
      <c r="AA61">
        <f t="shared" si="40"/>
        <v>0</v>
      </c>
      <c r="AB61">
        <f t="shared" si="40"/>
        <v>0</v>
      </c>
      <c r="AC61">
        <f t="shared" si="40"/>
        <v>0</v>
      </c>
      <c r="AD61">
        <f t="shared" si="40"/>
        <v>0</v>
      </c>
      <c r="AE61">
        <f t="shared" si="40"/>
        <v>0</v>
      </c>
      <c r="AF61">
        <f t="shared" si="40"/>
        <v>0</v>
      </c>
      <c r="AG61">
        <f t="shared" si="40"/>
        <v>0</v>
      </c>
      <c r="AH61">
        <f t="shared" si="40"/>
        <v>0</v>
      </c>
      <c r="AI61">
        <f t="shared" si="40"/>
        <v>0</v>
      </c>
    </row>
    <row r="62" spans="1:35" x14ac:dyDescent="0.3">
      <c r="A62" s="3">
        <v>17</v>
      </c>
      <c r="B62">
        <f t="shared" si="24"/>
        <v>0.12226277372262773</v>
      </c>
      <c r="C62">
        <f t="shared" si="25"/>
        <v>7.520228462636841E-2</v>
      </c>
      <c r="D62">
        <f t="shared" si="26"/>
        <v>0.15791855203619909</v>
      </c>
      <c r="E62">
        <f t="shared" si="27"/>
        <v>0.3219311611680708</v>
      </c>
      <c r="F62">
        <f t="shared" si="28"/>
        <v>0.38805845553939139</v>
      </c>
      <c r="G62">
        <f t="shared" si="29"/>
        <v>0.40550601011380538</v>
      </c>
      <c r="H62">
        <f t="shared" si="30"/>
        <v>0.48807531380753139</v>
      </c>
      <c r="I62">
        <f t="shared" si="31"/>
        <v>6.6716641679160416E-2</v>
      </c>
      <c r="J62">
        <f t="shared" si="32"/>
        <v>0.27476989713048189</v>
      </c>
      <c r="K62">
        <f t="shared" si="33"/>
        <v>0.39692307692307693</v>
      </c>
      <c r="L62">
        <f t="shared" si="34"/>
        <v>0.49366447034972122</v>
      </c>
      <c r="M62">
        <f t="shared" si="35"/>
        <v>7.5221238938053048E-2</v>
      </c>
      <c r="N62">
        <f t="shared" si="36"/>
        <v>5.3191489361701372E-3</v>
      </c>
      <c r="O62">
        <f t="shared" si="37"/>
        <v>-3.5087719298245668E-2</v>
      </c>
      <c r="P62">
        <f t="shared" si="38"/>
        <v>4.8469387755101956E-2</v>
      </c>
      <c r="Q62">
        <f t="shared" si="39"/>
        <v>0.26896551724137935</v>
      </c>
      <c r="S62" s="3">
        <v>17</v>
      </c>
      <c r="T62">
        <f t="shared" si="40"/>
        <v>2.8387498514788403E-2</v>
      </c>
      <c r="U62">
        <f t="shared" si="40"/>
        <v>2.5578350961531496E-2</v>
      </c>
      <c r="V62">
        <f t="shared" si="40"/>
        <v>9.5987345862426927E-3</v>
      </c>
      <c r="W62">
        <f t="shared" si="40"/>
        <v>0.10401055935283512</v>
      </c>
      <c r="X62">
        <f t="shared" si="40"/>
        <v>0.11051120884033221</v>
      </c>
      <c r="Y62">
        <f t="shared" si="40"/>
        <v>0.15019406016926581</v>
      </c>
      <c r="Z62">
        <f t="shared" si="40"/>
        <v>1.2722004849799814E-2</v>
      </c>
      <c r="AA62">
        <f t="shared" si="40"/>
        <v>3.3570786713004529E-2</v>
      </c>
      <c r="AB62">
        <f t="shared" si="40"/>
        <v>5.4746220741568159E-2</v>
      </c>
      <c r="AC62">
        <f t="shared" si="40"/>
        <v>2.6652486367800637E-2</v>
      </c>
      <c r="AD62">
        <f t="shared" si="40"/>
        <v>7.167833564992994E-4</v>
      </c>
      <c r="AE62">
        <f t="shared" si="40"/>
        <v>1.04293035573237E-2</v>
      </c>
      <c r="AF62">
        <f t="shared" si="40"/>
        <v>5.7671829671243048E-2</v>
      </c>
      <c r="AG62">
        <f t="shared" si="40"/>
        <v>8.6837674882558502E-2</v>
      </c>
      <c r="AH62">
        <f t="shared" si="40"/>
        <v>0.12523830016642196</v>
      </c>
      <c r="AI62">
        <f t="shared" si="40"/>
        <v>4.8765984909416383E-3</v>
      </c>
    </row>
    <row r="63" spans="1:35" x14ac:dyDescent="0.3">
      <c r="A63" s="3">
        <v>32</v>
      </c>
      <c r="B63">
        <f t="shared" si="24"/>
        <v>0.13321167883211676</v>
      </c>
      <c r="C63">
        <f t="shared" si="25"/>
        <v>9.5906711089957131E-2</v>
      </c>
      <c r="D63">
        <f t="shared" si="26"/>
        <v>0.17420814479638014</v>
      </c>
      <c r="E63">
        <f t="shared" si="27"/>
        <v>0.26475252075160305</v>
      </c>
      <c r="F63">
        <f t="shared" si="28"/>
        <v>0.35493958171467505</v>
      </c>
      <c r="G63">
        <f t="shared" si="29"/>
        <v>0.43358272832198297</v>
      </c>
      <c r="H63">
        <f t="shared" si="30"/>
        <v>0.57907949790794977</v>
      </c>
      <c r="I63">
        <f t="shared" si="31"/>
        <v>0.12368815592203902</v>
      </c>
      <c r="J63">
        <f t="shared" si="32"/>
        <v>0.24959393611261504</v>
      </c>
      <c r="K63">
        <f t="shared" si="33"/>
        <v>0.43634615384615383</v>
      </c>
      <c r="L63">
        <f t="shared" si="34"/>
        <v>0.58438925494171312</v>
      </c>
      <c r="M63">
        <f t="shared" si="35"/>
        <v>0.11111111111111105</v>
      </c>
      <c r="N63">
        <f t="shared" si="36"/>
        <v>-2.4822695035461084E-2</v>
      </c>
      <c r="O63">
        <f t="shared" si="37"/>
        <v>-1.5350877192982504E-2</v>
      </c>
      <c r="P63">
        <f t="shared" si="38"/>
        <v>7.3250728862973624E-2</v>
      </c>
      <c r="Q63">
        <f t="shared" si="39"/>
        <v>0.37344827586206897</v>
      </c>
      <c r="S63" s="3">
        <v>32</v>
      </c>
      <c r="T63">
        <f t="shared" si="40"/>
        <v>2.3226135148463303E-2</v>
      </c>
      <c r="U63">
        <f t="shared" si="40"/>
        <v>0.1686151819964114</v>
      </c>
      <c r="V63">
        <f t="shared" si="40"/>
        <v>4.3514263457633623E-2</v>
      </c>
      <c r="W63">
        <f t="shared" si="40"/>
        <v>5.7715058157211091E-2</v>
      </c>
      <c r="X63">
        <f t="shared" si="40"/>
        <v>6.2449547377916179E-2</v>
      </c>
      <c r="Y63">
        <f t="shared" si="40"/>
        <v>4.488558120001046E-2</v>
      </c>
      <c r="Z63">
        <f t="shared" si="40"/>
        <v>3.5503269348279099E-3</v>
      </c>
      <c r="AA63">
        <f t="shared" si="40"/>
        <v>0.2470103148672646</v>
      </c>
      <c r="AB63">
        <f t="shared" si="40"/>
        <v>8.4990636396000907E-2</v>
      </c>
      <c r="AC63">
        <f t="shared" si="40"/>
        <v>1.3598207330510481E-3</v>
      </c>
      <c r="AD63">
        <f t="shared" si="40"/>
        <v>1.2902100416987233E-2</v>
      </c>
      <c r="AE63">
        <f t="shared" si="40"/>
        <v>1.3905738076431286E-3</v>
      </c>
      <c r="AF63">
        <f t="shared" si="40"/>
        <v>5.0149417105431297E-3</v>
      </c>
      <c r="AG63">
        <f t="shared" si="40"/>
        <v>2.7912109783679594E-2</v>
      </c>
      <c r="AH63">
        <f t="shared" si="40"/>
        <v>3.8653796347661085E-2</v>
      </c>
      <c r="AI63">
        <f t="shared" si="40"/>
        <v>0.10679750695162367</v>
      </c>
    </row>
    <row r="64" spans="1:35" x14ac:dyDescent="0.3">
      <c r="A64" s="3">
        <v>46</v>
      </c>
      <c r="B64">
        <f t="shared" si="24"/>
        <v>0.14963503649635035</v>
      </c>
      <c r="C64">
        <f t="shared" si="25"/>
        <v>0.1094716801523084</v>
      </c>
      <c r="D64">
        <f t="shared" si="26"/>
        <v>0.21063348416289596</v>
      </c>
      <c r="E64">
        <f t="shared" si="27"/>
        <v>0.30338083889555262</v>
      </c>
      <c r="F64">
        <f t="shared" si="28"/>
        <v>0.4263724468268083</v>
      </c>
      <c r="G64">
        <f t="shared" si="29"/>
        <v>0.48180144002733138</v>
      </c>
      <c r="H64">
        <f t="shared" si="30"/>
        <v>0.6543933054393305</v>
      </c>
      <c r="I64">
        <f t="shared" si="31"/>
        <v>0.17716141929035478</v>
      </c>
      <c r="J64">
        <f t="shared" si="32"/>
        <v>0.2701678397401191</v>
      </c>
      <c r="K64">
        <f t="shared" si="33"/>
        <v>0.47173076923076923</v>
      </c>
      <c r="L64">
        <f t="shared" si="34"/>
        <v>0.66168271667511402</v>
      </c>
      <c r="M64">
        <f t="shared" si="35"/>
        <v>0.11799410029498514</v>
      </c>
      <c r="N64">
        <f t="shared" si="36"/>
        <v>-1.7730496453901567E-3</v>
      </c>
      <c r="O64">
        <f t="shared" si="37"/>
        <v>-2.4122807017543824E-2</v>
      </c>
      <c r="P64">
        <f t="shared" si="38"/>
        <v>8.3819241982507231E-2</v>
      </c>
      <c r="Q64">
        <f t="shared" si="39"/>
        <v>0.42896551724137932</v>
      </c>
      <c r="S64" s="3">
        <v>46</v>
      </c>
      <c r="T64">
        <f t="shared" si="40"/>
        <v>3.0968180197950931E-2</v>
      </c>
      <c r="U64">
        <f t="shared" si="40"/>
        <v>5.3849159919013637E-2</v>
      </c>
      <c r="V64">
        <f t="shared" si="40"/>
        <v>8.158924398306322E-2</v>
      </c>
      <c r="W64">
        <f t="shared" si="40"/>
        <v>6.790006842024833E-2</v>
      </c>
      <c r="X64">
        <f t="shared" si="40"/>
        <v>7.1633304345256582E-2</v>
      </c>
      <c r="Y64">
        <f t="shared" si="40"/>
        <v>6.128608202309125E-2</v>
      </c>
      <c r="Z64">
        <f t="shared" si="40"/>
        <v>6.4497605982706013E-2</v>
      </c>
      <c r="AA64">
        <f t="shared" si="40"/>
        <v>7.2442223959641242E-2</v>
      </c>
      <c r="AB64">
        <f t="shared" si="40"/>
        <v>5.8191787081946562E-2</v>
      </c>
      <c r="AC64">
        <f t="shared" si="40"/>
        <v>6.4999431039840308E-2</v>
      </c>
      <c r="AD64">
        <f t="shared" si="40"/>
        <v>2.4012242442726178E-2</v>
      </c>
      <c r="AE64">
        <f t="shared" si="40"/>
        <v>9.5949592727378089E-2</v>
      </c>
      <c r="AF64">
        <f t="shared" si="40"/>
        <v>0.17803043072427271</v>
      </c>
      <c r="AG64">
        <f t="shared" si="40"/>
        <v>0.15196593104447734</v>
      </c>
      <c r="AH64">
        <f t="shared" si="40"/>
        <v>0.15461518539064439</v>
      </c>
      <c r="AI64">
        <f t="shared" si="40"/>
        <v>9.2167711478798001E-2</v>
      </c>
    </row>
    <row r="65" spans="1:35" x14ac:dyDescent="0.3">
      <c r="A65" s="3">
        <v>65</v>
      </c>
      <c r="B65">
        <f>AVERAGE(B32,T32)</f>
        <v>0.19160583941605841</v>
      </c>
      <c r="C65">
        <f t="shared" si="25"/>
        <v>0.14731080437886723</v>
      </c>
      <c r="D65">
        <f t="shared" si="26"/>
        <v>0.25158371040723981</v>
      </c>
      <c r="E65">
        <f t="shared" si="27"/>
        <v>0.40420729642382791</v>
      </c>
      <c r="F65">
        <f t="shared" si="28"/>
        <v>0.53179003867410801</v>
      </c>
      <c r="G65">
        <f t="shared" si="29"/>
        <v>0.63317157297576698</v>
      </c>
      <c r="H65">
        <f t="shared" si="30"/>
        <v>0.71087866108786613</v>
      </c>
      <c r="I65">
        <f t="shared" si="31"/>
        <v>0.19065467266366815</v>
      </c>
      <c r="J65">
        <f t="shared" si="32"/>
        <v>0.30292365998917159</v>
      </c>
      <c r="K65">
        <f t="shared" si="33"/>
        <v>0.5148076923076923</v>
      </c>
      <c r="L65">
        <f t="shared" si="34"/>
        <v>0.67055245818550435</v>
      </c>
      <c r="M65">
        <f t="shared" si="35"/>
        <v>0.15978367748279254</v>
      </c>
      <c r="N65">
        <f t="shared" si="36"/>
        <v>3.1914893617021267E-2</v>
      </c>
      <c r="O65">
        <f t="shared" si="37"/>
        <v>8.5526315789473673E-2</v>
      </c>
      <c r="P65">
        <f t="shared" si="38"/>
        <v>0.14795918367346927</v>
      </c>
      <c r="Q65">
        <f t="shared" si="39"/>
        <v>0.4905172413793103</v>
      </c>
      <c r="S65" s="3">
        <v>65</v>
      </c>
      <c r="T65">
        <f t="shared" si="40"/>
        <v>4.3871588613763918E-2</v>
      </c>
      <c r="U65">
        <f t="shared" si="40"/>
        <v>0.11476602207739776</v>
      </c>
      <c r="V65">
        <f t="shared" si="40"/>
        <v>7.0390720299113307E-2</v>
      </c>
      <c r="W65">
        <f t="shared" si="40"/>
        <v>3.7036400956499148E-2</v>
      </c>
      <c r="X65">
        <f t="shared" si="40"/>
        <v>2.4183893347330308E-2</v>
      </c>
      <c r="Y65">
        <f t="shared" si="40"/>
        <v>3.884329142308602E-2</v>
      </c>
      <c r="Z65">
        <f t="shared" si="40"/>
        <v>5.2663182866613215E-2</v>
      </c>
      <c r="AA65">
        <f t="shared" si="40"/>
        <v>0.1106069078017938</v>
      </c>
      <c r="AB65">
        <f t="shared" si="40"/>
        <v>1.3399424657027174E-2</v>
      </c>
      <c r="AC65">
        <f t="shared" si="40"/>
        <v>6.7175144212721999E-2</v>
      </c>
      <c r="AD65">
        <f t="shared" si="40"/>
        <v>0.10608393676189465</v>
      </c>
      <c r="AE65">
        <f t="shared" si="40"/>
        <v>6.8833403478336441E-2</v>
      </c>
      <c r="AF65">
        <f t="shared" si="40"/>
        <v>7.5224125658143237E-2</v>
      </c>
      <c r="AG65">
        <f t="shared" si="40"/>
        <v>2.1709418720639632E-2</v>
      </c>
      <c r="AH65">
        <f t="shared" si="40"/>
        <v>0.14327673846199737</v>
      </c>
      <c r="AI65">
        <f t="shared" si="40"/>
        <v>0.10752899672526459</v>
      </c>
    </row>
    <row r="66" spans="1:35" x14ac:dyDescent="0.3">
      <c r="A66" s="3">
        <v>127</v>
      </c>
      <c r="B66">
        <f>AVERAGE(B33,T33)</f>
        <v>0.17335766423357662</v>
      </c>
      <c r="C66">
        <f t="shared" ref="C66" si="41">AVERAGE(C33,U33)</f>
        <v>0.11161351737267972</v>
      </c>
      <c r="D66">
        <f t="shared" ref="D66" si="42">AVERAGE(D33,V33)</f>
        <v>0.20995475113122175</v>
      </c>
      <c r="E66">
        <f t="shared" ref="E66" si="43">AVERAGE(E33,W33)</f>
        <v>0.39329534214587608</v>
      </c>
      <c r="F66">
        <f t="shared" ref="F66" si="44">AVERAGE(F33,X33)</f>
        <v>0.5493235601107227</v>
      </c>
      <c r="G66">
        <f t="shared" ref="G66" si="45">AVERAGE(G33,Y33)</f>
        <v>0.67772810404526618</v>
      </c>
      <c r="H66">
        <f t="shared" ref="H66" si="46">AVERAGE(H33,Z33)</f>
        <v>0.796234309623431</v>
      </c>
      <c r="I66">
        <f t="shared" ref="I66" si="47">AVERAGE(I33,AA33)</f>
        <v>0.20339830084957522</v>
      </c>
      <c r="J66">
        <f t="shared" ref="J66" si="48">AVERAGE(J33,AB33)</f>
        <v>0.2742284786139686</v>
      </c>
      <c r="K66">
        <f t="shared" ref="K66" si="49">AVERAGE(K33,AC33)</f>
        <v>0.56557692307692309</v>
      </c>
      <c r="L66">
        <f t="shared" ref="L66" si="50">AVERAGE(L33,AD33)</f>
        <v>0.80435884439939176</v>
      </c>
      <c r="M66">
        <f t="shared" ref="M66" si="51">AVERAGE(M33,AE33)</f>
        <v>0.11307767944936092</v>
      </c>
      <c r="N66">
        <f t="shared" ref="N66" si="52">AVERAGE(N33,AF33)</f>
        <v>-1.9503546099290781E-2</v>
      </c>
      <c r="O66">
        <f t="shared" ref="O66" si="53">AVERAGE(O33,AG33)</f>
        <v>1.0964912280701733E-2</v>
      </c>
      <c r="P66">
        <f t="shared" ref="P66" si="54">AVERAGE(P33,AH33)</f>
        <v>0.17346938775510196</v>
      </c>
      <c r="Q66">
        <f t="shared" ref="Q66" si="55">AVERAGE(Q33,AI33)</f>
        <v>0.55758620689655181</v>
      </c>
      <c r="S66" s="3">
        <v>127</v>
      </c>
      <c r="T66">
        <f t="shared" si="40"/>
        <v>1.2903408415812934E-2</v>
      </c>
      <c r="U66">
        <f t="shared" si="40"/>
        <v>5.8224404162433477E-2</v>
      </c>
      <c r="V66">
        <f t="shared" si="40"/>
        <v>3.5195360149556751E-2</v>
      </c>
      <c r="W66">
        <f t="shared" si="40"/>
        <v>2.3456387272449464E-2</v>
      </c>
      <c r="X66">
        <f t="shared" si="40"/>
        <v>7.9592560383618654E-3</v>
      </c>
      <c r="Y66">
        <f t="shared" si="40"/>
        <v>2.0025874689235515E-2</v>
      </c>
      <c r="Z66">
        <f t="shared" si="40"/>
        <v>1.2426144271897527E-2</v>
      </c>
      <c r="AA66">
        <f t="shared" si="40"/>
        <v>5.6540272358744481E-2</v>
      </c>
      <c r="AB66">
        <f t="shared" si="40"/>
        <v>1.5696468883946154E-2</v>
      </c>
      <c r="AC66">
        <f t="shared" si="40"/>
        <v>1.6045884650002337E-2</v>
      </c>
      <c r="AD66">
        <f t="shared" si="40"/>
        <v>0</v>
      </c>
      <c r="AE66">
        <f t="shared" si="40"/>
        <v>1.9468033307004393E-2</v>
      </c>
      <c r="AF66">
        <f t="shared" si="40"/>
        <v>3.2597121118528874E-2</v>
      </c>
      <c r="AG66">
        <f t="shared" si="40"/>
        <v>2.7912109783679518E-2</v>
      </c>
      <c r="AH66">
        <f t="shared" si="40"/>
        <v>8.349220011094792E-2</v>
      </c>
      <c r="AI66">
        <f t="shared" si="40"/>
        <v>5.8519181891300523E-2</v>
      </c>
    </row>
    <row r="67" spans="1:35" x14ac:dyDescent="0.3">
      <c r="A67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opLeftCell="A61" zoomScaleNormal="100" workbookViewId="0">
      <selection activeCell="A65" sqref="A65:XFD65"/>
    </sheetView>
  </sheetViews>
  <sheetFormatPr defaultRowHeight="14.4" x14ac:dyDescent="0.3"/>
  <cols>
    <col min="1" max="1" width="9" style="4" customWidth="1"/>
    <col min="2" max="2" width="8.88671875" customWidth="1"/>
  </cols>
  <sheetData>
    <row r="1" spans="1:35" x14ac:dyDescent="0.3">
      <c r="A1" s="4" t="s">
        <v>112</v>
      </c>
    </row>
    <row r="2" spans="1:35" x14ac:dyDescent="0.3">
      <c r="B2" s="4" t="s">
        <v>110</v>
      </c>
      <c r="T2" s="4" t="s">
        <v>111</v>
      </c>
    </row>
    <row r="3" spans="1:35" x14ac:dyDescent="0.3">
      <c r="A3" s="4" t="s">
        <v>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t="s">
        <v>27</v>
      </c>
      <c r="J3" t="s">
        <v>7</v>
      </c>
      <c r="K3" t="s">
        <v>23</v>
      </c>
      <c r="L3" t="s">
        <v>8</v>
      </c>
      <c r="M3" s="6" t="s">
        <v>53</v>
      </c>
      <c r="N3" s="6" t="s">
        <v>54</v>
      </c>
      <c r="O3" s="6" t="s">
        <v>57</v>
      </c>
      <c r="P3" s="6" t="s">
        <v>58</v>
      </c>
      <c r="Q3" s="6" t="s">
        <v>59</v>
      </c>
      <c r="S3" s="4" t="s">
        <v>9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  <c r="AA3" t="s">
        <v>27</v>
      </c>
      <c r="AB3" t="s">
        <v>7</v>
      </c>
      <c r="AC3" t="s">
        <v>23</v>
      </c>
      <c r="AD3" t="s">
        <v>8</v>
      </c>
      <c r="AE3" s="6" t="s">
        <v>53</v>
      </c>
      <c r="AF3" s="6" t="s">
        <v>54</v>
      </c>
      <c r="AG3" s="6" t="s">
        <v>57</v>
      </c>
      <c r="AH3" s="6" t="s">
        <v>58</v>
      </c>
      <c r="AI3" s="6" t="s">
        <v>59</v>
      </c>
    </row>
    <row r="4" spans="1:35" x14ac:dyDescent="0.3">
      <c r="A4" s="5" t="s">
        <v>77</v>
      </c>
      <c r="B4">
        <v>1330</v>
      </c>
      <c r="C4">
        <v>991</v>
      </c>
      <c r="D4">
        <v>1080</v>
      </c>
      <c r="E4">
        <v>1258.2643348839549</v>
      </c>
      <c r="F4">
        <v>1204.2790058852904</v>
      </c>
      <c r="G4">
        <v>2241.4854217333259</v>
      </c>
      <c r="H4">
        <v>1190</v>
      </c>
      <c r="I4">
        <v>941</v>
      </c>
      <c r="J4">
        <v>962</v>
      </c>
      <c r="K4">
        <v>1270</v>
      </c>
      <c r="L4">
        <v>1000</v>
      </c>
      <c r="M4" s="3">
        <v>5.21</v>
      </c>
      <c r="N4">
        <v>1.41</v>
      </c>
      <c r="O4">
        <v>112</v>
      </c>
      <c r="P4">
        <v>63.9</v>
      </c>
      <c r="Q4">
        <v>11.6</v>
      </c>
      <c r="S4" s="5" t="s">
        <v>77</v>
      </c>
      <c r="T4">
        <v>1330</v>
      </c>
      <c r="U4">
        <v>991</v>
      </c>
      <c r="V4">
        <v>1080</v>
      </c>
      <c r="W4">
        <v>1258.2643348839549</v>
      </c>
      <c r="X4">
        <v>1204.2790058852904</v>
      </c>
      <c r="Y4">
        <v>2241.4854217333259</v>
      </c>
      <c r="Z4">
        <v>1190</v>
      </c>
      <c r="AA4">
        <v>941</v>
      </c>
      <c r="AB4">
        <v>962</v>
      </c>
      <c r="AC4">
        <v>1270</v>
      </c>
      <c r="AD4">
        <v>1000</v>
      </c>
      <c r="AE4" s="3">
        <v>5.21</v>
      </c>
      <c r="AF4">
        <v>1.41</v>
      </c>
      <c r="AG4">
        <v>112</v>
      </c>
      <c r="AH4">
        <v>63.9</v>
      </c>
      <c r="AI4">
        <v>11.6</v>
      </c>
    </row>
    <row r="5" spans="1:35" x14ac:dyDescent="0.3">
      <c r="A5" s="5" t="s">
        <v>77</v>
      </c>
      <c r="B5">
        <v>1410</v>
      </c>
      <c r="C5">
        <v>1110</v>
      </c>
      <c r="D5">
        <v>1130</v>
      </c>
      <c r="E5">
        <v>1032.800983316077</v>
      </c>
      <c r="F5">
        <v>1105.5821447347728</v>
      </c>
      <c r="G5">
        <v>1854.4348759069205</v>
      </c>
      <c r="H5">
        <v>1200</v>
      </c>
      <c r="I5">
        <v>1060</v>
      </c>
      <c r="J5">
        <v>885</v>
      </c>
      <c r="K5">
        <v>1330</v>
      </c>
      <c r="L5">
        <v>973</v>
      </c>
      <c r="M5" s="3">
        <v>4.96</v>
      </c>
      <c r="N5">
        <v>1.41</v>
      </c>
      <c r="O5">
        <v>116</v>
      </c>
      <c r="P5">
        <v>73.3</v>
      </c>
      <c r="Q5">
        <v>17.399999999999999</v>
      </c>
      <c r="S5" s="5" t="s">
        <v>77</v>
      </c>
      <c r="T5">
        <v>1410</v>
      </c>
      <c r="U5">
        <v>1110</v>
      </c>
      <c r="V5">
        <v>1130</v>
      </c>
      <c r="W5">
        <v>1032.800983316077</v>
      </c>
      <c r="X5">
        <v>1105.5821447347728</v>
      </c>
      <c r="Y5">
        <v>1854.4348759069205</v>
      </c>
      <c r="Z5">
        <v>1200</v>
      </c>
      <c r="AA5">
        <v>1060</v>
      </c>
      <c r="AB5">
        <v>885</v>
      </c>
      <c r="AC5">
        <v>1330</v>
      </c>
      <c r="AD5">
        <v>973</v>
      </c>
      <c r="AE5" s="3">
        <v>4.96</v>
      </c>
      <c r="AF5">
        <v>1.41</v>
      </c>
      <c r="AG5">
        <v>116</v>
      </c>
      <c r="AH5">
        <v>73.3</v>
      </c>
      <c r="AI5">
        <v>17.399999999999999</v>
      </c>
    </row>
    <row r="6" spans="1:35" s="9" customFormat="1" x14ac:dyDescent="0.3">
      <c r="A6" s="8" t="s">
        <v>89</v>
      </c>
      <c r="B6" s="17">
        <v>1310</v>
      </c>
      <c r="C6" s="17">
        <v>794</v>
      </c>
      <c r="D6" s="17">
        <v>759</v>
      </c>
      <c r="E6" s="17">
        <v>663</v>
      </c>
      <c r="F6" s="17">
        <v>497</v>
      </c>
      <c r="G6" s="17">
        <v>771</v>
      </c>
      <c r="H6" s="17">
        <v>314</v>
      </c>
      <c r="I6" s="9">
        <v>649</v>
      </c>
      <c r="J6" s="9">
        <v>629</v>
      </c>
      <c r="K6" s="9">
        <v>479</v>
      </c>
      <c r="L6" s="9">
        <v>217</v>
      </c>
      <c r="M6" s="9">
        <v>4.66</v>
      </c>
      <c r="N6" s="9">
        <v>1.35</v>
      </c>
      <c r="O6" s="9">
        <v>108</v>
      </c>
      <c r="P6" s="9">
        <v>51</v>
      </c>
      <c r="Q6" s="9">
        <v>5.95</v>
      </c>
      <c r="S6" s="8" t="s">
        <v>94</v>
      </c>
      <c r="T6" s="17">
        <v>1290</v>
      </c>
      <c r="U6" s="17">
        <v>939</v>
      </c>
      <c r="V6" s="17">
        <v>805</v>
      </c>
      <c r="W6" s="17">
        <v>631</v>
      </c>
      <c r="X6" s="17">
        <v>483</v>
      </c>
      <c r="Y6" s="17">
        <v>704</v>
      </c>
      <c r="Z6" s="17">
        <v>278</v>
      </c>
      <c r="AA6" s="9">
        <v>803</v>
      </c>
      <c r="AB6" s="9">
        <v>706</v>
      </c>
      <c r="AC6" s="9">
        <v>583</v>
      </c>
      <c r="AD6" s="9">
        <v>225</v>
      </c>
      <c r="AE6" s="9">
        <v>4.9800000000000004</v>
      </c>
      <c r="AF6" s="9">
        <v>1.58</v>
      </c>
      <c r="AG6" s="9">
        <v>122</v>
      </c>
      <c r="AH6" s="9">
        <v>59.4</v>
      </c>
      <c r="AI6" s="9">
        <v>5.62</v>
      </c>
    </row>
    <row r="7" spans="1:35" s="9" customFormat="1" x14ac:dyDescent="0.3">
      <c r="A7" s="8" t="s">
        <v>89</v>
      </c>
      <c r="B7" s="17">
        <v>1230</v>
      </c>
      <c r="C7" s="17">
        <v>978</v>
      </c>
      <c r="D7" s="17">
        <v>754</v>
      </c>
      <c r="E7" s="17">
        <v>577</v>
      </c>
      <c r="F7" s="17">
        <v>427</v>
      </c>
      <c r="G7" s="17">
        <v>603</v>
      </c>
      <c r="H7" s="17">
        <v>331</v>
      </c>
      <c r="I7" s="9">
        <v>863</v>
      </c>
      <c r="J7" s="9">
        <v>544</v>
      </c>
      <c r="K7" s="9">
        <v>490</v>
      </c>
      <c r="L7" s="9">
        <v>220</v>
      </c>
      <c r="M7" s="9">
        <v>4.5</v>
      </c>
      <c r="N7" s="9">
        <v>1.42</v>
      </c>
      <c r="O7" s="9">
        <v>111</v>
      </c>
      <c r="P7" s="9">
        <v>59.9</v>
      </c>
      <c r="Q7" s="9">
        <v>6.41</v>
      </c>
      <c r="S7" s="8" t="s">
        <v>94</v>
      </c>
      <c r="T7" s="17">
        <v>1290</v>
      </c>
      <c r="U7" s="17">
        <v>866</v>
      </c>
      <c r="V7" s="17">
        <v>789</v>
      </c>
      <c r="W7" s="17">
        <v>781</v>
      </c>
      <c r="X7" s="17">
        <v>571</v>
      </c>
      <c r="Y7" s="17">
        <v>764</v>
      </c>
      <c r="Z7" s="17">
        <v>286</v>
      </c>
      <c r="AA7" s="9">
        <v>721</v>
      </c>
      <c r="AB7" s="9">
        <v>767</v>
      </c>
      <c r="AC7" s="9">
        <v>575</v>
      </c>
      <c r="AD7" s="9">
        <v>238</v>
      </c>
      <c r="AE7" s="9">
        <v>5</v>
      </c>
      <c r="AF7" s="9">
        <v>1.57</v>
      </c>
      <c r="AG7" s="9">
        <v>123</v>
      </c>
      <c r="AH7" s="9">
        <v>56.6</v>
      </c>
      <c r="AI7" s="9">
        <v>6.27</v>
      </c>
    </row>
    <row r="8" spans="1:35" x14ac:dyDescent="0.3">
      <c r="A8" s="5" t="s">
        <v>90</v>
      </c>
      <c r="B8" s="6">
        <v>1210</v>
      </c>
      <c r="C8" s="6">
        <v>1000</v>
      </c>
      <c r="D8" s="6">
        <v>794</v>
      </c>
      <c r="E8" s="6">
        <v>473</v>
      </c>
      <c r="F8" s="6">
        <v>277</v>
      </c>
      <c r="G8" s="6">
        <v>387</v>
      </c>
      <c r="H8" s="6">
        <v>138</v>
      </c>
      <c r="I8" s="7">
        <v>910</v>
      </c>
      <c r="J8" s="7">
        <v>510</v>
      </c>
      <c r="K8" s="7">
        <v>351</v>
      </c>
      <c r="L8" s="7">
        <v>101</v>
      </c>
      <c r="M8" s="7">
        <v>4.43</v>
      </c>
      <c r="N8" s="7">
        <v>1.51</v>
      </c>
      <c r="O8" s="7">
        <v>111</v>
      </c>
      <c r="P8" s="7">
        <v>56.6</v>
      </c>
      <c r="Q8" s="7">
        <v>4.5</v>
      </c>
      <c r="S8" s="5" t="s">
        <v>95</v>
      </c>
      <c r="T8" s="7">
        <v>1130</v>
      </c>
      <c r="U8" s="7">
        <v>821</v>
      </c>
      <c r="V8" s="7">
        <v>726</v>
      </c>
      <c r="W8" s="7">
        <v>554</v>
      </c>
      <c r="X8" s="7">
        <v>376</v>
      </c>
      <c r="Y8" s="7">
        <v>394</v>
      </c>
      <c r="Z8" s="7">
        <v>143</v>
      </c>
      <c r="AA8" s="7">
        <v>608</v>
      </c>
      <c r="AB8" s="7">
        <v>619</v>
      </c>
      <c r="AC8" s="7">
        <v>355</v>
      </c>
      <c r="AD8" s="7">
        <v>118</v>
      </c>
      <c r="AE8" s="7">
        <v>4.4400000000000004</v>
      </c>
      <c r="AF8" s="7">
        <v>1.6</v>
      </c>
      <c r="AG8" s="7">
        <v>115</v>
      </c>
      <c r="AH8" s="7">
        <v>51.9</v>
      </c>
      <c r="AI8" s="7">
        <v>4.0199999999999996</v>
      </c>
    </row>
    <row r="9" spans="1:35" x14ac:dyDescent="0.3">
      <c r="A9" s="5" t="s">
        <v>90</v>
      </c>
      <c r="B9" s="6">
        <v>1210</v>
      </c>
      <c r="C9" s="6">
        <v>871</v>
      </c>
      <c r="D9" s="6">
        <v>778</v>
      </c>
      <c r="E9" s="6">
        <v>537</v>
      </c>
      <c r="F9" s="6">
        <v>366</v>
      </c>
      <c r="G9" s="6">
        <v>444</v>
      </c>
      <c r="H9" s="6">
        <v>140</v>
      </c>
      <c r="I9" s="7">
        <v>717</v>
      </c>
      <c r="J9" s="7">
        <v>611</v>
      </c>
      <c r="K9" s="7">
        <v>348</v>
      </c>
      <c r="L9" s="7">
        <v>116</v>
      </c>
      <c r="M9" s="7">
        <v>4.55</v>
      </c>
      <c r="N9" s="7">
        <v>1.51</v>
      </c>
      <c r="O9" s="7">
        <v>114</v>
      </c>
      <c r="P9" s="7">
        <v>54.6</v>
      </c>
      <c r="Q9" s="7">
        <v>3.98</v>
      </c>
      <c r="S9" s="5" t="s">
        <v>95</v>
      </c>
      <c r="T9" s="7">
        <v>1150</v>
      </c>
      <c r="U9" s="7">
        <v>891</v>
      </c>
      <c r="V9" s="7">
        <v>769</v>
      </c>
      <c r="W9" s="7">
        <v>472</v>
      </c>
      <c r="X9" s="7">
        <v>319</v>
      </c>
      <c r="Y9" s="7">
        <v>370</v>
      </c>
      <c r="Z9" s="7">
        <v>135</v>
      </c>
      <c r="AA9" s="7">
        <v>691</v>
      </c>
      <c r="AB9" s="7">
        <v>604</v>
      </c>
      <c r="AC9" s="7">
        <v>377</v>
      </c>
      <c r="AD9" s="7">
        <v>114</v>
      </c>
      <c r="AE9" s="7">
        <v>4.66</v>
      </c>
      <c r="AF9" s="7">
        <v>1.43</v>
      </c>
      <c r="AG9" s="7">
        <v>111</v>
      </c>
      <c r="AH9" s="7">
        <v>49.4</v>
      </c>
      <c r="AI9" s="7">
        <v>4.0999999999999996</v>
      </c>
    </row>
    <row r="10" spans="1:35" s="9" customFormat="1" x14ac:dyDescent="0.3">
      <c r="A10" s="8" t="s">
        <v>91</v>
      </c>
      <c r="B10" s="9">
        <v>1140</v>
      </c>
      <c r="C10" s="9">
        <v>844</v>
      </c>
      <c r="D10" s="9">
        <v>716</v>
      </c>
      <c r="E10" s="9">
        <v>458</v>
      </c>
      <c r="F10" s="9">
        <v>285</v>
      </c>
      <c r="G10" s="9">
        <v>282</v>
      </c>
      <c r="H10" s="9">
        <v>78.3</v>
      </c>
      <c r="I10" s="9">
        <v>751</v>
      </c>
      <c r="J10" s="9">
        <v>571</v>
      </c>
      <c r="K10" s="9">
        <v>295</v>
      </c>
      <c r="L10" s="9">
        <v>62.8</v>
      </c>
      <c r="M10" s="9">
        <v>4.37</v>
      </c>
      <c r="N10" s="9">
        <v>1.42</v>
      </c>
      <c r="O10" s="9">
        <v>104</v>
      </c>
      <c r="P10" s="9">
        <v>44.4</v>
      </c>
      <c r="Q10" s="9">
        <v>2.5099999999999998</v>
      </c>
      <c r="S10" s="8" t="s">
        <v>96</v>
      </c>
      <c r="T10" s="9">
        <v>1140</v>
      </c>
      <c r="U10" s="9">
        <v>819</v>
      </c>
      <c r="V10" s="9">
        <v>719</v>
      </c>
      <c r="W10" s="9">
        <v>411</v>
      </c>
      <c r="X10" s="9">
        <v>266</v>
      </c>
      <c r="Y10" s="9">
        <v>270</v>
      </c>
      <c r="Z10" s="9">
        <v>76.099999999999994</v>
      </c>
      <c r="AA10" s="9">
        <v>681</v>
      </c>
      <c r="AB10" s="9">
        <v>553</v>
      </c>
      <c r="AC10" s="9">
        <v>297</v>
      </c>
      <c r="AD10" s="9">
        <v>62.4</v>
      </c>
      <c r="AE10" s="9">
        <v>4.57</v>
      </c>
      <c r="AF10" s="9">
        <v>1.49</v>
      </c>
      <c r="AG10" s="9">
        <v>109</v>
      </c>
      <c r="AH10" s="9">
        <v>48.1</v>
      </c>
      <c r="AI10" s="9">
        <v>3.21</v>
      </c>
    </row>
    <row r="11" spans="1:35" s="9" customFormat="1" x14ac:dyDescent="0.3">
      <c r="A11" s="8" t="s">
        <v>91</v>
      </c>
      <c r="B11" s="9">
        <v>1150</v>
      </c>
      <c r="C11" s="9">
        <v>829</v>
      </c>
      <c r="D11" s="9">
        <v>769</v>
      </c>
      <c r="E11" s="9">
        <v>449</v>
      </c>
      <c r="F11" s="9">
        <v>276</v>
      </c>
      <c r="G11" s="9">
        <v>285</v>
      </c>
      <c r="H11" s="9">
        <v>75.400000000000006</v>
      </c>
      <c r="I11" s="9">
        <v>639</v>
      </c>
      <c r="J11" s="9">
        <v>603</v>
      </c>
      <c r="K11" s="9">
        <v>298</v>
      </c>
      <c r="L11" s="9">
        <v>62</v>
      </c>
      <c r="M11" s="9">
        <v>4.26</v>
      </c>
      <c r="N11" s="9">
        <v>1.43</v>
      </c>
      <c r="O11" s="9">
        <v>102</v>
      </c>
      <c r="P11" s="9">
        <v>43.4</v>
      </c>
      <c r="Q11" s="9">
        <v>3.15</v>
      </c>
      <c r="S11" s="8" t="s">
        <v>96</v>
      </c>
      <c r="T11" s="9">
        <v>1100</v>
      </c>
      <c r="U11" s="9">
        <v>861</v>
      </c>
      <c r="V11" s="9">
        <v>702</v>
      </c>
      <c r="W11" s="9">
        <v>489</v>
      </c>
      <c r="X11" s="9">
        <v>295</v>
      </c>
      <c r="Y11" s="9">
        <v>311</v>
      </c>
      <c r="Z11" s="9">
        <v>79.5</v>
      </c>
      <c r="AA11" s="9">
        <v>661</v>
      </c>
      <c r="AB11" s="9">
        <v>578</v>
      </c>
      <c r="AC11" s="9">
        <v>303</v>
      </c>
      <c r="AD11" s="9">
        <v>71.8</v>
      </c>
      <c r="AE11" s="9">
        <v>4.22</v>
      </c>
      <c r="AF11" s="9">
        <v>1.53</v>
      </c>
      <c r="AG11" s="9">
        <v>108</v>
      </c>
      <c r="AH11" s="9">
        <v>50.7</v>
      </c>
      <c r="AI11" s="9">
        <v>3.19</v>
      </c>
    </row>
    <row r="12" spans="1:35" x14ac:dyDescent="0.3">
      <c r="A12" s="5" t="s">
        <v>92</v>
      </c>
      <c r="B12" s="7">
        <v>1200</v>
      </c>
      <c r="C12" s="7">
        <v>874</v>
      </c>
      <c r="D12" s="7">
        <v>706</v>
      </c>
      <c r="E12" s="7">
        <v>388</v>
      </c>
      <c r="F12" s="7">
        <v>212</v>
      </c>
      <c r="G12" s="7">
        <v>175</v>
      </c>
      <c r="H12" s="7">
        <v>64.2</v>
      </c>
      <c r="I12" s="7">
        <v>667</v>
      </c>
      <c r="J12" s="7">
        <v>572</v>
      </c>
      <c r="K12" s="7">
        <v>238</v>
      </c>
      <c r="L12" s="7">
        <v>32.700000000000003</v>
      </c>
      <c r="M12" s="7">
        <v>4.34</v>
      </c>
      <c r="N12" s="7">
        <v>1.5</v>
      </c>
      <c r="O12" s="7">
        <v>108</v>
      </c>
      <c r="P12" s="7">
        <v>45.2</v>
      </c>
      <c r="Q12" s="7">
        <v>1.95</v>
      </c>
      <c r="S12" s="5" t="s">
        <v>97</v>
      </c>
      <c r="T12" s="7">
        <v>1210</v>
      </c>
      <c r="U12" s="7">
        <v>856</v>
      </c>
      <c r="V12" s="7">
        <v>716</v>
      </c>
      <c r="W12" s="7">
        <v>475</v>
      </c>
      <c r="X12" s="7">
        <v>236</v>
      </c>
      <c r="Y12" s="7">
        <v>210</v>
      </c>
      <c r="Z12" s="7">
        <v>47.5</v>
      </c>
      <c r="AA12" s="7">
        <v>669</v>
      </c>
      <c r="AB12" s="7">
        <v>607</v>
      </c>
      <c r="AC12" s="7">
        <v>274</v>
      </c>
      <c r="AD12" s="7">
        <v>43.8</v>
      </c>
      <c r="AE12" s="7">
        <v>4.5199999999999996</v>
      </c>
      <c r="AF12" s="7">
        <v>1.49</v>
      </c>
      <c r="AG12" s="7">
        <v>120</v>
      </c>
      <c r="AH12" s="7">
        <v>50</v>
      </c>
      <c r="AI12" s="7">
        <v>2.41</v>
      </c>
    </row>
    <row r="13" spans="1:35" x14ac:dyDescent="0.3">
      <c r="A13" s="5" t="s">
        <v>92</v>
      </c>
      <c r="B13" s="7">
        <v>1190</v>
      </c>
      <c r="C13" s="7">
        <v>834</v>
      </c>
      <c r="D13" s="7">
        <v>712</v>
      </c>
      <c r="E13" s="7">
        <v>388</v>
      </c>
      <c r="F13" s="7">
        <v>205</v>
      </c>
      <c r="G13" s="7">
        <v>185</v>
      </c>
      <c r="H13" s="7">
        <v>48.3</v>
      </c>
      <c r="I13" s="7">
        <v>690</v>
      </c>
      <c r="J13" s="7">
        <v>527</v>
      </c>
      <c r="K13" s="7">
        <v>234</v>
      </c>
      <c r="L13" s="7">
        <v>39.700000000000003</v>
      </c>
      <c r="M13" s="7">
        <v>4.49</v>
      </c>
      <c r="N13" s="7">
        <v>1.56</v>
      </c>
      <c r="O13" s="7">
        <v>110</v>
      </c>
      <c r="P13" s="7">
        <v>48.1</v>
      </c>
      <c r="Q13" s="7">
        <v>2.27</v>
      </c>
      <c r="S13" s="5" t="s">
        <v>97</v>
      </c>
      <c r="T13" s="7">
        <v>1210</v>
      </c>
      <c r="U13" s="7">
        <v>847</v>
      </c>
      <c r="V13" s="7">
        <v>741</v>
      </c>
      <c r="W13" s="7">
        <v>395</v>
      </c>
      <c r="X13" s="7">
        <v>222</v>
      </c>
      <c r="Y13" s="7">
        <v>194</v>
      </c>
      <c r="Z13" s="7">
        <v>53.3</v>
      </c>
      <c r="AA13" s="7">
        <v>750</v>
      </c>
      <c r="AB13" s="7">
        <v>603</v>
      </c>
      <c r="AC13" s="7">
        <v>267</v>
      </c>
      <c r="AD13" s="7">
        <v>44.7</v>
      </c>
      <c r="AE13" s="7">
        <v>4.49</v>
      </c>
      <c r="AF13" s="7">
        <v>1.61</v>
      </c>
      <c r="AG13" s="7">
        <v>120</v>
      </c>
      <c r="AH13" s="7">
        <v>50</v>
      </c>
      <c r="AI13" s="7">
        <v>2.58</v>
      </c>
    </row>
    <row r="14" spans="1:35" s="9" customFormat="1" x14ac:dyDescent="0.3">
      <c r="A14" s="8" t="s">
        <v>93</v>
      </c>
      <c r="B14" s="9">
        <v>1110</v>
      </c>
      <c r="C14" s="9">
        <v>808</v>
      </c>
      <c r="D14" s="9">
        <v>633</v>
      </c>
      <c r="E14" s="9">
        <v>336</v>
      </c>
      <c r="F14" s="9">
        <v>145</v>
      </c>
      <c r="G14" s="9">
        <v>106</v>
      </c>
      <c r="H14" s="9">
        <v>19.2</v>
      </c>
      <c r="I14" s="9">
        <v>599</v>
      </c>
      <c r="J14" s="9">
        <v>531</v>
      </c>
      <c r="K14" s="9">
        <v>155</v>
      </c>
      <c r="L14" s="9">
        <v>15.1</v>
      </c>
      <c r="M14" s="9">
        <v>4.32</v>
      </c>
      <c r="N14" s="9">
        <v>1.48</v>
      </c>
      <c r="O14" s="9">
        <v>101</v>
      </c>
      <c r="P14" s="9">
        <v>42.5</v>
      </c>
      <c r="Q14" s="9">
        <v>1.2</v>
      </c>
      <c r="S14" s="8" t="s">
        <v>98</v>
      </c>
      <c r="T14" s="9">
        <v>1150</v>
      </c>
      <c r="U14" s="9">
        <v>888</v>
      </c>
      <c r="V14" s="9">
        <v>689</v>
      </c>
      <c r="W14" s="9">
        <v>303</v>
      </c>
      <c r="X14" s="9">
        <v>145</v>
      </c>
      <c r="Y14" s="9">
        <v>103</v>
      </c>
      <c r="Z14" s="9">
        <v>18.100000000000001</v>
      </c>
      <c r="AA14" s="9">
        <v>699</v>
      </c>
      <c r="AB14" s="9">
        <v>534</v>
      </c>
      <c r="AC14" s="9">
        <v>177</v>
      </c>
      <c r="AD14" s="9">
        <v>17.3</v>
      </c>
      <c r="AE14" s="9">
        <v>4.5199999999999996</v>
      </c>
      <c r="AF14" s="9">
        <v>1.47</v>
      </c>
      <c r="AG14" s="9">
        <v>108</v>
      </c>
      <c r="AH14" s="9">
        <v>40.700000000000003</v>
      </c>
      <c r="AI14" s="9">
        <v>1.59</v>
      </c>
    </row>
    <row r="15" spans="1:35" s="9" customFormat="1" x14ac:dyDescent="0.3">
      <c r="A15" s="8" t="s">
        <v>93</v>
      </c>
      <c r="B15" s="9">
        <v>1140</v>
      </c>
      <c r="C15" s="9">
        <v>876</v>
      </c>
      <c r="D15" s="9">
        <v>675</v>
      </c>
      <c r="E15" s="9">
        <v>292</v>
      </c>
      <c r="F15" s="9">
        <v>128</v>
      </c>
      <c r="G15" s="9">
        <v>99.3</v>
      </c>
      <c r="H15" s="9">
        <v>20.100000000000001</v>
      </c>
      <c r="I15" s="9">
        <v>682</v>
      </c>
      <c r="J15" s="9">
        <v>522</v>
      </c>
      <c r="K15" s="9">
        <v>159</v>
      </c>
      <c r="L15" s="9">
        <v>15.1</v>
      </c>
      <c r="M15" s="9">
        <v>4.33</v>
      </c>
      <c r="N15" s="9">
        <v>1.44</v>
      </c>
      <c r="O15" s="9">
        <v>104</v>
      </c>
      <c r="P15" s="9">
        <v>38.4</v>
      </c>
      <c r="Q15" s="9">
        <v>1.39</v>
      </c>
      <c r="S15" s="8" t="s">
        <v>98</v>
      </c>
      <c r="T15" s="9">
        <v>1160</v>
      </c>
      <c r="U15" s="9">
        <v>869</v>
      </c>
      <c r="V15" s="9">
        <v>691</v>
      </c>
      <c r="W15" s="9">
        <v>323</v>
      </c>
      <c r="X15" s="9">
        <v>148</v>
      </c>
      <c r="Y15" s="9">
        <v>102</v>
      </c>
      <c r="Z15" s="9">
        <v>21.3</v>
      </c>
      <c r="AA15" s="9">
        <v>709</v>
      </c>
      <c r="AB15" s="9">
        <v>555</v>
      </c>
      <c r="AC15" s="9">
        <v>191</v>
      </c>
      <c r="AD15" s="9">
        <v>15.8</v>
      </c>
      <c r="AE15" s="9">
        <v>4.4000000000000004</v>
      </c>
      <c r="AF15" s="9">
        <v>1.51</v>
      </c>
      <c r="AG15" s="9">
        <v>109</v>
      </c>
      <c r="AH15" s="9">
        <v>43.3</v>
      </c>
      <c r="AI15" s="9">
        <v>1.62</v>
      </c>
    </row>
    <row r="16" spans="1:35" x14ac:dyDescent="0.3">
      <c r="S16" s="4"/>
    </row>
    <row r="17" spans="1:35" x14ac:dyDescent="0.3">
      <c r="A17" s="4" t="s">
        <v>72</v>
      </c>
      <c r="S17" s="4" t="s">
        <v>72</v>
      </c>
    </row>
    <row r="18" spans="1:35" x14ac:dyDescent="0.3">
      <c r="A18" t="s">
        <v>71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t="s">
        <v>27</v>
      </c>
      <c r="J18" t="s">
        <v>7</v>
      </c>
      <c r="K18" t="s">
        <v>23</v>
      </c>
      <c r="L18" t="s">
        <v>8</v>
      </c>
      <c r="M18" s="6" t="s">
        <v>53</v>
      </c>
      <c r="N18" s="6" t="s">
        <v>54</v>
      </c>
      <c r="O18" s="6" t="s">
        <v>57</v>
      </c>
      <c r="P18" s="6" t="s">
        <v>58</v>
      </c>
      <c r="Q18" s="6" t="s">
        <v>59</v>
      </c>
      <c r="S18" t="s">
        <v>71</v>
      </c>
      <c r="T18" s="3" t="s">
        <v>0</v>
      </c>
      <c r="U18" s="3" t="s">
        <v>1</v>
      </c>
      <c r="V18" s="3" t="s">
        <v>2</v>
      </c>
      <c r="W18" s="3" t="s">
        <v>3</v>
      </c>
      <c r="X18" s="3" t="s">
        <v>4</v>
      </c>
      <c r="Y18" s="3" t="s">
        <v>5</v>
      </c>
      <c r="Z18" s="3" t="s">
        <v>6</v>
      </c>
      <c r="AA18" t="s">
        <v>27</v>
      </c>
      <c r="AB18" t="s">
        <v>7</v>
      </c>
      <c r="AC18" t="s">
        <v>23</v>
      </c>
      <c r="AD18" t="s">
        <v>8</v>
      </c>
      <c r="AE18" s="6" t="s">
        <v>53</v>
      </c>
      <c r="AF18" s="6" t="s">
        <v>54</v>
      </c>
      <c r="AG18" s="6" t="s">
        <v>57</v>
      </c>
      <c r="AH18" s="6" t="s">
        <v>58</v>
      </c>
      <c r="AI18" s="6" t="s">
        <v>59</v>
      </c>
    </row>
    <row r="19" spans="1:35" x14ac:dyDescent="0.3">
      <c r="A19" s="3">
        <v>0</v>
      </c>
      <c r="B19">
        <f t="shared" ref="B19:Q19" si="0">AVERAGE(B4:B5)</f>
        <v>1370</v>
      </c>
      <c r="C19">
        <f t="shared" si="0"/>
        <v>1050.5</v>
      </c>
      <c r="D19">
        <f t="shared" si="0"/>
        <v>1105</v>
      </c>
      <c r="E19">
        <f t="shared" si="0"/>
        <v>1145.532659100016</v>
      </c>
      <c r="F19">
        <f t="shared" si="0"/>
        <v>1154.9305753100316</v>
      </c>
      <c r="G19">
        <f t="shared" si="0"/>
        <v>2047.9601488201233</v>
      </c>
      <c r="H19">
        <f t="shared" si="0"/>
        <v>1195</v>
      </c>
      <c r="I19">
        <f t="shared" si="0"/>
        <v>1000.5</v>
      </c>
      <c r="J19">
        <f t="shared" si="0"/>
        <v>923.5</v>
      </c>
      <c r="K19">
        <f t="shared" si="0"/>
        <v>1300</v>
      </c>
      <c r="L19">
        <f t="shared" si="0"/>
        <v>986.5</v>
      </c>
      <c r="M19">
        <f t="shared" si="0"/>
        <v>5.085</v>
      </c>
      <c r="N19">
        <f t="shared" si="0"/>
        <v>1.41</v>
      </c>
      <c r="O19">
        <f t="shared" si="0"/>
        <v>114</v>
      </c>
      <c r="P19">
        <f t="shared" si="0"/>
        <v>68.599999999999994</v>
      </c>
      <c r="Q19">
        <f t="shared" si="0"/>
        <v>14.5</v>
      </c>
      <c r="S19" s="3">
        <v>0</v>
      </c>
      <c r="T19">
        <f t="shared" ref="T19:AI19" si="1">AVERAGE(T4:T5)</f>
        <v>1370</v>
      </c>
      <c r="U19">
        <f t="shared" si="1"/>
        <v>1050.5</v>
      </c>
      <c r="V19">
        <f t="shared" si="1"/>
        <v>1105</v>
      </c>
      <c r="W19">
        <f t="shared" si="1"/>
        <v>1145.532659100016</v>
      </c>
      <c r="X19">
        <f t="shared" si="1"/>
        <v>1154.9305753100316</v>
      </c>
      <c r="Y19">
        <f t="shared" si="1"/>
        <v>2047.9601488201233</v>
      </c>
      <c r="Z19">
        <f t="shared" si="1"/>
        <v>1195</v>
      </c>
      <c r="AA19">
        <f t="shared" si="1"/>
        <v>1000.5</v>
      </c>
      <c r="AB19">
        <f t="shared" si="1"/>
        <v>923.5</v>
      </c>
      <c r="AC19">
        <f t="shared" si="1"/>
        <v>1300</v>
      </c>
      <c r="AD19">
        <f t="shared" si="1"/>
        <v>986.5</v>
      </c>
      <c r="AE19">
        <f t="shared" si="1"/>
        <v>5.085</v>
      </c>
      <c r="AF19">
        <f t="shared" si="1"/>
        <v>1.41</v>
      </c>
      <c r="AG19">
        <f t="shared" si="1"/>
        <v>114</v>
      </c>
      <c r="AH19">
        <f t="shared" si="1"/>
        <v>68.599999999999994</v>
      </c>
      <c r="AI19">
        <f t="shared" si="1"/>
        <v>14.5</v>
      </c>
    </row>
    <row r="20" spans="1:35" x14ac:dyDescent="0.3">
      <c r="A20" s="3">
        <v>10</v>
      </c>
      <c r="B20">
        <f t="shared" ref="B20:Q20" si="2">AVERAGE(B6:B7)</f>
        <v>1270</v>
      </c>
      <c r="C20">
        <f t="shared" si="2"/>
        <v>886</v>
      </c>
      <c r="D20">
        <f t="shared" si="2"/>
        <v>756.5</v>
      </c>
      <c r="E20">
        <f t="shared" si="2"/>
        <v>620</v>
      </c>
      <c r="F20">
        <f t="shared" si="2"/>
        <v>462</v>
      </c>
      <c r="G20">
        <f t="shared" si="2"/>
        <v>687</v>
      </c>
      <c r="H20">
        <f t="shared" si="2"/>
        <v>322.5</v>
      </c>
      <c r="I20">
        <f t="shared" si="2"/>
        <v>756</v>
      </c>
      <c r="J20">
        <f t="shared" si="2"/>
        <v>586.5</v>
      </c>
      <c r="K20">
        <f t="shared" si="2"/>
        <v>484.5</v>
      </c>
      <c r="L20">
        <f t="shared" si="2"/>
        <v>218.5</v>
      </c>
      <c r="M20">
        <f t="shared" si="2"/>
        <v>4.58</v>
      </c>
      <c r="N20">
        <f t="shared" si="2"/>
        <v>1.385</v>
      </c>
      <c r="O20">
        <f t="shared" si="2"/>
        <v>109.5</v>
      </c>
      <c r="P20">
        <f t="shared" si="2"/>
        <v>55.45</v>
      </c>
      <c r="Q20">
        <f t="shared" si="2"/>
        <v>6.18</v>
      </c>
      <c r="S20" s="3">
        <v>12</v>
      </c>
      <c r="T20">
        <f t="shared" ref="T20:AI20" si="3">AVERAGE(T6:T7)</f>
        <v>1290</v>
      </c>
      <c r="U20">
        <f t="shared" si="3"/>
        <v>902.5</v>
      </c>
      <c r="V20">
        <f t="shared" si="3"/>
        <v>797</v>
      </c>
      <c r="W20">
        <f t="shared" si="3"/>
        <v>706</v>
      </c>
      <c r="X20">
        <f t="shared" si="3"/>
        <v>527</v>
      </c>
      <c r="Y20">
        <f t="shared" si="3"/>
        <v>734</v>
      </c>
      <c r="Z20">
        <f t="shared" si="3"/>
        <v>282</v>
      </c>
      <c r="AA20">
        <f t="shared" si="3"/>
        <v>762</v>
      </c>
      <c r="AB20">
        <f t="shared" si="3"/>
        <v>736.5</v>
      </c>
      <c r="AC20">
        <f t="shared" si="3"/>
        <v>579</v>
      </c>
      <c r="AD20">
        <f t="shared" si="3"/>
        <v>231.5</v>
      </c>
      <c r="AE20">
        <f t="shared" si="3"/>
        <v>4.99</v>
      </c>
      <c r="AF20">
        <f t="shared" si="3"/>
        <v>1.5750000000000002</v>
      </c>
      <c r="AG20">
        <f t="shared" si="3"/>
        <v>122.5</v>
      </c>
      <c r="AH20">
        <f t="shared" si="3"/>
        <v>58</v>
      </c>
      <c r="AI20">
        <f t="shared" si="3"/>
        <v>5.9450000000000003</v>
      </c>
    </row>
    <row r="21" spans="1:35" x14ac:dyDescent="0.3">
      <c r="A21" s="3">
        <v>27</v>
      </c>
      <c r="B21">
        <f t="shared" ref="B21:Q21" si="4">AVERAGE(B8:B9)</f>
        <v>1210</v>
      </c>
      <c r="C21">
        <f t="shared" si="4"/>
        <v>935.5</v>
      </c>
      <c r="D21">
        <f t="shared" si="4"/>
        <v>786</v>
      </c>
      <c r="E21">
        <f t="shared" si="4"/>
        <v>505</v>
      </c>
      <c r="F21">
        <f t="shared" si="4"/>
        <v>321.5</v>
      </c>
      <c r="G21">
        <f t="shared" si="4"/>
        <v>415.5</v>
      </c>
      <c r="H21">
        <f t="shared" si="4"/>
        <v>139</v>
      </c>
      <c r="I21">
        <f t="shared" si="4"/>
        <v>813.5</v>
      </c>
      <c r="J21">
        <f t="shared" si="4"/>
        <v>560.5</v>
      </c>
      <c r="K21">
        <f t="shared" si="4"/>
        <v>349.5</v>
      </c>
      <c r="L21">
        <f t="shared" si="4"/>
        <v>108.5</v>
      </c>
      <c r="M21">
        <f t="shared" si="4"/>
        <v>4.49</v>
      </c>
      <c r="N21">
        <f t="shared" si="4"/>
        <v>1.51</v>
      </c>
      <c r="O21">
        <f t="shared" si="4"/>
        <v>112.5</v>
      </c>
      <c r="P21">
        <f t="shared" si="4"/>
        <v>55.6</v>
      </c>
      <c r="Q21">
        <f t="shared" si="4"/>
        <v>4.24</v>
      </c>
      <c r="S21" s="3">
        <v>29</v>
      </c>
      <c r="T21">
        <f t="shared" ref="T21:AI21" si="5">AVERAGE(T8:T9)</f>
        <v>1140</v>
      </c>
      <c r="U21">
        <f t="shared" si="5"/>
        <v>856</v>
      </c>
      <c r="V21">
        <f t="shared" si="5"/>
        <v>747.5</v>
      </c>
      <c r="W21">
        <f t="shared" si="5"/>
        <v>513</v>
      </c>
      <c r="X21">
        <f t="shared" si="5"/>
        <v>347.5</v>
      </c>
      <c r="Y21">
        <f t="shared" si="5"/>
        <v>382</v>
      </c>
      <c r="Z21">
        <f t="shared" si="5"/>
        <v>139</v>
      </c>
      <c r="AA21">
        <f t="shared" si="5"/>
        <v>649.5</v>
      </c>
      <c r="AB21">
        <f t="shared" si="5"/>
        <v>611.5</v>
      </c>
      <c r="AC21">
        <f t="shared" si="5"/>
        <v>366</v>
      </c>
      <c r="AD21">
        <f t="shared" si="5"/>
        <v>116</v>
      </c>
      <c r="AE21">
        <f t="shared" si="5"/>
        <v>4.5500000000000007</v>
      </c>
      <c r="AF21">
        <f t="shared" si="5"/>
        <v>1.5150000000000001</v>
      </c>
      <c r="AG21">
        <f t="shared" si="5"/>
        <v>113</v>
      </c>
      <c r="AH21">
        <f t="shared" si="5"/>
        <v>50.65</v>
      </c>
      <c r="AI21">
        <f t="shared" si="5"/>
        <v>4.0599999999999996</v>
      </c>
    </row>
    <row r="22" spans="1:35" x14ac:dyDescent="0.3">
      <c r="A22" s="3">
        <v>42</v>
      </c>
      <c r="B22">
        <f t="shared" ref="B22:Q22" si="6">AVERAGE(B10:B11)</f>
        <v>1145</v>
      </c>
      <c r="C22">
        <f t="shared" si="6"/>
        <v>836.5</v>
      </c>
      <c r="D22">
        <f t="shared" si="6"/>
        <v>742.5</v>
      </c>
      <c r="E22">
        <f t="shared" si="6"/>
        <v>453.5</v>
      </c>
      <c r="F22">
        <f t="shared" si="6"/>
        <v>280.5</v>
      </c>
      <c r="G22">
        <f t="shared" si="6"/>
        <v>283.5</v>
      </c>
      <c r="H22">
        <f t="shared" si="6"/>
        <v>76.849999999999994</v>
      </c>
      <c r="I22">
        <f t="shared" si="6"/>
        <v>695</v>
      </c>
      <c r="J22">
        <f t="shared" si="6"/>
        <v>587</v>
      </c>
      <c r="K22">
        <f t="shared" si="6"/>
        <v>296.5</v>
      </c>
      <c r="L22">
        <f t="shared" si="6"/>
        <v>62.4</v>
      </c>
      <c r="M22">
        <f t="shared" si="6"/>
        <v>4.3149999999999995</v>
      </c>
      <c r="N22">
        <f t="shared" si="6"/>
        <v>1.4249999999999998</v>
      </c>
      <c r="O22">
        <f t="shared" si="6"/>
        <v>103</v>
      </c>
      <c r="P22">
        <f t="shared" si="6"/>
        <v>43.9</v>
      </c>
      <c r="Q22">
        <f t="shared" si="6"/>
        <v>2.83</v>
      </c>
      <c r="S22" s="3">
        <v>44</v>
      </c>
      <c r="T22">
        <f t="shared" ref="T22:AI22" si="7">AVERAGE(T10:T11)</f>
        <v>1120</v>
      </c>
      <c r="U22">
        <f t="shared" si="7"/>
        <v>840</v>
      </c>
      <c r="V22">
        <f t="shared" si="7"/>
        <v>710.5</v>
      </c>
      <c r="W22">
        <f t="shared" si="7"/>
        <v>450</v>
      </c>
      <c r="X22">
        <f t="shared" si="7"/>
        <v>280.5</v>
      </c>
      <c r="Y22">
        <f t="shared" si="7"/>
        <v>290.5</v>
      </c>
      <c r="Z22">
        <f t="shared" si="7"/>
        <v>77.8</v>
      </c>
      <c r="AA22">
        <f t="shared" si="7"/>
        <v>671</v>
      </c>
      <c r="AB22">
        <f t="shared" si="7"/>
        <v>565.5</v>
      </c>
      <c r="AC22">
        <f t="shared" si="7"/>
        <v>300</v>
      </c>
      <c r="AD22">
        <f t="shared" si="7"/>
        <v>67.099999999999994</v>
      </c>
      <c r="AE22">
        <f t="shared" si="7"/>
        <v>4.3949999999999996</v>
      </c>
      <c r="AF22">
        <f t="shared" si="7"/>
        <v>1.51</v>
      </c>
      <c r="AG22">
        <f t="shared" si="7"/>
        <v>108.5</v>
      </c>
      <c r="AH22">
        <f t="shared" si="7"/>
        <v>49.400000000000006</v>
      </c>
      <c r="AI22">
        <f t="shared" si="7"/>
        <v>3.2</v>
      </c>
    </row>
    <row r="23" spans="1:35" x14ac:dyDescent="0.3">
      <c r="A23" s="3">
        <v>62</v>
      </c>
      <c r="B23">
        <f t="shared" ref="B23:Q23" si="8">AVERAGE(B12:B13)</f>
        <v>1195</v>
      </c>
      <c r="C23">
        <f t="shared" si="8"/>
        <v>854</v>
      </c>
      <c r="D23">
        <f t="shared" si="8"/>
        <v>709</v>
      </c>
      <c r="E23">
        <f t="shared" si="8"/>
        <v>388</v>
      </c>
      <c r="F23">
        <f t="shared" si="8"/>
        <v>208.5</v>
      </c>
      <c r="G23">
        <f t="shared" si="8"/>
        <v>180</v>
      </c>
      <c r="H23">
        <f t="shared" si="8"/>
        <v>56.25</v>
      </c>
      <c r="I23">
        <f t="shared" si="8"/>
        <v>678.5</v>
      </c>
      <c r="J23">
        <f t="shared" si="8"/>
        <v>549.5</v>
      </c>
      <c r="K23">
        <f t="shared" si="8"/>
        <v>236</v>
      </c>
      <c r="L23">
        <f t="shared" si="8"/>
        <v>36.200000000000003</v>
      </c>
      <c r="M23">
        <f t="shared" si="8"/>
        <v>4.415</v>
      </c>
      <c r="N23">
        <f t="shared" si="8"/>
        <v>1.53</v>
      </c>
      <c r="O23">
        <f t="shared" si="8"/>
        <v>109</v>
      </c>
      <c r="P23">
        <f t="shared" si="8"/>
        <v>46.650000000000006</v>
      </c>
      <c r="Q23">
        <f t="shared" si="8"/>
        <v>2.11</v>
      </c>
      <c r="S23" s="3">
        <v>64</v>
      </c>
      <c r="T23">
        <f t="shared" ref="T23:AI23" si="9">AVERAGE(T12:T13)</f>
        <v>1210</v>
      </c>
      <c r="U23">
        <f t="shared" si="9"/>
        <v>851.5</v>
      </c>
      <c r="V23">
        <f t="shared" si="9"/>
        <v>728.5</v>
      </c>
      <c r="W23">
        <f t="shared" si="9"/>
        <v>435</v>
      </c>
      <c r="X23">
        <f t="shared" si="9"/>
        <v>229</v>
      </c>
      <c r="Y23">
        <f t="shared" si="9"/>
        <v>202</v>
      </c>
      <c r="Z23">
        <f t="shared" si="9"/>
        <v>50.4</v>
      </c>
      <c r="AA23">
        <f t="shared" si="9"/>
        <v>709.5</v>
      </c>
      <c r="AB23">
        <f t="shared" si="9"/>
        <v>605</v>
      </c>
      <c r="AC23">
        <f t="shared" si="9"/>
        <v>270.5</v>
      </c>
      <c r="AD23">
        <f t="shared" si="9"/>
        <v>44.25</v>
      </c>
      <c r="AE23">
        <f t="shared" si="9"/>
        <v>4.5049999999999999</v>
      </c>
      <c r="AF23">
        <f t="shared" si="9"/>
        <v>1.55</v>
      </c>
      <c r="AG23">
        <f t="shared" si="9"/>
        <v>120</v>
      </c>
      <c r="AH23">
        <f t="shared" si="9"/>
        <v>50</v>
      </c>
      <c r="AI23">
        <f t="shared" si="9"/>
        <v>2.4950000000000001</v>
      </c>
    </row>
    <row r="24" spans="1:35" x14ac:dyDescent="0.3">
      <c r="A24" s="3">
        <v>123</v>
      </c>
      <c r="B24">
        <f t="shared" ref="B24:Q24" si="10">AVERAGE(B14:B15)</f>
        <v>1125</v>
      </c>
      <c r="C24">
        <f t="shared" si="10"/>
        <v>842</v>
      </c>
      <c r="D24">
        <f t="shared" si="10"/>
        <v>654</v>
      </c>
      <c r="E24">
        <f t="shared" si="10"/>
        <v>314</v>
      </c>
      <c r="F24">
        <f t="shared" si="10"/>
        <v>136.5</v>
      </c>
      <c r="G24">
        <f t="shared" si="10"/>
        <v>102.65</v>
      </c>
      <c r="H24">
        <f t="shared" si="10"/>
        <v>19.649999999999999</v>
      </c>
      <c r="I24">
        <f t="shared" si="10"/>
        <v>640.5</v>
      </c>
      <c r="J24">
        <f t="shared" si="10"/>
        <v>526.5</v>
      </c>
      <c r="K24">
        <f t="shared" si="10"/>
        <v>157</v>
      </c>
      <c r="L24">
        <f t="shared" si="10"/>
        <v>15.1</v>
      </c>
      <c r="M24">
        <f t="shared" si="10"/>
        <v>4.3250000000000002</v>
      </c>
      <c r="N24">
        <f t="shared" si="10"/>
        <v>1.46</v>
      </c>
      <c r="O24">
        <f t="shared" si="10"/>
        <v>102.5</v>
      </c>
      <c r="P24">
        <f t="shared" si="10"/>
        <v>40.450000000000003</v>
      </c>
      <c r="Q24">
        <f t="shared" si="10"/>
        <v>1.2949999999999999</v>
      </c>
      <c r="S24" s="3">
        <v>124</v>
      </c>
      <c r="T24">
        <f t="shared" ref="T24:AI24" si="11">AVERAGE(T14:T15)</f>
        <v>1155</v>
      </c>
      <c r="U24">
        <f t="shared" si="11"/>
        <v>878.5</v>
      </c>
      <c r="V24">
        <f t="shared" si="11"/>
        <v>690</v>
      </c>
      <c r="W24">
        <f t="shared" si="11"/>
        <v>313</v>
      </c>
      <c r="X24">
        <f t="shared" si="11"/>
        <v>146.5</v>
      </c>
      <c r="Y24">
        <f t="shared" si="11"/>
        <v>102.5</v>
      </c>
      <c r="Z24">
        <f t="shared" si="11"/>
        <v>19.700000000000003</v>
      </c>
      <c r="AA24">
        <f t="shared" si="11"/>
        <v>704</v>
      </c>
      <c r="AB24">
        <f t="shared" si="11"/>
        <v>544.5</v>
      </c>
      <c r="AC24">
        <f t="shared" si="11"/>
        <v>184</v>
      </c>
      <c r="AD24">
        <f t="shared" si="11"/>
        <v>16.55</v>
      </c>
      <c r="AE24">
        <f t="shared" si="11"/>
        <v>4.46</v>
      </c>
      <c r="AF24">
        <f t="shared" si="11"/>
        <v>1.49</v>
      </c>
      <c r="AG24">
        <f t="shared" si="11"/>
        <v>108.5</v>
      </c>
      <c r="AH24">
        <f t="shared" si="11"/>
        <v>42</v>
      </c>
      <c r="AI24">
        <f t="shared" si="11"/>
        <v>1.605</v>
      </c>
    </row>
    <row r="25" spans="1:35" x14ac:dyDescent="0.3">
      <c r="A25" s="3"/>
      <c r="S25" s="3"/>
    </row>
    <row r="26" spans="1:35" x14ac:dyDescent="0.3">
      <c r="A26" s="4" t="s">
        <v>128</v>
      </c>
      <c r="S26" s="4" t="s">
        <v>128</v>
      </c>
    </row>
    <row r="27" spans="1:35" x14ac:dyDescent="0.3">
      <c r="A27" t="s">
        <v>71</v>
      </c>
      <c r="B27" s="3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I27" t="s">
        <v>27</v>
      </c>
      <c r="J27" t="s">
        <v>7</v>
      </c>
      <c r="K27" t="s">
        <v>23</v>
      </c>
      <c r="L27" t="s">
        <v>8</v>
      </c>
      <c r="M27" s="6" t="s">
        <v>53</v>
      </c>
      <c r="N27" s="6" t="s">
        <v>54</v>
      </c>
      <c r="O27" s="6" t="s">
        <v>57</v>
      </c>
      <c r="P27" s="6" t="s">
        <v>58</v>
      </c>
      <c r="Q27" s="6" t="s">
        <v>59</v>
      </c>
      <c r="S27" t="s">
        <v>71</v>
      </c>
      <c r="T27" s="3" t="s">
        <v>0</v>
      </c>
      <c r="U27" s="3" t="s">
        <v>1</v>
      </c>
      <c r="V27" s="3" t="s">
        <v>2</v>
      </c>
      <c r="W27" s="3" t="s">
        <v>3</v>
      </c>
      <c r="X27" s="3" t="s">
        <v>4</v>
      </c>
      <c r="Y27" s="3" t="s">
        <v>5</v>
      </c>
      <c r="Z27" s="3" t="s">
        <v>6</v>
      </c>
      <c r="AA27" t="s">
        <v>27</v>
      </c>
      <c r="AB27" t="s">
        <v>7</v>
      </c>
      <c r="AC27" t="s">
        <v>23</v>
      </c>
      <c r="AD27" t="s">
        <v>8</v>
      </c>
      <c r="AE27" s="6" t="s">
        <v>53</v>
      </c>
      <c r="AF27" s="6" t="s">
        <v>54</v>
      </c>
      <c r="AG27" s="6" t="s">
        <v>57</v>
      </c>
      <c r="AH27" s="6" t="s">
        <v>58</v>
      </c>
      <c r="AI27" s="6" t="s">
        <v>59</v>
      </c>
    </row>
    <row r="28" spans="1:35" x14ac:dyDescent="0.3">
      <c r="A28" s="3">
        <v>0</v>
      </c>
      <c r="B28">
        <f>1-B19/B$19</f>
        <v>0</v>
      </c>
      <c r="C28">
        <f t="shared" ref="C28:Q28" si="12">1-C19/C$19</f>
        <v>0</v>
      </c>
      <c r="D28">
        <f t="shared" si="12"/>
        <v>0</v>
      </c>
      <c r="E28">
        <f t="shared" si="12"/>
        <v>0</v>
      </c>
      <c r="F28">
        <f t="shared" si="12"/>
        <v>0</v>
      </c>
      <c r="G28">
        <f t="shared" si="12"/>
        <v>0</v>
      </c>
      <c r="H28">
        <f t="shared" si="12"/>
        <v>0</v>
      </c>
      <c r="I28">
        <f t="shared" si="12"/>
        <v>0</v>
      </c>
      <c r="J28">
        <f t="shared" si="12"/>
        <v>0</v>
      </c>
      <c r="K28">
        <f t="shared" si="12"/>
        <v>0</v>
      </c>
      <c r="L28">
        <f t="shared" si="12"/>
        <v>0</v>
      </c>
      <c r="M28">
        <f t="shared" si="12"/>
        <v>0</v>
      </c>
      <c r="N28">
        <f t="shared" si="12"/>
        <v>0</v>
      </c>
      <c r="O28">
        <f t="shared" si="12"/>
        <v>0</v>
      </c>
      <c r="P28">
        <f t="shared" si="12"/>
        <v>0</v>
      </c>
      <c r="Q28">
        <f t="shared" si="12"/>
        <v>0</v>
      </c>
      <c r="S28" s="3">
        <v>0</v>
      </c>
      <c r="T28">
        <f>1-T19/T$19</f>
        <v>0</v>
      </c>
      <c r="U28">
        <f t="shared" ref="U28:AI28" si="13">1-U19/U$19</f>
        <v>0</v>
      </c>
      <c r="V28">
        <f t="shared" si="13"/>
        <v>0</v>
      </c>
      <c r="W28">
        <f t="shared" si="13"/>
        <v>0</v>
      </c>
      <c r="X28">
        <f t="shared" si="13"/>
        <v>0</v>
      </c>
      <c r="Y28">
        <f t="shared" si="13"/>
        <v>0</v>
      </c>
      <c r="Z28">
        <f t="shared" si="13"/>
        <v>0</v>
      </c>
      <c r="AA28">
        <f t="shared" si="13"/>
        <v>0</v>
      </c>
      <c r="AB28">
        <f t="shared" si="13"/>
        <v>0</v>
      </c>
      <c r="AC28">
        <f t="shared" si="13"/>
        <v>0</v>
      </c>
      <c r="AD28">
        <f t="shared" si="13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</row>
    <row r="29" spans="1:35" x14ac:dyDescent="0.3">
      <c r="A29" s="3">
        <v>17</v>
      </c>
      <c r="B29">
        <f t="shared" ref="B29:Q33" si="14">1-B20/B$19</f>
        <v>7.2992700729927029E-2</v>
      </c>
      <c r="C29">
        <f t="shared" si="14"/>
        <v>0.15659209900047599</v>
      </c>
      <c r="D29">
        <f t="shared" si="14"/>
        <v>0.31538461538461537</v>
      </c>
      <c r="E29">
        <f t="shared" si="14"/>
        <v>0.45876706781358723</v>
      </c>
      <c r="F29">
        <f t="shared" si="14"/>
        <v>0.5999759553720535</v>
      </c>
      <c r="G29">
        <f t="shared" si="14"/>
        <v>0.66454425375620885</v>
      </c>
      <c r="H29">
        <f t="shared" si="14"/>
        <v>0.73012552301255229</v>
      </c>
      <c r="I29">
        <f t="shared" si="14"/>
        <v>0.24437781109445278</v>
      </c>
      <c r="J29">
        <f t="shared" si="14"/>
        <v>0.36491608012994048</v>
      </c>
      <c r="K29">
        <f t="shared" si="14"/>
        <v>0.62730769230769234</v>
      </c>
      <c r="L29">
        <f t="shared" si="14"/>
        <v>0.77850988342625449</v>
      </c>
      <c r="M29">
        <f t="shared" si="14"/>
        <v>9.931170108161258E-2</v>
      </c>
      <c r="N29">
        <f t="shared" si="14"/>
        <v>1.7730496453900679E-2</v>
      </c>
      <c r="O29">
        <f t="shared" si="14"/>
        <v>3.9473684210526327E-2</v>
      </c>
      <c r="P29">
        <f t="shared" si="14"/>
        <v>0.19169096209912528</v>
      </c>
      <c r="Q29">
        <f t="shared" si="14"/>
        <v>0.57379310344827594</v>
      </c>
      <c r="S29" s="3">
        <v>19</v>
      </c>
      <c r="T29">
        <f t="shared" ref="T29:AI33" si="15">1-T20/T$19</f>
        <v>5.8394160583941646E-2</v>
      </c>
      <c r="U29">
        <f t="shared" si="15"/>
        <v>0.14088529271775341</v>
      </c>
      <c r="V29">
        <f t="shared" si="15"/>
        <v>0.27873303167420815</v>
      </c>
      <c r="W29">
        <f t="shared" si="15"/>
        <v>0.38369282238127844</v>
      </c>
      <c r="X29">
        <f t="shared" si="15"/>
        <v>0.54369551619279699</v>
      </c>
      <c r="Y29">
        <f t="shared" si="15"/>
        <v>0.64159458843822026</v>
      </c>
      <c r="Z29">
        <f t="shared" si="15"/>
        <v>0.76401673640167367</v>
      </c>
      <c r="AA29">
        <f t="shared" si="15"/>
        <v>0.23838080959520236</v>
      </c>
      <c r="AB29">
        <f t="shared" si="15"/>
        <v>0.202490525175961</v>
      </c>
      <c r="AC29">
        <f t="shared" si="15"/>
        <v>0.55461538461538462</v>
      </c>
      <c r="AD29">
        <f t="shared" si="15"/>
        <v>0.76533198175367456</v>
      </c>
      <c r="AE29">
        <f t="shared" si="15"/>
        <v>1.8682399213372669E-2</v>
      </c>
      <c r="AF29">
        <f t="shared" si="15"/>
        <v>-0.11702127659574479</v>
      </c>
      <c r="AG29">
        <f t="shared" si="15"/>
        <v>-7.4561403508771829E-2</v>
      </c>
      <c r="AH29">
        <f t="shared" si="15"/>
        <v>0.15451895043731767</v>
      </c>
      <c r="AI29">
        <f t="shared" si="15"/>
        <v>0.59</v>
      </c>
    </row>
    <row r="30" spans="1:35" x14ac:dyDescent="0.3">
      <c r="A30" s="3">
        <v>32</v>
      </c>
      <c r="B30">
        <f t="shared" si="14"/>
        <v>0.11678832116788318</v>
      </c>
      <c r="C30">
        <f t="shared" si="14"/>
        <v>0.10947168015230846</v>
      </c>
      <c r="D30">
        <f t="shared" si="14"/>
        <v>0.28868778280542984</v>
      </c>
      <c r="E30">
        <f t="shared" si="14"/>
        <v>0.55915704717074444</v>
      </c>
      <c r="F30">
        <f t="shared" si="14"/>
        <v>0.72162828929029266</v>
      </c>
      <c r="G30">
        <f t="shared" si="14"/>
        <v>0.79711519277395171</v>
      </c>
      <c r="H30">
        <f t="shared" si="14"/>
        <v>0.88368200836820088</v>
      </c>
      <c r="I30">
        <f t="shared" si="14"/>
        <v>0.18690654672663665</v>
      </c>
      <c r="J30">
        <f t="shared" si="14"/>
        <v>0.39306984298863024</v>
      </c>
      <c r="K30">
        <f t="shared" si="14"/>
        <v>0.73115384615384615</v>
      </c>
      <c r="L30">
        <f t="shared" si="14"/>
        <v>0.89001520527116063</v>
      </c>
      <c r="M30">
        <f t="shared" si="14"/>
        <v>0.11701081612586028</v>
      </c>
      <c r="N30">
        <f t="shared" si="14"/>
        <v>-7.0921985815602939E-2</v>
      </c>
      <c r="O30">
        <f t="shared" si="14"/>
        <v>1.3157894736842146E-2</v>
      </c>
      <c r="P30">
        <f t="shared" si="14"/>
        <v>0.18950437317784252</v>
      </c>
      <c r="Q30">
        <f t="shared" si="14"/>
        <v>0.70758620689655172</v>
      </c>
      <c r="S30" s="3">
        <v>33</v>
      </c>
      <c r="T30">
        <f t="shared" si="15"/>
        <v>0.16788321167883213</v>
      </c>
      <c r="U30">
        <f t="shared" si="15"/>
        <v>0.18514992860542601</v>
      </c>
      <c r="V30">
        <f t="shared" si="15"/>
        <v>0.32352941176470584</v>
      </c>
      <c r="W30">
        <f t="shared" si="15"/>
        <v>0.55217339643285523</v>
      </c>
      <c r="X30">
        <f t="shared" si="15"/>
        <v>0.69911611361859005</v>
      </c>
      <c r="Y30">
        <f t="shared" si="15"/>
        <v>0.81347293294741163</v>
      </c>
      <c r="Z30">
        <f t="shared" si="15"/>
        <v>0.88368200836820088</v>
      </c>
      <c r="AA30">
        <f t="shared" si="15"/>
        <v>0.35082458770614688</v>
      </c>
      <c r="AB30">
        <f t="shared" si="15"/>
        <v>0.3378451543042772</v>
      </c>
      <c r="AC30">
        <f t="shared" si="15"/>
        <v>0.71846153846153848</v>
      </c>
      <c r="AD30">
        <f t="shared" si="15"/>
        <v>0.88241256969082615</v>
      </c>
      <c r="AE30">
        <f t="shared" si="15"/>
        <v>0.1052114060963617</v>
      </c>
      <c r="AF30">
        <f t="shared" si="15"/>
        <v>-7.4468085106383031E-2</v>
      </c>
      <c r="AG30">
        <f t="shared" si="15"/>
        <v>8.7719298245614308E-3</v>
      </c>
      <c r="AH30">
        <f t="shared" si="15"/>
        <v>0.26166180758017488</v>
      </c>
      <c r="AI30">
        <f t="shared" si="15"/>
        <v>0.72</v>
      </c>
    </row>
    <row r="31" spans="1:35" x14ac:dyDescent="0.3">
      <c r="A31" s="3">
        <v>46</v>
      </c>
      <c r="B31">
        <f t="shared" si="14"/>
        <v>0.16423357664233573</v>
      </c>
      <c r="C31">
        <f t="shared" si="14"/>
        <v>0.20371251784864353</v>
      </c>
      <c r="D31">
        <f t="shared" si="14"/>
        <v>0.32805429864253388</v>
      </c>
      <c r="E31">
        <f t="shared" si="14"/>
        <v>0.60411429879590617</v>
      </c>
      <c r="F31">
        <f t="shared" si="14"/>
        <v>0.75712825861874677</v>
      </c>
      <c r="G31">
        <f t="shared" si="14"/>
        <v>0.86156957196489836</v>
      </c>
      <c r="H31">
        <f t="shared" si="14"/>
        <v>0.93569037656903764</v>
      </c>
      <c r="I31">
        <f t="shared" si="14"/>
        <v>0.30534732633683159</v>
      </c>
      <c r="J31">
        <f t="shared" si="14"/>
        <v>0.36437466161342713</v>
      </c>
      <c r="K31">
        <f t="shared" si="14"/>
        <v>0.77192307692307693</v>
      </c>
      <c r="L31">
        <f t="shared" si="14"/>
        <v>0.93674607197161686</v>
      </c>
      <c r="M31">
        <f t="shared" si="14"/>
        <v>0.15142576204523117</v>
      </c>
      <c r="N31">
        <f t="shared" si="14"/>
        <v>-1.0638297872340274E-2</v>
      </c>
      <c r="O31">
        <f t="shared" si="14"/>
        <v>9.6491228070175405E-2</v>
      </c>
      <c r="P31">
        <f t="shared" si="14"/>
        <v>0.36005830903790081</v>
      </c>
      <c r="Q31">
        <f t="shared" si="14"/>
        <v>0.80482758620689654</v>
      </c>
      <c r="S31" s="3">
        <v>48</v>
      </c>
      <c r="T31">
        <f t="shared" si="15"/>
        <v>0.18248175182481752</v>
      </c>
      <c r="U31">
        <f t="shared" si="15"/>
        <v>0.20038077106139929</v>
      </c>
      <c r="V31">
        <f t="shared" si="15"/>
        <v>0.35701357466063344</v>
      </c>
      <c r="W31">
        <f t="shared" si="15"/>
        <v>0.60716964599373269</v>
      </c>
      <c r="X31">
        <f t="shared" si="15"/>
        <v>0.75712825861874677</v>
      </c>
      <c r="Y31">
        <f t="shared" si="15"/>
        <v>0.85815153670477251</v>
      </c>
      <c r="Z31">
        <f t="shared" si="15"/>
        <v>0.93489539748953976</v>
      </c>
      <c r="AA31">
        <f t="shared" si="15"/>
        <v>0.32933533233383305</v>
      </c>
      <c r="AB31">
        <f t="shared" si="15"/>
        <v>0.38765565782349753</v>
      </c>
      <c r="AC31">
        <f t="shared" si="15"/>
        <v>0.76923076923076916</v>
      </c>
      <c r="AD31">
        <f t="shared" si="15"/>
        <v>0.93198175367460723</v>
      </c>
      <c r="AE31">
        <f t="shared" si="15"/>
        <v>0.13569321533923306</v>
      </c>
      <c r="AF31">
        <f t="shared" si="15"/>
        <v>-7.0921985815602939E-2</v>
      </c>
      <c r="AG31">
        <f t="shared" si="15"/>
        <v>4.8245614035087758E-2</v>
      </c>
      <c r="AH31">
        <f t="shared" si="15"/>
        <v>0.27988338192419815</v>
      </c>
      <c r="AI31">
        <f t="shared" si="15"/>
        <v>0.77931034482758621</v>
      </c>
    </row>
    <row r="32" spans="1:35" x14ac:dyDescent="0.3">
      <c r="A32" s="3">
        <v>65</v>
      </c>
      <c r="B32">
        <f t="shared" si="14"/>
        <v>0.12773722627737227</v>
      </c>
      <c r="C32">
        <f t="shared" si="14"/>
        <v>0.18705378391242267</v>
      </c>
      <c r="D32">
        <f t="shared" si="14"/>
        <v>0.35837104072398185</v>
      </c>
      <c r="E32">
        <f t="shared" si="14"/>
        <v>0.66129293921237398</v>
      </c>
      <c r="F32">
        <f t="shared" si="14"/>
        <v>0.81946966817115396</v>
      </c>
      <c r="G32">
        <f t="shared" si="14"/>
        <v>0.91210766473961802</v>
      </c>
      <c r="H32">
        <f t="shared" si="14"/>
        <v>0.95292887029288709</v>
      </c>
      <c r="I32">
        <f t="shared" si="14"/>
        <v>0.32183908045977017</v>
      </c>
      <c r="J32">
        <f t="shared" si="14"/>
        <v>0.404981050351922</v>
      </c>
      <c r="K32">
        <f t="shared" si="14"/>
        <v>0.81846153846153846</v>
      </c>
      <c r="L32">
        <f t="shared" si="14"/>
        <v>0.96330461226558539</v>
      </c>
      <c r="M32">
        <f t="shared" si="14"/>
        <v>0.13176007866273354</v>
      </c>
      <c r="N32">
        <f t="shared" si="14"/>
        <v>-8.5106382978723527E-2</v>
      </c>
      <c r="O32">
        <f t="shared" si="14"/>
        <v>4.3859649122807043E-2</v>
      </c>
      <c r="P32">
        <f t="shared" si="14"/>
        <v>0.31997084548104937</v>
      </c>
      <c r="Q32">
        <f t="shared" si="14"/>
        <v>0.85448275862068968</v>
      </c>
      <c r="S32" s="3">
        <v>67</v>
      </c>
      <c r="T32">
        <f t="shared" si="15"/>
        <v>0.11678832116788318</v>
      </c>
      <c r="U32">
        <f t="shared" si="15"/>
        <v>0.18943360304616852</v>
      </c>
      <c r="V32">
        <f t="shared" si="15"/>
        <v>0.3407239819004525</v>
      </c>
      <c r="W32">
        <f t="shared" si="15"/>
        <v>0.62026399112727493</v>
      </c>
      <c r="X32">
        <f t="shared" si="15"/>
        <v>0.80171968350692691</v>
      </c>
      <c r="Y32">
        <f t="shared" si="15"/>
        <v>0.90136526820779361</v>
      </c>
      <c r="Z32">
        <f t="shared" si="15"/>
        <v>0.9578242677824268</v>
      </c>
      <c r="AA32">
        <f t="shared" si="15"/>
        <v>0.29085457271364323</v>
      </c>
      <c r="AB32">
        <f t="shared" si="15"/>
        <v>0.34488359501894961</v>
      </c>
      <c r="AC32">
        <f t="shared" si="15"/>
        <v>0.79192307692307695</v>
      </c>
      <c r="AD32">
        <f t="shared" si="15"/>
        <v>0.95514445007602633</v>
      </c>
      <c r="AE32">
        <f t="shared" si="15"/>
        <v>0.11406096361848572</v>
      </c>
      <c r="AF32">
        <f t="shared" si="15"/>
        <v>-9.9290780141844115E-2</v>
      </c>
      <c r="AG32">
        <f t="shared" si="15"/>
        <v>-5.2631578947368363E-2</v>
      </c>
      <c r="AH32">
        <f t="shared" si="15"/>
        <v>0.27113702623906699</v>
      </c>
      <c r="AI32">
        <f t="shared" si="15"/>
        <v>0.82793103448275862</v>
      </c>
    </row>
    <row r="33" spans="1:35" x14ac:dyDescent="0.3">
      <c r="A33" s="3">
        <v>127</v>
      </c>
      <c r="B33">
        <f t="shared" si="14"/>
        <v>0.17883211678832112</v>
      </c>
      <c r="C33">
        <f t="shared" si="14"/>
        <v>0.19847691575440263</v>
      </c>
      <c r="D33">
        <f t="shared" si="14"/>
        <v>0.40814479638009049</v>
      </c>
      <c r="E33">
        <f t="shared" si="14"/>
        <v>0.72589170853784901</v>
      </c>
      <c r="F33">
        <f t="shared" si="14"/>
        <v>0.88181107772356127</v>
      </c>
      <c r="G33">
        <f t="shared" si="14"/>
        <v>0.94987695436400998</v>
      </c>
      <c r="H33">
        <f t="shared" si="14"/>
        <v>0.98355648535564855</v>
      </c>
      <c r="I33">
        <f t="shared" si="14"/>
        <v>0.35982008995502246</v>
      </c>
      <c r="J33">
        <f t="shared" si="14"/>
        <v>0.42988630211153223</v>
      </c>
      <c r="K33">
        <f t="shared" si="14"/>
        <v>0.87923076923076926</v>
      </c>
      <c r="L33">
        <f t="shared" si="14"/>
        <v>0.9846933603649265</v>
      </c>
      <c r="M33">
        <f t="shared" si="14"/>
        <v>0.14945919370698124</v>
      </c>
      <c r="N33">
        <f t="shared" si="14"/>
        <v>-3.5460992907801359E-2</v>
      </c>
      <c r="O33">
        <f t="shared" si="14"/>
        <v>0.10087719298245612</v>
      </c>
      <c r="P33">
        <f t="shared" si="14"/>
        <v>0.41034985422740511</v>
      </c>
      <c r="Q33">
        <f t="shared" si="14"/>
        <v>0.91068965517241374</v>
      </c>
      <c r="S33" s="3">
        <v>129</v>
      </c>
      <c r="T33">
        <f t="shared" si="15"/>
        <v>0.15693430656934304</v>
      </c>
      <c r="U33">
        <f t="shared" si="15"/>
        <v>0.16373155640171344</v>
      </c>
      <c r="V33">
        <f t="shared" si="15"/>
        <v>0.3755656108597285</v>
      </c>
      <c r="W33">
        <f t="shared" si="15"/>
        <v>0.72676466488008518</v>
      </c>
      <c r="X33">
        <f t="shared" si="15"/>
        <v>0.87315254861906022</v>
      </c>
      <c r="Y33">
        <f t="shared" si="15"/>
        <v>0.94995019797672697</v>
      </c>
      <c r="Z33">
        <f t="shared" si="15"/>
        <v>0.98351464435146441</v>
      </c>
      <c r="AA33">
        <f t="shared" si="15"/>
        <v>0.29635182408795602</v>
      </c>
      <c r="AB33">
        <f t="shared" si="15"/>
        <v>0.4103952355170547</v>
      </c>
      <c r="AC33">
        <f t="shared" si="15"/>
        <v>0.8584615384615385</v>
      </c>
      <c r="AD33">
        <f t="shared" si="15"/>
        <v>0.98322351748606185</v>
      </c>
      <c r="AE33">
        <f t="shared" si="15"/>
        <v>0.12291052114060963</v>
      </c>
      <c r="AF33">
        <f t="shared" si="15"/>
        <v>-5.6737588652482351E-2</v>
      </c>
      <c r="AG33">
        <f t="shared" si="15"/>
        <v>4.8245614035087758E-2</v>
      </c>
      <c r="AH33">
        <f t="shared" si="15"/>
        <v>0.38775510204081631</v>
      </c>
      <c r="AI33">
        <f t="shared" si="15"/>
        <v>0.8893103448275862</v>
      </c>
    </row>
    <row r="58" spans="1:35" x14ac:dyDescent="0.3">
      <c r="J58" s="19"/>
    </row>
    <row r="60" spans="1:35" x14ac:dyDescent="0.3">
      <c r="A60" t="s">
        <v>71</v>
      </c>
      <c r="B60" s="19" t="s">
        <v>114</v>
      </c>
      <c r="C60" s="19" t="s">
        <v>115</v>
      </c>
      <c r="D60" s="19" t="s">
        <v>116</v>
      </c>
      <c r="E60" s="19" t="s">
        <v>117</v>
      </c>
      <c r="F60" s="19" t="s">
        <v>118</v>
      </c>
      <c r="G60" s="19" t="s">
        <v>119</v>
      </c>
      <c r="H60" s="19" t="s">
        <v>120</v>
      </c>
      <c r="I60" s="19" t="s">
        <v>121</v>
      </c>
      <c r="J60" s="19" t="s">
        <v>7</v>
      </c>
      <c r="K60" s="19" t="s">
        <v>66</v>
      </c>
      <c r="L60" s="19" t="s">
        <v>8</v>
      </c>
      <c r="M60" s="19" t="s">
        <v>127</v>
      </c>
      <c r="N60" s="19" t="s">
        <v>123</v>
      </c>
      <c r="O60" s="19" t="s">
        <v>124</v>
      </c>
      <c r="P60" s="19" t="s">
        <v>125</v>
      </c>
      <c r="Q60" s="19" t="s">
        <v>126</v>
      </c>
      <c r="S60" t="s">
        <v>71</v>
      </c>
      <c r="T60" s="19" t="s">
        <v>114</v>
      </c>
      <c r="U60" s="19" t="s">
        <v>115</v>
      </c>
      <c r="V60" s="19" t="s">
        <v>116</v>
      </c>
      <c r="W60" s="19" t="s">
        <v>117</v>
      </c>
      <c r="X60" s="19" t="s">
        <v>118</v>
      </c>
      <c r="Y60" s="19" t="s">
        <v>119</v>
      </c>
      <c r="Z60" s="19" t="s">
        <v>120</v>
      </c>
      <c r="AA60" s="19" t="s">
        <v>121</v>
      </c>
      <c r="AB60" s="19" t="s">
        <v>7</v>
      </c>
      <c r="AC60" s="19" t="s">
        <v>66</v>
      </c>
      <c r="AD60" s="19" t="s">
        <v>8</v>
      </c>
      <c r="AE60" s="19" t="s">
        <v>122</v>
      </c>
      <c r="AF60" s="19" t="s">
        <v>123</v>
      </c>
      <c r="AG60" s="19" t="s">
        <v>124</v>
      </c>
      <c r="AH60" s="19" t="s">
        <v>125</v>
      </c>
      <c r="AI60" s="19" t="s">
        <v>126</v>
      </c>
    </row>
    <row r="61" spans="1:35" x14ac:dyDescent="0.3">
      <c r="A61" s="3">
        <v>0</v>
      </c>
      <c r="B61">
        <f t="shared" ref="B61:Q66" si="16">AVERAGE(B28,T28)</f>
        <v>0</v>
      </c>
      <c r="C61">
        <f t="shared" si="16"/>
        <v>0</v>
      </c>
      <c r="D61">
        <f t="shared" si="16"/>
        <v>0</v>
      </c>
      <c r="E61">
        <f t="shared" si="16"/>
        <v>0</v>
      </c>
      <c r="F61">
        <f t="shared" si="16"/>
        <v>0</v>
      </c>
      <c r="G61">
        <f t="shared" si="16"/>
        <v>0</v>
      </c>
      <c r="H61">
        <f t="shared" si="16"/>
        <v>0</v>
      </c>
      <c r="I61">
        <f t="shared" si="16"/>
        <v>0</v>
      </c>
      <c r="J61">
        <f t="shared" si="16"/>
        <v>0</v>
      </c>
      <c r="K61">
        <f t="shared" si="16"/>
        <v>0</v>
      </c>
      <c r="L61">
        <f t="shared" si="16"/>
        <v>0</v>
      </c>
      <c r="M61">
        <f t="shared" si="16"/>
        <v>0</v>
      </c>
      <c r="N61">
        <f t="shared" si="16"/>
        <v>0</v>
      </c>
      <c r="O61">
        <f t="shared" si="16"/>
        <v>0</v>
      </c>
      <c r="P61">
        <f t="shared" si="16"/>
        <v>0</v>
      </c>
      <c r="Q61">
        <f t="shared" si="16"/>
        <v>0</v>
      </c>
      <c r="S61" s="3">
        <v>0</v>
      </c>
      <c r="T61">
        <f t="shared" ref="T61:AI66" si="17">STDEV(B28,T28)</f>
        <v>0</v>
      </c>
      <c r="U61">
        <f t="shared" si="17"/>
        <v>0</v>
      </c>
      <c r="V61">
        <f t="shared" si="17"/>
        <v>0</v>
      </c>
      <c r="W61">
        <f t="shared" si="17"/>
        <v>0</v>
      </c>
      <c r="X61">
        <f t="shared" si="17"/>
        <v>0</v>
      </c>
      <c r="Y61">
        <f t="shared" si="17"/>
        <v>0</v>
      </c>
      <c r="Z61">
        <f t="shared" si="17"/>
        <v>0</v>
      </c>
      <c r="AA61">
        <f t="shared" si="17"/>
        <v>0</v>
      </c>
      <c r="AB61">
        <f t="shared" si="17"/>
        <v>0</v>
      </c>
      <c r="AC61">
        <f t="shared" si="17"/>
        <v>0</v>
      </c>
      <c r="AD61">
        <f t="shared" si="17"/>
        <v>0</v>
      </c>
      <c r="AE61">
        <f t="shared" si="17"/>
        <v>0</v>
      </c>
      <c r="AF61">
        <f t="shared" si="17"/>
        <v>0</v>
      </c>
      <c r="AG61">
        <f t="shared" si="17"/>
        <v>0</v>
      </c>
      <c r="AH61">
        <f t="shared" si="17"/>
        <v>0</v>
      </c>
      <c r="AI61">
        <f t="shared" si="17"/>
        <v>0</v>
      </c>
    </row>
    <row r="62" spans="1:35" x14ac:dyDescent="0.3">
      <c r="A62" s="3">
        <v>10</v>
      </c>
      <c r="B62">
        <f t="shared" si="16"/>
        <v>6.5693430656934337E-2</v>
      </c>
      <c r="C62">
        <f t="shared" si="16"/>
        <v>0.1487386958591147</v>
      </c>
      <c r="D62">
        <f t="shared" si="16"/>
        <v>0.29705882352941176</v>
      </c>
      <c r="E62">
        <f t="shared" si="16"/>
        <v>0.42122994509743283</v>
      </c>
      <c r="F62">
        <f t="shared" si="16"/>
        <v>0.5718357357824253</v>
      </c>
      <c r="G62">
        <f t="shared" si="16"/>
        <v>0.65306942109721455</v>
      </c>
      <c r="H62">
        <f t="shared" si="16"/>
        <v>0.74707112970711298</v>
      </c>
      <c r="I62">
        <f t="shared" si="16"/>
        <v>0.24137931034482757</v>
      </c>
      <c r="J62">
        <f t="shared" si="16"/>
        <v>0.28370330265295074</v>
      </c>
      <c r="K62">
        <f t="shared" si="16"/>
        <v>0.59096153846153854</v>
      </c>
      <c r="L62">
        <f t="shared" si="16"/>
        <v>0.77192093258996453</v>
      </c>
      <c r="M62">
        <f t="shared" si="16"/>
        <v>5.8997050147492625E-2</v>
      </c>
      <c r="N62">
        <f t="shared" si="16"/>
        <v>-4.9645390070922057E-2</v>
      </c>
      <c r="O62">
        <f t="shared" si="16"/>
        <v>-1.7543859649122751E-2</v>
      </c>
      <c r="P62">
        <f t="shared" si="16"/>
        <v>0.17310495626822148</v>
      </c>
      <c r="Q62">
        <f t="shared" si="16"/>
        <v>0.5818965517241379</v>
      </c>
      <c r="S62" s="3">
        <v>10</v>
      </c>
      <c r="T62">
        <f t="shared" si="17"/>
        <v>1.0322726732650358E-2</v>
      </c>
      <c r="U62">
        <f t="shared" si="17"/>
        <v>1.1106389233296609E-2</v>
      </c>
      <c r="V62">
        <f t="shared" si="17"/>
        <v>2.5916583382855348E-2</v>
      </c>
      <c r="W62">
        <f t="shared" si="17"/>
        <v>5.3085508037648735E-2</v>
      </c>
      <c r="X62">
        <f t="shared" si="17"/>
        <v>3.9796280191809329E-2</v>
      </c>
      <c r="Y62">
        <f t="shared" si="17"/>
        <v>1.6227863972311456E-2</v>
      </c>
      <c r="Z62">
        <f t="shared" si="17"/>
        <v>2.3964706810088041E-2</v>
      </c>
      <c r="AA62">
        <f t="shared" si="17"/>
        <v>4.2405204269058651E-3</v>
      </c>
      <c r="AB62">
        <f t="shared" si="17"/>
        <v>0.11485221134594724</v>
      </c>
      <c r="AC62">
        <f t="shared" si="17"/>
        <v>5.140122370932982E-2</v>
      </c>
      <c r="AD62">
        <f t="shared" si="17"/>
        <v>9.318183634490813E-3</v>
      </c>
      <c r="AE62">
        <f t="shared" si="17"/>
        <v>5.7013526113369614E-2</v>
      </c>
      <c r="AF62">
        <f t="shared" si="17"/>
        <v>9.5283892500314979E-2</v>
      </c>
      <c r="AG62">
        <f t="shared" si="17"/>
        <v>8.0634983819518516E-2</v>
      </c>
      <c r="AH62">
        <f t="shared" si="17"/>
        <v>2.6284581516409628E-2</v>
      </c>
      <c r="AI62">
        <f t="shared" si="17"/>
        <v>1.1460006453712934E-2</v>
      </c>
    </row>
    <row r="63" spans="1:35" x14ac:dyDescent="0.3">
      <c r="A63" s="3">
        <v>27</v>
      </c>
      <c r="B63">
        <f t="shared" si="16"/>
        <v>0.14233576642335766</v>
      </c>
      <c r="C63">
        <f t="shared" si="16"/>
        <v>0.14731080437886723</v>
      </c>
      <c r="D63">
        <f t="shared" si="16"/>
        <v>0.30610859728506784</v>
      </c>
      <c r="E63">
        <f t="shared" si="16"/>
        <v>0.55566522180179989</v>
      </c>
      <c r="F63">
        <f t="shared" si="16"/>
        <v>0.71037220145444135</v>
      </c>
      <c r="G63">
        <f t="shared" si="16"/>
        <v>0.80529406286068173</v>
      </c>
      <c r="H63">
        <f t="shared" si="16"/>
        <v>0.88368200836820088</v>
      </c>
      <c r="I63">
        <f t="shared" si="16"/>
        <v>0.26886556721639177</v>
      </c>
      <c r="J63">
        <f t="shared" si="16"/>
        <v>0.36545749864645372</v>
      </c>
      <c r="K63">
        <f t="shared" si="16"/>
        <v>0.72480769230769226</v>
      </c>
      <c r="L63">
        <f t="shared" si="16"/>
        <v>0.88621388748099339</v>
      </c>
      <c r="M63">
        <f t="shared" si="16"/>
        <v>0.11111111111111099</v>
      </c>
      <c r="N63">
        <f t="shared" si="16"/>
        <v>-7.2695035460992985E-2</v>
      </c>
      <c r="O63">
        <f t="shared" si="16"/>
        <v>1.0964912280701788E-2</v>
      </c>
      <c r="P63">
        <f t="shared" si="16"/>
        <v>0.2255830903790087</v>
      </c>
      <c r="Q63">
        <f t="shared" si="16"/>
        <v>0.71379310344827585</v>
      </c>
      <c r="S63" s="3">
        <v>27</v>
      </c>
      <c r="T63">
        <f t="shared" si="17"/>
        <v>3.6129543564276147E-2</v>
      </c>
      <c r="U63">
        <f t="shared" si="17"/>
        <v>5.3512602669519752E-2</v>
      </c>
      <c r="V63">
        <f t="shared" si="17"/>
        <v>2.4636752104689658E-2</v>
      </c>
      <c r="W63">
        <f t="shared" si="17"/>
        <v>4.9381867941998914E-3</v>
      </c>
      <c r="X63">
        <f t="shared" si="17"/>
        <v>1.5918512076723731E-2</v>
      </c>
      <c r="Y63">
        <f t="shared" si="17"/>
        <v>1.1566669001541123E-2</v>
      </c>
      <c r="Z63">
        <f t="shared" si="17"/>
        <v>0</v>
      </c>
      <c r="AA63">
        <f t="shared" si="17"/>
        <v>0.11590755833542599</v>
      </c>
      <c r="AB63">
        <f t="shared" si="17"/>
        <v>3.904975185762203E-2</v>
      </c>
      <c r="AC63">
        <f t="shared" si="17"/>
        <v>8.9748168381369332E-3</v>
      </c>
      <c r="AD63">
        <f t="shared" si="17"/>
        <v>5.3758751737446276E-3</v>
      </c>
      <c r="AE63">
        <f t="shared" si="17"/>
        <v>8.3434428458590074E-3</v>
      </c>
      <c r="AF63">
        <f t="shared" si="17"/>
        <v>2.5074708552714096E-3</v>
      </c>
      <c r="AG63">
        <f t="shared" si="17"/>
        <v>3.1013455315199549E-3</v>
      </c>
      <c r="AH63">
        <f t="shared" si="17"/>
        <v>5.1023011178912649E-2</v>
      </c>
      <c r="AI63">
        <f t="shared" si="17"/>
        <v>8.7778772836950587E-3</v>
      </c>
    </row>
    <row r="64" spans="1:35" x14ac:dyDescent="0.3">
      <c r="A64" s="3">
        <v>42</v>
      </c>
      <c r="B64">
        <f t="shared" si="16"/>
        <v>0.17335766423357662</v>
      </c>
      <c r="C64">
        <f t="shared" si="16"/>
        <v>0.20204664445502141</v>
      </c>
      <c r="D64">
        <f t="shared" si="16"/>
        <v>0.34253393665158366</v>
      </c>
      <c r="E64">
        <f t="shared" si="16"/>
        <v>0.60564197239481943</v>
      </c>
      <c r="F64">
        <f t="shared" si="16"/>
        <v>0.75712825861874677</v>
      </c>
      <c r="G64">
        <f t="shared" si="16"/>
        <v>0.85986055433483544</v>
      </c>
      <c r="H64">
        <f t="shared" si="16"/>
        <v>0.9352928870292887</v>
      </c>
      <c r="I64">
        <f t="shared" si="16"/>
        <v>0.31734132933533232</v>
      </c>
      <c r="J64">
        <f t="shared" si="16"/>
        <v>0.37601515971846233</v>
      </c>
      <c r="K64">
        <f t="shared" si="16"/>
        <v>0.77057692307692305</v>
      </c>
      <c r="L64">
        <f t="shared" si="16"/>
        <v>0.93436391282311204</v>
      </c>
      <c r="M64">
        <f t="shared" si="16"/>
        <v>0.14355948869223212</v>
      </c>
      <c r="N64">
        <f t="shared" si="16"/>
        <v>-4.0780141843971607E-2</v>
      </c>
      <c r="O64">
        <f t="shared" si="16"/>
        <v>7.2368421052631582E-2</v>
      </c>
      <c r="P64">
        <f t="shared" si="16"/>
        <v>0.31997084548104948</v>
      </c>
      <c r="Q64">
        <f t="shared" si="16"/>
        <v>0.79206896551724137</v>
      </c>
      <c r="S64" s="3">
        <v>42</v>
      </c>
      <c r="T64">
        <f t="shared" si="17"/>
        <v>1.2903408415812934E-2</v>
      </c>
      <c r="U64">
        <f t="shared" si="17"/>
        <v>2.3559007464568947E-3</v>
      </c>
      <c r="V64">
        <f t="shared" si="17"/>
        <v>2.0477300450651156E-2</v>
      </c>
      <c r="W64">
        <f t="shared" si="17"/>
        <v>2.1604567224624473E-3</v>
      </c>
      <c r="X64">
        <f t="shared" si="17"/>
        <v>0</v>
      </c>
      <c r="Y64">
        <f t="shared" si="17"/>
        <v>2.4169159107697144E-3</v>
      </c>
      <c r="Z64">
        <f t="shared" si="17"/>
        <v>5.6213509801439159E-4</v>
      </c>
      <c r="AA64">
        <f t="shared" si="17"/>
        <v>1.6962081707623301E-2</v>
      </c>
      <c r="AB64">
        <f t="shared" si="17"/>
        <v>1.6462150292919094E-2</v>
      </c>
      <c r="AC64">
        <f t="shared" si="17"/>
        <v>1.90374902627153E-3</v>
      </c>
      <c r="AD64">
        <f t="shared" si="17"/>
        <v>3.3688817755466523E-3</v>
      </c>
      <c r="AE64">
        <f t="shared" si="17"/>
        <v>1.1124590461145343E-2</v>
      </c>
      <c r="AF64">
        <f t="shared" si="17"/>
        <v>4.2627004539614752E-2</v>
      </c>
      <c r="AG64">
        <f t="shared" si="17"/>
        <v>3.4114800846719362E-2</v>
      </c>
      <c r="AH64">
        <f t="shared" si="17"/>
        <v>5.6692234643236521E-2</v>
      </c>
      <c r="AI64">
        <f t="shared" si="17"/>
        <v>1.8043414416484306E-2</v>
      </c>
    </row>
    <row r="65" spans="1:35" x14ac:dyDescent="0.3">
      <c r="A65" s="3">
        <v>62</v>
      </c>
      <c r="B65">
        <f>AVERAGE(B32,T32)</f>
        <v>0.12226277372262773</v>
      </c>
      <c r="C65">
        <f t="shared" si="16"/>
        <v>0.18824369347929559</v>
      </c>
      <c r="D65">
        <f t="shared" si="16"/>
        <v>0.34954751131221717</v>
      </c>
      <c r="E65">
        <f t="shared" si="16"/>
        <v>0.64077846516982451</v>
      </c>
      <c r="F65">
        <f t="shared" si="16"/>
        <v>0.81059467583904043</v>
      </c>
      <c r="G65">
        <f t="shared" si="16"/>
        <v>0.90673646647370587</v>
      </c>
      <c r="H65">
        <f t="shared" si="16"/>
        <v>0.955376569037657</v>
      </c>
      <c r="I65">
        <f t="shared" si="16"/>
        <v>0.3063468265867067</v>
      </c>
      <c r="J65">
        <f t="shared" si="16"/>
        <v>0.3749323226854358</v>
      </c>
      <c r="K65">
        <f t="shared" si="16"/>
        <v>0.80519230769230776</v>
      </c>
      <c r="L65">
        <f t="shared" si="16"/>
        <v>0.95922453117080586</v>
      </c>
      <c r="M65">
        <f t="shared" si="16"/>
        <v>0.12291052114060963</v>
      </c>
      <c r="N65">
        <f t="shared" si="16"/>
        <v>-9.2198581560283821E-2</v>
      </c>
      <c r="O65">
        <f t="shared" si="16"/>
        <v>-4.3859649122806599E-3</v>
      </c>
      <c r="P65">
        <f t="shared" si="16"/>
        <v>0.29555393586005818</v>
      </c>
      <c r="Q65">
        <f t="shared" si="16"/>
        <v>0.84120689655172409</v>
      </c>
      <c r="S65" s="3">
        <v>62</v>
      </c>
      <c r="T65">
        <f t="shared" si="17"/>
        <v>7.7420450494877762E-3</v>
      </c>
      <c r="U65">
        <f t="shared" si="17"/>
        <v>1.6827862474691881E-3</v>
      </c>
      <c r="V65">
        <f t="shared" si="17"/>
        <v>1.2478354962115501E-2</v>
      </c>
      <c r="W65">
        <f t="shared" si="17"/>
        <v>2.9011847415924351E-2</v>
      </c>
      <c r="X65">
        <f t="shared" si="17"/>
        <v>1.2551134522032176E-2</v>
      </c>
      <c r="Y65">
        <f t="shared" si="17"/>
        <v>7.596021433847887E-3</v>
      </c>
      <c r="Z65">
        <f t="shared" si="17"/>
        <v>3.4615687614571299E-3</v>
      </c>
      <c r="AA65">
        <f t="shared" si="17"/>
        <v>2.1909355539013464E-2</v>
      </c>
      <c r="AB65">
        <f t="shared" si="17"/>
        <v>4.2495318198000426E-2</v>
      </c>
      <c r="AC65">
        <f t="shared" si="17"/>
        <v>1.8765526116104513E-2</v>
      </c>
      <c r="AD65">
        <f t="shared" si="17"/>
        <v>5.7701060198192778E-3</v>
      </c>
      <c r="AE65">
        <f t="shared" si="17"/>
        <v>1.2515164268788471E-2</v>
      </c>
      <c r="AF65">
        <f t="shared" si="17"/>
        <v>1.0029883421085795E-2</v>
      </c>
      <c r="AG65">
        <f t="shared" si="17"/>
        <v>6.8229601693438766E-2</v>
      </c>
      <c r="AH65">
        <f t="shared" si="17"/>
        <v>3.4530724737243848E-2</v>
      </c>
      <c r="AI65">
        <f t="shared" si="17"/>
        <v>1.8774904190125584E-2</v>
      </c>
    </row>
    <row r="66" spans="1:35" x14ac:dyDescent="0.3">
      <c r="A66" s="3">
        <v>123</v>
      </c>
      <c r="B66">
        <f>AVERAGE(B33,T33)</f>
        <v>0.16788321167883208</v>
      </c>
      <c r="C66">
        <f t="shared" si="16"/>
        <v>0.18110423607805803</v>
      </c>
      <c r="D66">
        <f t="shared" si="16"/>
        <v>0.3918552036199095</v>
      </c>
      <c r="E66">
        <f t="shared" si="16"/>
        <v>0.72632818670896704</v>
      </c>
      <c r="F66">
        <f t="shared" si="16"/>
        <v>0.87748181317131069</v>
      </c>
      <c r="G66">
        <f t="shared" si="16"/>
        <v>0.94991357617036853</v>
      </c>
      <c r="H66">
        <f t="shared" si="16"/>
        <v>0.98353556485355642</v>
      </c>
      <c r="I66">
        <f t="shared" si="16"/>
        <v>0.32808595702148924</v>
      </c>
      <c r="J66">
        <f t="shared" si="16"/>
        <v>0.42014076881429346</v>
      </c>
      <c r="K66">
        <f t="shared" si="16"/>
        <v>0.86884615384615382</v>
      </c>
      <c r="L66">
        <f t="shared" si="16"/>
        <v>0.98395843892549417</v>
      </c>
      <c r="M66">
        <f t="shared" si="16"/>
        <v>0.13618485742379544</v>
      </c>
      <c r="N66">
        <f t="shared" si="16"/>
        <v>-4.6099290780141855E-2</v>
      </c>
      <c r="O66">
        <f t="shared" si="16"/>
        <v>7.456140350877194E-2</v>
      </c>
      <c r="P66">
        <f t="shared" si="16"/>
        <v>0.39905247813411071</v>
      </c>
      <c r="Q66">
        <f t="shared" si="16"/>
        <v>0.89999999999999991</v>
      </c>
      <c r="S66" s="3">
        <v>123</v>
      </c>
      <c r="T66">
        <f t="shared" si="17"/>
        <v>1.5484090098975474E-2</v>
      </c>
      <c r="U66">
        <f t="shared" si="17"/>
        <v>2.4568679213049956E-2</v>
      </c>
      <c r="V66">
        <f t="shared" si="17"/>
        <v>2.303696300698254E-2</v>
      </c>
      <c r="W66">
        <f t="shared" si="17"/>
        <v>6.1727334927499618E-4</v>
      </c>
      <c r="X66">
        <f t="shared" si="17"/>
        <v>6.1225046448937738E-3</v>
      </c>
      <c r="Y66">
        <f t="shared" si="17"/>
        <v>5.1791055230784077E-5</v>
      </c>
      <c r="Z66">
        <f t="shared" si="17"/>
        <v>2.9586057790260063E-5</v>
      </c>
      <c r="AA66">
        <f t="shared" si="17"/>
        <v>4.4878841184753375E-2</v>
      </c>
      <c r="AB66">
        <f t="shared" si="17"/>
        <v>1.3782265361513646E-2</v>
      </c>
      <c r="AC66">
        <f t="shared" si="17"/>
        <v>1.4686063916951366E-2</v>
      </c>
      <c r="AD66">
        <f t="shared" si="17"/>
        <v>1.0393358669239488E-3</v>
      </c>
      <c r="AE66">
        <f t="shared" si="17"/>
        <v>1.877274640318263E-2</v>
      </c>
      <c r="AF66">
        <f t="shared" si="17"/>
        <v>1.5044825131628763E-2</v>
      </c>
      <c r="AG66">
        <f t="shared" si="17"/>
        <v>3.7216146378239306E-2</v>
      </c>
      <c r="AH66">
        <f t="shared" si="17"/>
        <v>1.5976902490366509E-2</v>
      </c>
      <c r="AI66">
        <f t="shared" si="17"/>
        <v>1.511745532191926E-2</v>
      </c>
    </row>
    <row r="67" spans="1:35" x14ac:dyDescent="0.3">
      <c r="A67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topLeftCell="K49" zoomScaleNormal="100" workbookViewId="0">
      <selection activeCell="AB65" sqref="AB65"/>
    </sheetView>
  </sheetViews>
  <sheetFormatPr defaultRowHeight="14.4" x14ac:dyDescent="0.3"/>
  <cols>
    <col min="1" max="1" width="9" style="4" customWidth="1"/>
    <col min="2" max="2" width="8.88671875" customWidth="1"/>
  </cols>
  <sheetData>
    <row r="1" spans="1:35" x14ac:dyDescent="0.3">
      <c r="A1" s="4" t="s">
        <v>113</v>
      </c>
    </row>
    <row r="2" spans="1:35" x14ac:dyDescent="0.3">
      <c r="B2" s="4" t="s">
        <v>110</v>
      </c>
      <c r="T2" s="4" t="s">
        <v>111</v>
      </c>
    </row>
    <row r="3" spans="1:35" x14ac:dyDescent="0.3">
      <c r="A3" s="4" t="s">
        <v>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t="s">
        <v>27</v>
      </c>
      <c r="J3" t="s">
        <v>7</v>
      </c>
      <c r="K3" t="s">
        <v>23</v>
      </c>
      <c r="L3" t="s">
        <v>8</v>
      </c>
      <c r="M3" s="6" t="s">
        <v>53</v>
      </c>
      <c r="N3" s="6" t="s">
        <v>54</v>
      </c>
      <c r="O3" s="6" t="s">
        <v>57</v>
      </c>
      <c r="P3" s="6" t="s">
        <v>58</v>
      </c>
      <c r="Q3" s="6" t="s">
        <v>59</v>
      </c>
      <c r="S3" s="4" t="s">
        <v>9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  <c r="AA3" t="s">
        <v>27</v>
      </c>
      <c r="AB3" t="s">
        <v>7</v>
      </c>
      <c r="AC3" t="s">
        <v>23</v>
      </c>
      <c r="AD3" t="s">
        <v>8</v>
      </c>
      <c r="AE3" s="6" t="s">
        <v>53</v>
      </c>
      <c r="AF3" s="6" t="s">
        <v>54</v>
      </c>
      <c r="AG3" s="6" t="s">
        <v>57</v>
      </c>
      <c r="AH3" s="6" t="s">
        <v>58</v>
      </c>
      <c r="AI3" s="6" t="s">
        <v>59</v>
      </c>
    </row>
    <row r="4" spans="1:35" x14ac:dyDescent="0.3">
      <c r="A4" s="5" t="s">
        <v>77</v>
      </c>
      <c r="B4">
        <v>1330</v>
      </c>
      <c r="C4">
        <v>991</v>
      </c>
      <c r="D4">
        <v>1080</v>
      </c>
      <c r="E4">
        <v>1258.2643348839549</v>
      </c>
      <c r="F4">
        <v>1204.2790058852904</v>
      </c>
      <c r="G4">
        <v>2241.4854217333259</v>
      </c>
      <c r="H4">
        <v>1190</v>
      </c>
      <c r="I4">
        <v>941</v>
      </c>
      <c r="J4">
        <v>962</v>
      </c>
      <c r="K4">
        <v>1270</v>
      </c>
      <c r="L4">
        <v>1000</v>
      </c>
      <c r="M4" s="3">
        <v>5.21</v>
      </c>
      <c r="N4">
        <v>1.41</v>
      </c>
      <c r="O4">
        <v>112</v>
      </c>
      <c r="P4">
        <v>63.9</v>
      </c>
      <c r="Q4">
        <v>11.6</v>
      </c>
      <c r="S4" s="5" t="s">
        <v>77</v>
      </c>
      <c r="T4">
        <v>1330</v>
      </c>
      <c r="U4">
        <v>991</v>
      </c>
      <c r="V4">
        <v>1080</v>
      </c>
      <c r="W4">
        <v>1258.2643348839549</v>
      </c>
      <c r="X4">
        <v>1204.2790058852904</v>
      </c>
      <c r="Y4">
        <v>2241.4854217333259</v>
      </c>
      <c r="Z4">
        <v>1190</v>
      </c>
      <c r="AA4">
        <v>941</v>
      </c>
      <c r="AB4">
        <v>962</v>
      </c>
      <c r="AC4">
        <v>1270</v>
      </c>
      <c r="AD4">
        <v>1000</v>
      </c>
      <c r="AE4" s="3">
        <v>5.21</v>
      </c>
      <c r="AF4">
        <v>1.41</v>
      </c>
      <c r="AG4">
        <v>112</v>
      </c>
      <c r="AH4">
        <v>63.9</v>
      </c>
      <c r="AI4">
        <v>11.6</v>
      </c>
    </row>
    <row r="5" spans="1:35" x14ac:dyDescent="0.3">
      <c r="A5" s="5" t="s">
        <v>77</v>
      </c>
      <c r="B5">
        <v>1410</v>
      </c>
      <c r="C5">
        <v>1110</v>
      </c>
      <c r="D5">
        <v>1130</v>
      </c>
      <c r="E5">
        <v>1032.800983316077</v>
      </c>
      <c r="F5">
        <v>1105.5821447347728</v>
      </c>
      <c r="G5">
        <v>1854.4348759069205</v>
      </c>
      <c r="H5">
        <v>1200</v>
      </c>
      <c r="I5">
        <v>1060</v>
      </c>
      <c r="J5">
        <v>885</v>
      </c>
      <c r="K5">
        <v>1330</v>
      </c>
      <c r="L5">
        <v>973</v>
      </c>
      <c r="M5" s="3">
        <v>4.96</v>
      </c>
      <c r="N5">
        <v>1.41</v>
      </c>
      <c r="O5">
        <v>116</v>
      </c>
      <c r="P5">
        <v>73.3</v>
      </c>
      <c r="Q5">
        <v>17.399999999999999</v>
      </c>
      <c r="S5" s="5" t="s">
        <v>77</v>
      </c>
      <c r="T5">
        <v>1410</v>
      </c>
      <c r="U5">
        <v>1110</v>
      </c>
      <c r="V5">
        <v>1130</v>
      </c>
      <c r="W5">
        <v>1032.800983316077</v>
      </c>
      <c r="X5">
        <v>1105.5821447347728</v>
      </c>
      <c r="Y5">
        <v>1854.4348759069205</v>
      </c>
      <c r="Z5">
        <v>1200</v>
      </c>
      <c r="AA5">
        <v>1060</v>
      </c>
      <c r="AB5">
        <v>885</v>
      </c>
      <c r="AC5">
        <v>1330</v>
      </c>
      <c r="AD5">
        <v>973</v>
      </c>
      <c r="AE5" s="3">
        <v>4.96</v>
      </c>
      <c r="AF5">
        <v>1.41</v>
      </c>
      <c r="AG5">
        <v>116</v>
      </c>
      <c r="AH5">
        <v>73.3</v>
      </c>
      <c r="AI5">
        <v>17.399999999999999</v>
      </c>
    </row>
    <row r="6" spans="1:35" s="9" customFormat="1" x14ac:dyDescent="0.3">
      <c r="A6" s="8" t="s">
        <v>99</v>
      </c>
      <c r="B6" s="17">
        <v>1230</v>
      </c>
      <c r="C6" s="17">
        <v>858</v>
      </c>
      <c r="D6" s="17">
        <v>674</v>
      </c>
      <c r="E6" s="17">
        <v>330</v>
      </c>
      <c r="F6" s="17">
        <v>179</v>
      </c>
      <c r="G6" s="17">
        <v>161</v>
      </c>
      <c r="H6" s="17">
        <v>49.6</v>
      </c>
      <c r="I6" s="9">
        <v>714</v>
      </c>
      <c r="J6" s="9">
        <v>556</v>
      </c>
      <c r="K6" s="9">
        <v>203</v>
      </c>
      <c r="L6" s="9">
        <v>36.4</v>
      </c>
      <c r="M6" s="9">
        <v>5.03</v>
      </c>
      <c r="N6" s="9">
        <v>1.61</v>
      </c>
      <c r="O6" s="9">
        <v>114</v>
      </c>
      <c r="P6" s="9">
        <v>43.7</v>
      </c>
      <c r="Q6" s="9">
        <v>2.23</v>
      </c>
      <c r="S6" s="8" t="s">
        <v>104</v>
      </c>
      <c r="T6" s="17">
        <v>1280</v>
      </c>
      <c r="U6" s="17">
        <v>890</v>
      </c>
      <c r="V6" s="17">
        <v>655</v>
      </c>
      <c r="W6" s="17">
        <v>322</v>
      </c>
      <c r="X6" s="17">
        <v>157</v>
      </c>
      <c r="Y6" s="17">
        <v>145</v>
      </c>
      <c r="Z6" s="17">
        <v>39.6</v>
      </c>
      <c r="AA6" s="9">
        <v>743</v>
      </c>
      <c r="AB6" s="9">
        <v>549</v>
      </c>
      <c r="AC6" s="9">
        <v>194</v>
      </c>
      <c r="AD6" s="9">
        <v>32.200000000000003</v>
      </c>
      <c r="AE6" s="9">
        <v>4.96</v>
      </c>
      <c r="AF6" s="9">
        <v>1.62</v>
      </c>
      <c r="AG6" s="9">
        <v>122</v>
      </c>
      <c r="AH6" s="9">
        <v>49.7</v>
      </c>
      <c r="AI6" s="9">
        <v>2.04</v>
      </c>
    </row>
    <row r="7" spans="1:35" s="9" customFormat="1" x14ac:dyDescent="0.3">
      <c r="A7" s="8" t="s">
        <v>99</v>
      </c>
      <c r="B7" s="17">
        <v>1230</v>
      </c>
      <c r="C7" s="17">
        <v>882</v>
      </c>
      <c r="D7" s="17">
        <v>669</v>
      </c>
      <c r="E7" s="17">
        <v>329</v>
      </c>
      <c r="F7" s="17">
        <v>172</v>
      </c>
      <c r="G7" s="17">
        <v>168</v>
      </c>
      <c r="H7" s="17">
        <v>48.5</v>
      </c>
      <c r="I7" s="9">
        <v>700</v>
      </c>
      <c r="J7" s="9">
        <v>531</v>
      </c>
      <c r="K7" s="9">
        <v>202</v>
      </c>
      <c r="L7" s="9">
        <v>40.9</v>
      </c>
      <c r="M7" s="9">
        <v>4.84</v>
      </c>
      <c r="N7" s="9">
        <v>1.63</v>
      </c>
      <c r="O7" s="9">
        <v>117</v>
      </c>
      <c r="P7" s="9">
        <v>47.4</v>
      </c>
      <c r="Q7" s="9">
        <v>2.21</v>
      </c>
      <c r="S7" s="8" t="s">
        <v>104</v>
      </c>
      <c r="T7" s="17">
        <v>1290</v>
      </c>
      <c r="U7" s="17">
        <v>848</v>
      </c>
      <c r="V7" s="17">
        <v>689</v>
      </c>
      <c r="W7" s="17">
        <v>340</v>
      </c>
      <c r="X7" s="17">
        <v>183</v>
      </c>
      <c r="Y7" s="17">
        <v>171</v>
      </c>
      <c r="Z7" s="17">
        <v>44.1</v>
      </c>
      <c r="AA7" s="9">
        <v>643</v>
      </c>
      <c r="AB7" s="9">
        <v>568</v>
      </c>
      <c r="AC7" s="9">
        <v>191</v>
      </c>
      <c r="AD7" s="9">
        <v>35.5</v>
      </c>
      <c r="AE7" s="9">
        <v>4.97</v>
      </c>
      <c r="AF7" s="9">
        <v>1.78</v>
      </c>
      <c r="AG7" s="9">
        <v>119</v>
      </c>
      <c r="AH7" s="9">
        <v>49.8</v>
      </c>
      <c r="AI7" s="9">
        <v>1.98</v>
      </c>
    </row>
    <row r="8" spans="1:35" x14ac:dyDescent="0.3">
      <c r="A8" s="5" t="s">
        <v>100</v>
      </c>
      <c r="B8" s="6">
        <v>1170</v>
      </c>
      <c r="C8" s="6">
        <v>765</v>
      </c>
      <c r="D8" s="6">
        <v>563</v>
      </c>
      <c r="E8" s="6">
        <v>267</v>
      </c>
      <c r="F8" s="6">
        <v>113</v>
      </c>
      <c r="G8" s="6">
        <v>84.1</v>
      </c>
      <c r="H8" s="6">
        <v>13.4</v>
      </c>
      <c r="I8" s="7">
        <v>567</v>
      </c>
      <c r="J8" s="7">
        <v>468</v>
      </c>
      <c r="K8" s="7">
        <v>112</v>
      </c>
      <c r="L8" s="7">
        <v>16.100000000000001</v>
      </c>
      <c r="M8" s="7">
        <v>4.45</v>
      </c>
      <c r="N8" s="7">
        <v>1.57</v>
      </c>
      <c r="O8" s="7">
        <v>114</v>
      </c>
      <c r="P8" s="7">
        <v>43.8</v>
      </c>
      <c r="Q8" s="7">
        <v>1.05</v>
      </c>
      <c r="S8" s="5" t="s">
        <v>105</v>
      </c>
      <c r="T8" s="7">
        <v>1230</v>
      </c>
      <c r="U8" s="7">
        <v>842</v>
      </c>
      <c r="V8" s="7">
        <v>597</v>
      </c>
      <c r="W8" s="7">
        <v>209</v>
      </c>
      <c r="X8" s="7">
        <v>106</v>
      </c>
      <c r="Y8" s="7">
        <v>83.2</v>
      </c>
      <c r="Z8" s="7">
        <v>20.2</v>
      </c>
      <c r="AA8" s="7">
        <v>684</v>
      </c>
      <c r="AB8" s="7">
        <v>463</v>
      </c>
      <c r="AC8" s="7">
        <v>122</v>
      </c>
      <c r="AD8" s="7">
        <v>11.8</v>
      </c>
      <c r="AE8" s="7">
        <v>4.84</v>
      </c>
      <c r="AF8" s="7">
        <v>1.64</v>
      </c>
      <c r="AG8" s="7">
        <v>121</v>
      </c>
      <c r="AH8" s="7">
        <v>36.700000000000003</v>
      </c>
      <c r="AI8" s="7">
        <v>1.21</v>
      </c>
    </row>
    <row r="9" spans="1:35" x14ac:dyDescent="0.3">
      <c r="A9" s="5" t="s">
        <v>100</v>
      </c>
      <c r="B9" s="6">
        <v>1180</v>
      </c>
      <c r="C9" s="6">
        <v>856</v>
      </c>
      <c r="D9" s="6">
        <v>582</v>
      </c>
      <c r="E9" s="6">
        <v>210</v>
      </c>
      <c r="F9" s="6">
        <v>90.8</v>
      </c>
      <c r="G9" s="6">
        <v>70</v>
      </c>
      <c r="H9" s="6">
        <v>14.2</v>
      </c>
      <c r="I9" s="7">
        <v>706</v>
      </c>
      <c r="J9" s="7">
        <v>421</v>
      </c>
      <c r="K9" s="7">
        <v>115</v>
      </c>
      <c r="L9" s="7">
        <v>12</v>
      </c>
      <c r="M9" s="7">
        <v>4.57</v>
      </c>
      <c r="N9" s="7">
        <v>1.5</v>
      </c>
      <c r="O9" s="7">
        <v>108</v>
      </c>
      <c r="P9" s="7">
        <v>39.1</v>
      </c>
      <c r="Q9" s="7">
        <v>1.21</v>
      </c>
      <c r="S9" s="5" t="s">
        <v>105</v>
      </c>
      <c r="T9" s="7">
        <v>1220</v>
      </c>
      <c r="U9" s="7">
        <v>798</v>
      </c>
      <c r="V9" s="7">
        <v>626</v>
      </c>
      <c r="W9" s="7">
        <v>234</v>
      </c>
      <c r="X9" s="7">
        <v>107</v>
      </c>
      <c r="Y9" s="7">
        <v>80.8</v>
      </c>
      <c r="Z9" s="7">
        <v>13.7</v>
      </c>
      <c r="AA9" s="7">
        <v>675</v>
      </c>
      <c r="AB9" s="7">
        <v>496</v>
      </c>
      <c r="AC9" s="7">
        <v>121</v>
      </c>
      <c r="AD9" s="7">
        <v>11.4</v>
      </c>
      <c r="AE9" s="7">
        <v>4.8499999999999996</v>
      </c>
      <c r="AF9" s="7">
        <v>1.66</v>
      </c>
      <c r="AG9" s="7">
        <v>113</v>
      </c>
      <c r="AH9" s="7">
        <v>39.299999999999997</v>
      </c>
      <c r="AI9" s="7">
        <v>1.1499999999999999</v>
      </c>
    </row>
    <row r="10" spans="1:35" s="9" customFormat="1" x14ac:dyDescent="0.3">
      <c r="A10" s="8" t="s">
        <v>101</v>
      </c>
      <c r="B10" s="9">
        <v>1210</v>
      </c>
      <c r="C10" s="9">
        <v>811</v>
      </c>
      <c r="D10" s="9">
        <v>558</v>
      </c>
      <c r="E10" s="9">
        <v>201</v>
      </c>
      <c r="F10" s="9">
        <v>77.2</v>
      </c>
      <c r="G10" s="9">
        <v>56.7</v>
      </c>
      <c r="H10" s="9">
        <v>11.3</v>
      </c>
      <c r="I10" s="9">
        <v>624</v>
      </c>
      <c r="J10" s="9">
        <v>485</v>
      </c>
      <c r="K10" s="9">
        <v>99.2</v>
      </c>
      <c r="L10" s="9">
        <v>12.6</v>
      </c>
      <c r="M10" s="9">
        <v>4.79</v>
      </c>
      <c r="N10" s="9">
        <v>1.56</v>
      </c>
      <c r="O10" s="9">
        <v>109</v>
      </c>
      <c r="P10" s="9">
        <v>35.5</v>
      </c>
      <c r="Q10" s="9">
        <v>0.89400000000000002</v>
      </c>
      <c r="S10" s="8" t="s">
        <v>106</v>
      </c>
      <c r="T10" s="9">
        <v>1180</v>
      </c>
      <c r="U10" s="9">
        <v>801</v>
      </c>
      <c r="V10" s="9">
        <v>546</v>
      </c>
      <c r="W10" s="9">
        <v>199</v>
      </c>
      <c r="X10" s="9">
        <v>78.099999999999994</v>
      </c>
      <c r="Y10" s="9">
        <v>63.8</v>
      </c>
      <c r="Z10" s="9">
        <v>6.98</v>
      </c>
      <c r="AA10" s="9">
        <v>638</v>
      </c>
      <c r="AB10" s="9">
        <v>413</v>
      </c>
      <c r="AC10" s="9">
        <v>84.5</v>
      </c>
      <c r="AD10" s="9">
        <v>5.4</v>
      </c>
      <c r="AE10" s="9">
        <v>4.57</v>
      </c>
      <c r="AF10" s="9">
        <v>1.57</v>
      </c>
      <c r="AG10" s="9">
        <v>103</v>
      </c>
      <c r="AH10" s="9">
        <v>34</v>
      </c>
      <c r="AI10" s="9">
        <v>0.78100000000000003</v>
      </c>
    </row>
    <row r="11" spans="1:35" s="9" customFormat="1" x14ac:dyDescent="0.3">
      <c r="A11" s="8" t="s">
        <v>101</v>
      </c>
      <c r="B11" s="9">
        <v>1220</v>
      </c>
      <c r="C11" s="9">
        <v>796</v>
      </c>
      <c r="D11" s="9">
        <v>566</v>
      </c>
      <c r="E11" s="9">
        <v>199</v>
      </c>
      <c r="F11" s="9">
        <v>81.099999999999994</v>
      </c>
      <c r="G11" s="9">
        <v>59.8</v>
      </c>
      <c r="H11" s="9">
        <v>8.57</v>
      </c>
      <c r="I11" s="9">
        <v>602</v>
      </c>
      <c r="J11" s="9">
        <v>488</v>
      </c>
      <c r="K11" s="9">
        <v>104</v>
      </c>
      <c r="L11" s="9">
        <v>10.199999999999999</v>
      </c>
      <c r="M11" s="9">
        <v>4.67</v>
      </c>
      <c r="N11" s="9">
        <v>1.69</v>
      </c>
      <c r="O11" s="9">
        <v>111</v>
      </c>
      <c r="P11" s="9">
        <v>29.8</v>
      </c>
      <c r="Q11" s="9">
        <v>0.89300000000000002</v>
      </c>
      <c r="S11" s="8" t="s">
        <v>106</v>
      </c>
      <c r="T11" s="9">
        <v>1200</v>
      </c>
      <c r="U11" s="9">
        <v>755</v>
      </c>
      <c r="V11" s="9">
        <v>524</v>
      </c>
      <c r="W11" s="9">
        <v>186</v>
      </c>
      <c r="X11" s="9">
        <v>75.8</v>
      </c>
      <c r="Y11" s="9">
        <v>56.1</v>
      </c>
      <c r="Z11" s="9">
        <v>6.3</v>
      </c>
      <c r="AA11" s="9">
        <v>680</v>
      </c>
      <c r="AB11" s="9">
        <v>440</v>
      </c>
      <c r="AC11" s="9">
        <v>87.7</v>
      </c>
      <c r="AD11" s="9">
        <v>6.16</v>
      </c>
      <c r="AE11" s="9">
        <v>4.3899999999999997</v>
      </c>
      <c r="AF11" s="9">
        <v>1.58</v>
      </c>
      <c r="AG11" s="9">
        <v>111</v>
      </c>
      <c r="AH11" s="9">
        <v>31.5</v>
      </c>
      <c r="AI11" s="9">
        <v>0.84</v>
      </c>
    </row>
    <row r="12" spans="1:35" x14ac:dyDescent="0.3">
      <c r="A12" s="5" t="s">
        <v>102</v>
      </c>
      <c r="B12" s="7">
        <v>1200</v>
      </c>
      <c r="C12" s="7">
        <v>815</v>
      </c>
      <c r="D12" s="7">
        <v>531</v>
      </c>
      <c r="E12" s="7">
        <v>174</v>
      </c>
      <c r="F12" s="7">
        <v>62.9</v>
      </c>
      <c r="G12" s="7">
        <v>47</v>
      </c>
      <c r="H12" s="7">
        <v>6.16</v>
      </c>
      <c r="I12" s="7">
        <v>586</v>
      </c>
      <c r="J12" s="7">
        <v>455</v>
      </c>
      <c r="K12" s="7">
        <v>75.599999999999994</v>
      </c>
      <c r="L12" s="7">
        <v>5.55</v>
      </c>
      <c r="M12" s="7">
        <v>4.75</v>
      </c>
      <c r="N12" s="7">
        <v>1.61</v>
      </c>
      <c r="O12" s="7">
        <v>110</v>
      </c>
      <c r="P12" s="7">
        <v>32.5</v>
      </c>
      <c r="Q12" s="7">
        <v>0.71499999999999997</v>
      </c>
      <c r="S12" s="5" t="s">
        <v>107</v>
      </c>
      <c r="T12" s="7">
        <v>1110</v>
      </c>
      <c r="U12" s="7">
        <v>746</v>
      </c>
      <c r="V12" s="7">
        <v>462</v>
      </c>
      <c r="W12" s="7">
        <v>154</v>
      </c>
      <c r="X12" s="7">
        <v>57.4</v>
      </c>
      <c r="Y12" s="7">
        <v>46</v>
      </c>
      <c r="Z12" s="7">
        <v>5.42</v>
      </c>
      <c r="AA12" s="7">
        <v>589</v>
      </c>
      <c r="AB12" s="7">
        <v>404</v>
      </c>
      <c r="AC12" s="7">
        <v>67.3</v>
      </c>
      <c r="AD12" s="7">
        <v>3.87</v>
      </c>
      <c r="AE12" s="7">
        <v>4.33</v>
      </c>
      <c r="AF12" s="7">
        <v>1.62</v>
      </c>
      <c r="AG12" s="7">
        <v>111</v>
      </c>
      <c r="AH12" s="7">
        <v>32.5</v>
      </c>
      <c r="AI12" s="7">
        <v>0.52800000000000002</v>
      </c>
    </row>
    <row r="13" spans="1:35" x14ac:dyDescent="0.3">
      <c r="A13" s="5" t="s">
        <v>102</v>
      </c>
      <c r="B13" s="7">
        <v>1150</v>
      </c>
      <c r="C13" s="7">
        <v>785</v>
      </c>
      <c r="D13" s="7">
        <v>526</v>
      </c>
      <c r="E13" s="7">
        <v>173</v>
      </c>
      <c r="F13" s="7">
        <v>62</v>
      </c>
      <c r="G13" s="7">
        <v>47.1</v>
      </c>
      <c r="H13" s="7">
        <v>7.19</v>
      </c>
      <c r="I13" s="7">
        <v>572</v>
      </c>
      <c r="J13" s="7">
        <v>468</v>
      </c>
      <c r="K13" s="7">
        <v>75.8</v>
      </c>
      <c r="L13" s="7">
        <v>8.89</v>
      </c>
      <c r="M13" s="7">
        <v>4.3499999999999996</v>
      </c>
      <c r="N13" s="7">
        <v>1.57</v>
      </c>
      <c r="O13" s="7">
        <v>108</v>
      </c>
      <c r="P13" s="7">
        <v>30.9</v>
      </c>
      <c r="Q13" s="7">
        <v>0.64400000000000002</v>
      </c>
      <c r="S13" s="5" t="s">
        <v>107</v>
      </c>
      <c r="T13" s="7">
        <v>1110</v>
      </c>
      <c r="U13" s="7">
        <v>758</v>
      </c>
      <c r="V13" s="7">
        <v>511</v>
      </c>
      <c r="W13" s="7">
        <v>140</v>
      </c>
      <c r="X13" s="7">
        <v>53.9</v>
      </c>
      <c r="Y13" s="7">
        <v>41.9</v>
      </c>
      <c r="Z13" s="7">
        <v>1.01</v>
      </c>
      <c r="AA13" s="7">
        <v>603</v>
      </c>
      <c r="AB13" s="7">
        <v>401</v>
      </c>
      <c r="AC13" s="7">
        <v>64.8</v>
      </c>
      <c r="AD13" s="7">
        <v>2.2000000000000002</v>
      </c>
      <c r="AE13" s="7">
        <v>4.2699999999999996</v>
      </c>
      <c r="AF13" s="7">
        <v>1.57</v>
      </c>
      <c r="AG13" s="7">
        <v>107</v>
      </c>
      <c r="AH13" s="7">
        <v>30.1</v>
      </c>
      <c r="AI13" s="7">
        <v>0.58699999999999997</v>
      </c>
    </row>
    <row r="14" spans="1:35" s="9" customFormat="1" x14ac:dyDescent="0.3">
      <c r="A14" s="8" t="s">
        <v>103</v>
      </c>
      <c r="B14" s="9">
        <v>1120</v>
      </c>
      <c r="C14" s="9">
        <v>704</v>
      </c>
      <c r="D14" s="9">
        <v>428</v>
      </c>
      <c r="E14" s="9">
        <v>120</v>
      </c>
      <c r="F14" s="9">
        <v>40.5</v>
      </c>
      <c r="G14" s="9">
        <v>29.1</v>
      </c>
      <c r="H14" s="9">
        <v>0</v>
      </c>
      <c r="I14" s="9">
        <v>521</v>
      </c>
      <c r="J14" s="9">
        <v>389</v>
      </c>
      <c r="K14" s="9">
        <v>45.6</v>
      </c>
      <c r="L14" s="9">
        <v>0.93600000000000005</v>
      </c>
      <c r="M14" s="9">
        <v>4.3600000000000003</v>
      </c>
      <c r="N14" s="9">
        <v>1.69</v>
      </c>
      <c r="O14" s="9">
        <v>109</v>
      </c>
      <c r="P14" s="9">
        <v>30.3</v>
      </c>
      <c r="Q14" s="9">
        <v>0.35899999999999999</v>
      </c>
      <c r="S14" s="8" t="s">
        <v>108</v>
      </c>
      <c r="T14" s="9">
        <v>1190</v>
      </c>
      <c r="U14" s="9">
        <v>816</v>
      </c>
      <c r="V14" s="9">
        <v>501</v>
      </c>
      <c r="W14" s="9">
        <v>107</v>
      </c>
      <c r="X14" s="9">
        <v>36.200000000000003</v>
      </c>
      <c r="Y14" s="9">
        <v>29.3</v>
      </c>
      <c r="Z14" s="9">
        <v>11.1</v>
      </c>
      <c r="AA14" s="9">
        <v>666</v>
      </c>
      <c r="AB14" s="9">
        <v>398</v>
      </c>
      <c r="AC14" s="9">
        <v>46.1</v>
      </c>
      <c r="AD14" s="9">
        <v>0.77</v>
      </c>
      <c r="AE14" s="9">
        <v>4.8099999999999996</v>
      </c>
      <c r="AF14" s="9">
        <v>1.6</v>
      </c>
      <c r="AG14" s="9">
        <v>115</v>
      </c>
      <c r="AH14" s="9">
        <v>26</v>
      </c>
      <c r="AI14" s="9">
        <v>0.33800000000000002</v>
      </c>
    </row>
    <row r="15" spans="1:35" s="9" customFormat="1" x14ac:dyDescent="0.3">
      <c r="A15" s="8" t="s">
        <v>103</v>
      </c>
      <c r="B15" s="9">
        <v>1160</v>
      </c>
      <c r="C15" s="9">
        <v>791</v>
      </c>
      <c r="D15" s="9">
        <v>465</v>
      </c>
      <c r="E15" s="9">
        <v>104</v>
      </c>
      <c r="F15" s="9">
        <v>34.4</v>
      </c>
      <c r="G15" s="9">
        <v>22.1</v>
      </c>
      <c r="H15" s="9">
        <v>0</v>
      </c>
      <c r="I15" s="9">
        <v>595</v>
      </c>
      <c r="J15" s="9">
        <v>372</v>
      </c>
      <c r="K15" s="9">
        <v>45.1</v>
      </c>
      <c r="L15" s="9">
        <v>0.63900000000000001</v>
      </c>
      <c r="M15" s="9">
        <v>4.3899999999999997</v>
      </c>
      <c r="N15" s="9">
        <v>1.47</v>
      </c>
      <c r="O15" s="9">
        <v>105</v>
      </c>
      <c r="P15" s="9">
        <v>24.3</v>
      </c>
      <c r="Q15" s="9">
        <v>0.41099999999999998</v>
      </c>
      <c r="S15" s="8" t="s">
        <v>108</v>
      </c>
      <c r="T15" s="9">
        <v>1210</v>
      </c>
      <c r="U15" s="9">
        <v>847</v>
      </c>
      <c r="V15" s="9">
        <v>440</v>
      </c>
      <c r="W15" s="9">
        <v>112</v>
      </c>
      <c r="X15" s="9">
        <v>36.700000000000003</v>
      </c>
      <c r="Y15" s="9">
        <v>29.2</v>
      </c>
      <c r="Z15" s="9" t="s">
        <v>28</v>
      </c>
      <c r="AA15" s="9">
        <v>645</v>
      </c>
      <c r="AB15" s="9">
        <v>357</v>
      </c>
      <c r="AC15" s="9">
        <v>45</v>
      </c>
      <c r="AD15" s="9" t="s">
        <v>28</v>
      </c>
      <c r="AE15" s="9">
        <v>4.8</v>
      </c>
      <c r="AF15" s="9">
        <v>1.7</v>
      </c>
      <c r="AG15" s="9">
        <v>114</v>
      </c>
      <c r="AH15" s="9">
        <v>27.5</v>
      </c>
      <c r="AI15" s="9">
        <v>0.38</v>
      </c>
    </row>
    <row r="16" spans="1:35" x14ac:dyDescent="0.3">
      <c r="S16" s="4"/>
    </row>
    <row r="17" spans="1:35" x14ac:dyDescent="0.3">
      <c r="A17" s="4" t="s">
        <v>72</v>
      </c>
      <c r="S17" s="4" t="s">
        <v>72</v>
      </c>
    </row>
    <row r="18" spans="1:35" x14ac:dyDescent="0.3">
      <c r="A18" t="s">
        <v>71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t="s">
        <v>27</v>
      </c>
      <c r="J18" t="s">
        <v>7</v>
      </c>
      <c r="K18" t="s">
        <v>23</v>
      </c>
      <c r="L18" t="s">
        <v>8</v>
      </c>
      <c r="M18" s="6" t="s">
        <v>53</v>
      </c>
      <c r="N18" s="6" t="s">
        <v>54</v>
      </c>
      <c r="O18" s="6" t="s">
        <v>57</v>
      </c>
      <c r="P18" s="6" t="s">
        <v>58</v>
      </c>
      <c r="Q18" s="6" t="s">
        <v>59</v>
      </c>
      <c r="S18" t="s">
        <v>71</v>
      </c>
      <c r="T18" s="3" t="s">
        <v>0</v>
      </c>
      <c r="U18" s="3" t="s">
        <v>1</v>
      </c>
      <c r="V18" s="3" t="s">
        <v>2</v>
      </c>
      <c r="W18" s="3" t="s">
        <v>3</v>
      </c>
      <c r="X18" s="3" t="s">
        <v>4</v>
      </c>
      <c r="Y18" s="3" t="s">
        <v>5</v>
      </c>
      <c r="Z18" s="3" t="s">
        <v>6</v>
      </c>
      <c r="AA18" t="s">
        <v>27</v>
      </c>
      <c r="AB18" t="s">
        <v>7</v>
      </c>
      <c r="AC18" t="s">
        <v>23</v>
      </c>
      <c r="AD18" t="s">
        <v>8</v>
      </c>
      <c r="AE18" s="6" t="s">
        <v>53</v>
      </c>
      <c r="AF18" s="6" t="s">
        <v>54</v>
      </c>
      <c r="AG18" s="6" t="s">
        <v>57</v>
      </c>
      <c r="AH18" s="6" t="s">
        <v>58</v>
      </c>
      <c r="AI18" s="6" t="s">
        <v>59</v>
      </c>
    </row>
    <row r="19" spans="1:35" x14ac:dyDescent="0.3">
      <c r="A19" s="3">
        <v>0</v>
      </c>
      <c r="B19">
        <f t="shared" ref="B19:Q19" si="0">AVERAGE(B4:B5)</f>
        <v>1370</v>
      </c>
      <c r="C19">
        <f t="shared" si="0"/>
        <v>1050.5</v>
      </c>
      <c r="D19">
        <f t="shared" si="0"/>
        <v>1105</v>
      </c>
      <c r="E19">
        <f t="shared" si="0"/>
        <v>1145.532659100016</v>
      </c>
      <c r="F19">
        <f t="shared" si="0"/>
        <v>1154.9305753100316</v>
      </c>
      <c r="G19">
        <f t="shared" si="0"/>
        <v>2047.9601488201233</v>
      </c>
      <c r="H19">
        <f t="shared" si="0"/>
        <v>1195</v>
      </c>
      <c r="I19">
        <f t="shared" si="0"/>
        <v>1000.5</v>
      </c>
      <c r="J19">
        <f t="shared" si="0"/>
        <v>923.5</v>
      </c>
      <c r="K19">
        <f t="shared" si="0"/>
        <v>1300</v>
      </c>
      <c r="L19">
        <f t="shared" si="0"/>
        <v>986.5</v>
      </c>
      <c r="M19">
        <f t="shared" si="0"/>
        <v>5.085</v>
      </c>
      <c r="N19">
        <f t="shared" si="0"/>
        <v>1.41</v>
      </c>
      <c r="O19">
        <f t="shared" si="0"/>
        <v>114</v>
      </c>
      <c r="P19">
        <f t="shared" si="0"/>
        <v>68.599999999999994</v>
      </c>
      <c r="Q19">
        <f t="shared" si="0"/>
        <v>14.5</v>
      </c>
      <c r="S19" s="3">
        <v>0</v>
      </c>
      <c r="T19">
        <f t="shared" ref="T19:AI19" si="1">AVERAGE(T4:T5)</f>
        <v>1370</v>
      </c>
      <c r="U19">
        <f t="shared" si="1"/>
        <v>1050.5</v>
      </c>
      <c r="V19">
        <f t="shared" si="1"/>
        <v>1105</v>
      </c>
      <c r="W19">
        <f t="shared" si="1"/>
        <v>1145.532659100016</v>
      </c>
      <c r="X19">
        <f t="shared" si="1"/>
        <v>1154.9305753100316</v>
      </c>
      <c r="Y19">
        <f t="shared" si="1"/>
        <v>2047.9601488201233</v>
      </c>
      <c r="Z19">
        <f t="shared" si="1"/>
        <v>1195</v>
      </c>
      <c r="AA19">
        <f t="shared" si="1"/>
        <v>1000.5</v>
      </c>
      <c r="AB19">
        <f t="shared" si="1"/>
        <v>923.5</v>
      </c>
      <c r="AC19">
        <f t="shared" si="1"/>
        <v>1300</v>
      </c>
      <c r="AD19">
        <f t="shared" si="1"/>
        <v>986.5</v>
      </c>
      <c r="AE19">
        <f t="shared" si="1"/>
        <v>5.085</v>
      </c>
      <c r="AF19">
        <f t="shared" si="1"/>
        <v>1.41</v>
      </c>
      <c r="AG19">
        <f t="shared" si="1"/>
        <v>114</v>
      </c>
      <c r="AH19">
        <f t="shared" si="1"/>
        <v>68.599999999999994</v>
      </c>
      <c r="AI19">
        <f t="shared" si="1"/>
        <v>14.5</v>
      </c>
    </row>
    <row r="20" spans="1:35" x14ac:dyDescent="0.3">
      <c r="A20" s="3">
        <v>18</v>
      </c>
      <c r="B20">
        <f t="shared" ref="B20:Q20" si="2">AVERAGE(B6:B7)</f>
        <v>1230</v>
      </c>
      <c r="C20">
        <f t="shared" si="2"/>
        <v>870</v>
      </c>
      <c r="D20">
        <f t="shared" si="2"/>
        <v>671.5</v>
      </c>
      <c r="E20">
        <f t="shared" si="2"/>
        <v>329.5</v>
      </c>
      <c r="F20">
        <f t="shared" si="2"/>
        <v>175.5</v>
      </c>
      <c r="G20">
        <f t="shared" si="2"/>
        <v>164.5</v>
      </c>
      <c r="H20">
        <f t="shared" si="2"/>
        <v>49.05</v>
      </c>
      <c r="I20">
        <f t="shared" si="2"/>
        <v>707</v>
      </c>
      <c r="J20">
        <f t="shared" si="2"/>
        <v>543.5</v>
      </c>
      <c r="K20">
        <f t="shared" si="2"/>
        <v>202.5</v>
      </c>
      <c r="L20">
        <f t="shared" si="2"/>
        <v>38.65</v>
      </c>
      <c r="M20">
        <f t="shared" si="2"/>
        <v>4.9350000000000005</v>
      </c>
      <c r="N20">
        <f t="shared" si="2"/>
        <v>1.62</v>
      </c>
      <c r="O20">
        <f t="shared" si="2"/>
        <v>115.5</v>
      </c>
      <c r="P20">
        <f t="shared" si="2"/>
        <v>45.55</v>
      </c>
      <c r="Q20">
        <f t="shared" si="2"/>
        <v>2.2199999999999998</v>
      </c>
      <c r="S20" s="3">
        <v>20</v>
      </c>
      <c r="T20">
        <f t="shared" ref="T20:AI20" si="3">AVERAGE(T6:T7)</f>
        <v>1285</v>
      </c>
      <c r="U20">
        <f t="shared" si="3"/>
        <v>869</v>
      </c>
      <c r="V20">
        <f t="shared" si="3"/>
        <v>672</v>
      </c>
      <c r="W20">
        <f t="shared" si="3"/>
        <v>331</v>
      </c>
      <c r="X20">
        <f t="shared" si="3"/>
        <v>170</v>
      </c>
      <c r="Y20">
        <f t="shared" si="3"/>
        <v>158</v>
      </c>
      <c r="Z20">
        <f t="shared" si="3"/>
        <v>41.85</v>
      </c>
      <c r="AA20">
        <f t="shared" si="3"/>
        <v>693</v>
      </c>
      <c r="AB20">
        <f t="shared" si="3"/>
        <v>558.5</v>
      </c>
      <c r="AC20">
        <f t="shared" si="3"/>
        <v>192.5</v>
      </c>
      <c r="AD20">
        <f t="shared" si="3"/>
        <v>33.85</v>
      </c>
      <c r="AE20">
        <f t="shared" si="3"/>
        <v>4.9649999999999999</v>
      </c>
      <c r="AF20">
        <f t="shared" si="3"/>
        <v>1.7000000000000002</v>
      </c>
      <c r="AG20">
        <f t="shared" si="3"/>
        <v>120.5</v>
      </c>
      <c r="AH20">
        <f t="shared" si="3"/>
        <v>49.75</v>
      </c>
      <c r="AI20">
        <f t="shared" si="3"/>
        <v>2.0099999999999998</v>
      </c>
    </row>
    <row r="21" spans="1:35" x14ac:dyDescent="0.3">
      <c r="A21" s="3">
        <v>35</v>
      </c>
      <c r="B21">
        <f t="shared" ref="B21:Q21" si="4">AVERAGE(B8:B9)</f>
        <v>1175</v>
      </c>
      <c r="C21">
        <f t="shared" si="4"/>
        <v>810.5</v>
      </c>
      <c r="D21">
        <f t="shared" si="4"/>
        <v>572.5</v>
      </c>
      <c r="E21">
        <f t="shared" si="4"/>
        <v>238.5</v>
      </c>
      <c r="F21">
        <f t="shared" si="4"/>
        <v>101.9</v>
      </c>
      <c r="G21">
        <f t="shared" si="4"/>
        <v>77.05</v>
      </c>
      <c r="H21">
        <f t="shared" si="4"/>
        <v>13.8</v>
      </c>
      <c r="I21">
        <f t="shared" si="4"/>
        <v>636.5</v>
      </c>
      <c r="J21">
        <f t="shared" si="4"/>
        <v>444.5</v>
      </c>
      <c r="K21">
        <f t="shared" si="4"/>
        <v>113.5</v>
      </c>
      <c r="L21">
        <f t="shared" si="4"/>
        <v>14.05</v>
      </c>
      <c r="M21">
        <f t="shared" si="4"/>
        <v>4.51</v>
      </c>
      <c r="N21">
        <f t="shared" si="4"/>
        <v>1.5350000000000001</v>
      </c>
      <c r="O21">
        <f t="shared" si="4"/>
        <v>111</v>
      </c>
      <c r="P21">
        <f t="shared" si="4"/>
        <v>41.45</v>
      </c>
      <c r="Q21">
        <f t="shared" si="4"/>
        <v>1.1299999999999999</v>
      </c>
      <c r="S21" s="3">
        <v>35</v>
      </c>
      <c r="T21">
        <f t="shared" ref="T21:AI21" si="5">AVERAGE(T8:T9)</f>
        <v>1225</v>
      </c>
      <c r="U21">
        <f t="shared" si="5"/>
        <v>820</v>
      </c>
      <c r="V21">
        <f t="shared" si="5"/>
        <v>611.5</v>
      </c>
      <c r="W21">
        <f t="shared" si="5"/>
        <v>221.5</v>
      </c>
      <c r="X21">
        <f t="shared" si="5"/>
        <v>106.5</v>
      </c>
      <c r="Y21">
        <f t="shared" si="5"/>
        <v>82</v>
      </c>
      <c r="Z21">
        <f t="shared" si="5"/>
        <v>16.95</v>
      </c>
      <c r="AA21">
        <f t="shared" si="5"/>
        <v>679.5</v>
      </c>
      <c r="AB21">
        <f t="shared" si="5"/>
        <v>479.5</v>
      </c>
      <c r="AC21">
        <f t="shared" si="5"/>
        <v>121.5</v>
      </c>
      <c r="AD21">
        <f t="shared" si="5"/>
        <v>11.600000000000001</v>
      </c>
      <c r="AE21">
        <f t="shared" si="5"/>
        <v>4.8449999999999998</v>
      </c>
      <c r="AF21">
        <f t="shared" si="5"/>
        <v>1.65</v>
      </c>
      <c r="AG21">
        <f t="shared" si="5"/>
        <v>117</v>
      </c>
      <c r="AH21">
        <f t="shared" si="5"/>
        <v>38</v>
      </c>
      <c r="AI21">
        <f t="shared" si="5"/>
        <v>1.18</v>
      </c>
    </row>
    <row r="22" spans="1:35" x14ac:dyDescent="0.3">
      <c r="A22" s="3">
        <v>48</v>
      </c>
      <c r="B22">
        <f t="shared" ref="B22:Q22" si="6">AVERAGE(B10:B11)</f>
        <v>1215</v>
      </c>
      <c r="C22">
        <f t="shared" si="6"/>
        <v>803.5</v>
      </c>
      <c r="D22">
        <f t="shared" si="6"/>
        <v>562</v>
      </c>
      <c r="E22">
        <f t="shared" si="6"/>
        <v>200</v>
      </c>
      <c r="F22">
        <f t="shared" si="6"/>
        <v>79.150000000000006</v>
      </c>
      <c r="G22">
        <f t="shared" si="6"/>
        <v>58.25</v>
      </c>
      <c r="H22">
        <f t="shared" si="6"/>
        <v>9.9350000000000005</v>
      </c>
      <c r="I22">
        <f t="shared" si="6"/>
        <v>613</v>
      </c>
      <c r="J22">
        <f t="shared" si="6"/>
        <v>486.5</v>
      </c>
      <c r="K22">
        <f t="shared" si="6"/>
        <v>101.6</v>
      </c>
      <c r="L22">
        <f t="shared" si="6"/>
        <v>11.399999999999999</v>
      </c>
      <c r="M22">
        <f t="shared" si="6"/>
        <v>4.7300000000000004</v>
      </c>
      <c r="N22">
        <f t="shared" si="6"/>
        <v>1.625</v>
      </c>
      <c r="O22">
        <f t="shared" si="6"/>
        <v>110</v>
      </c>
      <c r="P22">
        <f t="shared" si="6"/>
        <v>32.65</v>
      </c>
      <c r="Q22">
        <f t="shared" si="6"/>
        <v>0.89349999999999996</v>
      </c>
      <c r="S22" s="3">
        <v>49</v>
      </c>
      <c r="T22">
        <f t="shared" ref="T22:AI22" si="7">AVERAGE(T10:T11)</f>
        <v>1190</v>
      </c>
      <c r="U22">
        <f t="shared" si="7"/>
        <v>778</v>
      </c>
      <c r="V22">
        <f t="shared" si="7"/>
        <v>535</v>
      </c>
      <c r="W22">
        <f t="shared" si="7"/>
        <v>192.5</v>
      </c>
      <c r="X22">
        <f t="shared" si="7"/>
        <v>76.949999999999989</v>
      </c>
      <c r="Y22">
        <f t="shared" si="7"/>
        <v>59.95</v>
      </c>
      <c r="Z22">
        <f t="shared" si="7"/>
        <v>6.6400000000000006</v>
      </c>
      <c r="AA22">
        <f t="shared" si="7"/>
        <v>659</v>
      </c>
      <c r="AB22">
        <f t="shared" si="7"/>
        <v>426.5</v>
      </c>
      <c r="AC22">
        <f t="shared" si="7"/>
        <v>86.1</v>
      </c>
      <c r="AD22">
        <f t="shared" si="7"/>
        <v>5.78</v>
      </c>
      <c r="AE22">
        <f t="shared" si="7"/>
        <v>4.4800000000000004</v>
      </c>
      <c r="AF22">
        <f t="shared" si="7"/>
        <v>1.5750000000000002</v>
      </c>
      <c r="AG22">
        <f t="shared" si="7"/>
        <v>107</v>
      </c>
      <c r="AH22">
        <f t="shared" si="7"/>
        <v>32.75</v>
      </c>
      <c r="AI22">
        <f t="shared" si="7"/>
        <v>0.8105</v>
      </c>
    </row>
    <row r="23" spans="1:35" x14ac:dyDescent="0.3">
      <c r="A23" s="3">
        <v>70</v>
      </c>
      <c r="B23">
        <f t="shared" ref="B23:Q23" si="8">AVERAGE(B12:B13)</f>
        <v>1175</v>
      </c>
      <c r="C23">
        <f t="shared" si="8"/>
        <v>800</v>
      </c>
      <c r="D23">
        <f t="shared" si="8"/>
        <v>528.5</v>
      </c>
      <c r="E23">
        <f t="shared" si="8"/>
        <v>173.5</v>
      </c>
      <c r="F23">
        <f t="shared" si="8"/>
        <v>62.45</v>
      </c>
      <c r="G23">
        <f t="shared" si="8"/>
        <v>47.05</v>
      </c>
      <c r="H23">
        <f t="shared" si="8"/>
        <v>6.6750000000000007</v>
      </c>
      <c r="I23">
        <f t="shared" si="8"/>
        <v>579</v>
      </c>
      <c r="J23">
        <f t="shared" si="8"/>
        <v>461.5</v>
      </c>
      <c r="K23">
        <f t="shared" si="8"/>
        <v>75.699999999999989</v>
      </c>
      <c r="L23">
        <f t="shared" si="8"/>
        <v>7.2200000000000006</v>
      </c>
      <c r="M23">
        <f t="shared" si="8"/>
        <v>4.55</v>
      </c>
      <c r="N23">
        <f t="shared" si="8"/>
        <v>1.59</v>
      </c>
      <c r="O23">
        <f t="shared" si="8"/>
        <v>109</v>
      </c>
      <c r="P23">
        <f t="shared" si="8"/>
        <v>31.7</v>
      </c>
      <c r="Q23">
        <f t="shared" si="8"/>
        <v>0.67949999999999999</v>
      </c>
      <c r="S23" s="3">
        <v>71</v>
      </c>
      <c r="T23">
        <f t="shared" ref="T23:AI23" si="9">AVERAGE(T12:T13)</f>
        <v>1110</v>
      </c>
      <c r="U23">
        <f t="shared" si="9"/>
        <v>752</v>
      </c>
      <c r="V23">
        <f t="shared" si="9"/>
        <v>486.5</v>
      </c>
      <c r="W23">
        <f t="shared" si="9"/>
        <v>147</v>
      </c>
      <c r="X23">
        <f t="shared" si="9"/>
        <v>55.65</v>
      </c>
      <c r="Y23">
        <f t="shared" si="9"/>
        <v>43.95</v>
      </c>
      <c r="Z23">
        <f t="shared" si="9"/>
        <v>3.2149999999999999</v>
      </c>
      <c r="AA23">
        <f t="shared" si="9"/>
        <v>596</v>
      </c>
      <c r="AB23">
        <f t="shared" si="9"/>
        <v>402.5</v>
      </c>
      <c r="AC23">
        <f t="shared" si="9"/>
        <v>66.05</v>
      </c>
      <c r="AD23">
        <f t="shared" si="9"/>
        <v>3.0350000000000001</v>
      </c>
      <c r="AE23">
        <f t="shared" si="9"/>
        <v>4.3</v>
      </c>
      <c r="AF23">
        <f t="shared" si="9"/>
        <v>1.5950000000000002</v>
      </c>
      <c r="AG23">
        <f t="shared" si="9"/>
        <v>109</v>
      </c>
      <c r="AH23">
        <f t="shared" si="9"/>
        <v>31.3</v>
      </c>
      <c r="AI23">
        <f t="shared" si="9"/>
        <v>0.5575</v>
      </c>
    </row>
    <row r="24" spans="1:35" x14ac:dyDescent="0.3">
      <c r="A24" s="3">
        <v>130</v>
      </c>
      <c r="B24">
        <f t="shared" ref="B24:Q24" si="10">AVERAGE(B14:B15)</f>
        <v>1140</v>
      </c>
      <c r="C24">
        <f t="shared" si="10"/>
        <v>747.5</v>
      </c>
      <c r="D24">
        <f t="shared" si="10"/>
        <v>446.5</v>
      </c>
      <c r="E24">
        <f t="shared" si="10"/>
        <v>112</v>
      </c>
      <c r="F24">
        <f t="shared" si="10"/>
        <v>37.450000000000003</v>
      </c>
      <c r="G24">
        <f t="shared" si="10"/>
        <v>25.6</v>
      </c>
      <c r="H24">
        <f t="shared" si="10"/>
        <v>0</v>
      </c>
      <c r="I24">
        <f t="shared" si="10"/>
        <v>558</v>
      </c>
      <c r="J24">
        <f t="shared" si="10"/>
        <v>380.5</v>
      </c>
      <c r="K24">
        <f t="shared" si="10"/>
        <v>45.35</v>
      </c>
      <c r="L24">
        <f t="shared" si="10"/>
        <v>0.78750000000000009</v>
      </c>
      <c r="M24">
        <f t="shared" si="10"/>
        <v>4.375</v>
      </c>
      <c r="N24">
        <f t="shared" si="10"/>
        <v>1.58</v>
      </c>
      <c r="O24">
        <f t="shared" si="10"/>
        <v>107</v>
      </c>
      <c r="P24">
        <f t="shared" si="10"/>
        <v>27.3</v>
      </c>
      <c r="Q24">
        <f t="shared" si="10"/>
        <v>0.38500000000000001</v>
      </c>
      <c r="S24" s="3">
        <v>131</v>
      </c>
      <c r="T24">
        <f t="shared" ref="T24:AI24" si="11">AVERAGE(T14:T15)</f>
        <v>1200</v>
      </c>
      <c r="U24">
        <f t="shared" si="11"/>
        <v>831.5</v>
      </c>
      <c r="V24">
        <f t="shared" si="11"/>
        <v>470.5</v>
      </c>
      <c r="W24">
        <f t="shared" si="11"/>
        <v>109.5</v>
      </c>
      <c r="X24">
        <f t="shared" si="11"/>
        <v>36.450000000000003</v>
      </c>
      <c r="Y24">
        <f t="shared" si="11"/>
        <v>29.25</v>
      </c>
      <c r="Z24">
        <f t="shared" si="11"/>
        <v>11.1</v>
      </c>
      <c r="AA24">
        <f t="shared" si="11"/>
        <v>655.5</v>
      </c>
      <c r="AB24">
        <f t="shared" si="11"/>
        <v>377.5</v>
      </c>
      <c r="AC24">
        <f t="shared" si="11"/>
        <v>45.55</v>
      </c>
      <c r="AD24">
        <f t="shared" si="11"/>
        <v>0.77</v>
      </c>
      <c r="AE24">
        <f t="shared" si="11"/>
        <v>4.8049999999999997</v>
      </c>
      <c r="AF24">
        <f t="shared" si="11"/>
        <v>1.65</v>
      </c>
      <c r="AG24">
        <f t="shared" si="11"/>
        <v>114.5</v>
      </c>
      <c r="AH24">
        <f t="shared" si="11"/>
        <v>26.75</v>
      </c>
      <c r="AI24">
        <f t="shared" si="11"/>
        <v>0.35899999999999999</v>
      </c>
    </row>
    <row r="25" spans="1:35" x14ac:dyDescent="0.3">
      <c r="A25" s="3"/>
      <c r="S25" s="3"/>
    </row>
    <row r="26" spans="1:35" x14ac:dyDescent="0.3">
      <c r="A26" s="4" t="s">
        <v>128</v>
      </c>
      <c r="S26" s="4" t="s">
        <v>128</v>
      </c>
    </row>
    <row r="27" spans="1:35" x14ac:dyDescent="0.3">
      <c r="A27" t="s">
        <v>71</v>
      </c>
      <c r="B27" s="3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I27" t="s">
        <v>27</v>
      </c>
      <c r="J27" t="s">
        <v>7</v>
      </c>
      <c r="K27" t="s">
        <v>23</v>
      </c>
      <c r="L27" t="s">
        <v>8</v>
      </c>
      <c r="M27" s="6" t="s">
        <v>53</v>
      </c>
      <c r="N27" s="6" t="s">
        <v>54</v>
      </c>
      <c r="O27" s="6" t="s">
        <v>57</v>
      </c>
      <c r="P27" s="6" t="s">
        <v>58</v>
      </c>
      <c r="Q27" s="6" t="s">
        <v>59</v>
      </c>
      <c r="S27" t="s">
        <v>71</v>
      </c>
      <c r="T27" s="3" t="s">
        <v>0</v>
      </c>
      <c r="U27" s="3" t="s">
        <v>1</v>
      </c>
      <c r="V27" s="3" t="s">
        <v>2</v>
      </c>
      <c r="W27" s="3" t="s">
        <v>3</v>
      </c>
      <c r="X27" s="3" t="s">
        <v>4</v>
      </c>
      <c r="Y27" s="3" t="s">
        <v>5</v>
      </c>
      <c r="Z27" s="3" t="s">
        <v>6</v>
      </c>
      <c r="AA27" t="s">
        <v>27</v>
      </c>
      <c r="AB27" t="s">
        <v>7</v>
      </c>
      <c r="AC27" t="s">
        <v>23</v>
      </c>
      <c r="AD27" t="s">
        <v>8</v>
      </c>
      <c r="AE27" s="6" t="s">
        <v>53</v>
      </c>
      <c r="AF27" s="6" t="s">
        <v>54</v>
      </c>
      <c r="AG27" s="6" t="s">
        <v>57</v>
      </c>
      <c r="AH27" s="6" t="s">
        <v>58</v>
      </c>
      <c r="AI27" s="6" t="s">
        <v>59</v>
      </c>
    </row>
    <row r="28" spans="1:35" x14ac:dyDescent="0.3">
      <c r="A28" s="3">
        <v>0</v>
      </c>
      <c r="B28">
        <f>1-B19/B$19</f>
        <v>0</v>
      </c>
      <c r="C28">
        <f t="shared" ref="C28:Q28" si="12">1-C19/C$19</f>
        <v>0</v>
      </c>
      <c r="D28">
        <f t="shared" si="12"/>
        <v>0</v>
      </c>
      <c r="E28">
        <f t="shared" si="12"/>
        <v>0</v>
      </c>
      <c r="F28">
        <f t="shared" si="12"/>
        <v>0</v>
      </c>
      <c r="G28">
        <f t="shared" si="12"/>
        <v>0</v>
      </c>
      <c r="H28">
        <f t="shared" si="12"/>
        <v>0</v>
      </c>
      <c r="I28">
        <f t="shared" si="12"/>
        <v>0</v>
      </c>
      <c r="J28">
        <f t="shared" si="12"/>
        <v>0</v>
      </c>
      <c r="K28">
        <f t="shared" si="12"/>
        <v>0</v>
      </c>
      <c r="L28">
        <f t="shared" si="12"/>
        <v>0</v>
      </c>
      <c r="M28">
        <f t="shared" si="12"/>
        <v>0</v>
      </c>
      <c r="N28">
        <f t="shared" si="12"/>
        <v>0</v>
      </c>
      <c r="O28">
        <f t="shared" si="12"/>
        <v>0</v>
      </c>
      <c r="P28">
        <f t="shared" si="12"/>
        <v>0</v>
      </c>
      <c r="Q28">
        <f t="shared" si="12"/>
        <v>0</v>
      </c>
      <c r="S28" s="3">
        <v>0</v>
      </c>
      <c r="T28">
        <f>1-T19/T$19</f>
        <v>0</v>
      </c>
      <c r="U28">
        <f t="shared" ref="U28:AI28" si="13">1-U19/U$19</f>
        <v>0</v>
      </c>
      <c r="V28">
        <f t="shared" si="13"/>
        <v>0</v>
      </c>
      <c r="W28">
        <f t="shared" si="13"/>
        <v>0</v>
      </c>
      <c r="X28">
        <f t="shared" si="13"/>
        <v>0</v>
      </c>
      <c r="Y28">
        <f t="shared" si="13"/>
        <v>0</v>
      </c>
      <c r="Z28">
        <f t="shared" si="13"/>
        <v>0</v>
      </c>
      <c r="AA28">
        <f t="shared" si="13"/>
        <v>0</v>
      </c>
      <c r="AB28">
        <f t="shared" si="13"/>
        <v>0</v>
      </c>
      <c r="AC28">
        <f t="shared" si="13"/>
        <v>0</v>
      </c>
      <c r="AD28">
        <f t="shared" si="13"/>
        <v>0</v>
      </c>
      <c r="AE28">
        <f t="shared" si="13"/>
        <v>0</v>
      </c>
      <c r="AF28">
        <f t="shared" si="13"/>
        <v>0</v>
      </c>
      <c r="AG28">
        <f t="shared" si="13"/>
        <v>0</v>
      </c>
      <c r="AH28">
        <f t="shared" si="13"/>
        <v>0</v>
      </c>
      <c r="AI28">
        <f t="shared" si="13"/>
        <v>0</v>
      </c>
    </row>
    <row r="29" spans="1:35" x14ac:dyDescent="0.3">
      <c r="A29" s="3">
        <v>17</v>
      </c>
      <c r="B29">
        <f t="shared" ref="B29:Q33" si="14">1-B20/B$19</f>
        <v>0.1021897810218978</v>
      </c>
      <c r="C29">
        <f t="shared" si="14"/>
        <v>0.17182294145644927</v>
      </c>
      <c r="D29">
        <f t="shared" si="14"/>
        <v>0.39230769230769236</v>
      </c>
      <c r="E29">
        <f t="shared" si="14"/>
        <v>0.71236088523318863</v>
      </c>
      <c r="F29">
        <f t="shared" si="14"/>
        <v>0.84804281421600736</v>
      </c>
      <c r="G29">
        <f t="shared" si="14"/>
        <v>0.91967617138703983</v>
      </c>
      <c r="H29">
        <f t="shared" si="14"/>
        <v>0.95895397489539747</v>
      </c>
      <c r="I29">
        <f t="shared" si="14"/>
        <v>0.29335332333833086</v>
      </c>
      <c r="J29">
        <f t="shared" si="14"/>
        <v>0.41147807255008118</v>
      </c>
      <c r="K29">
        <f t="shared" si="14"/>
        <v>0.84423076923076923</v>
      </c>
      <c r="L29">
        <f t="shared" si="14"/>
        <v>0.96082108464267613</v>
      </c>
      <c r="M29">
        <f t="shared" si="14"/>
        <v>2.9498525073746173E-2</v>
      </c>
      <c r="N29">
        <f t="shared" si="14"/>
        <v>-0.14893617021276606</v>
      </c>
      <c r="O29">
        <f t="shared" si="14"/>
        <v>-1.3157894736842035E-2</v>
      </c>
      <c r="P29">
        <f t="shared" si="14"/>
        <v>0.3360058309037901</v>
      </c>
      <c r="Q29">
        <f t="shared" si="14"/>
        <v>0.84689655172413791</v>
      </c>
      <c r="S29" s="3">
        <v>19</v>
      </c>
      <c r="T29">
        <f t="shared" ref="T29:AI33" si="15">1-T20/T$19</f>
        <v>6.2043795620437936E-2</v>
      </c>
      <c r="U29">
        <f t="shared" si="15"/>
        <v>0.17277486910994766</v>
      </c>
      <c r="V29">
        <f t="shared" si="15"/>
        <v>0.39185520361990955</v>
      </c>
      <c r="W29">
        <f t="shared" si="15"/>
        <v>0.71105145071983444</v>
      </c>
      <c r="X29">
        <f t="shared" si="15"/>
        <v>0.8528050052234829</v>
      </c>
      <c r="Y29">
        <f t="shared" si="15"/>
        <v>0.92285006127144253</v>
      </c>
      <c r="Z29">
        <f t="shared" si="15"/>
        <v>0.96497907949790795</v>
      </c>
      <c r="AA29">
        <f t="shared" si="15"/>
        <v>0.3073463268365817</v>
      </c>
      <c r="AB29">
        <f t="shared" si="15"/>
        <v>0.39523551705468329</v>
      </c>
      <c r="AC29">
        <f t="shared" si="15"/>
        <v>0.85192307692307689</v>
      </c>
      <c r="AD29">
        <f t="shared" si="15"/>
        <v>0.96568677141409021</v>
      </c>
      <c r="AE29">
        <f t="shared" si="15"/>
        <v>2.359882005899705E-2</v>
      </c>
      <c r="AF29">
        <f t="shared" si="15"/>
        <v>-0.20567375886524841</v>
      </c>
      <c r="AG29">
        <f t="shared" si="15"/>
        <v>-5.7017543859649189E-2</v>
      </c>
      <c r="AH29">
        <f t="shared" si="15"/>
        <v>0.27478134110787167</v>
      </c>
      <c r="AI29">
        <f t="shared" si="15"/>
        <v>0.86137931034482762</v>
      </c>
    </row>
    <row r="30" spans="1:35" x14ac:dyDescent="0.3">
      <c r="A30" s="3">
        <v>32</v>
      </c>
      <c r="B30">
        <f t="shared" si="14"/>
        <v>0.14233576642335766</v>
      </c>
      <c r="C30">
        <f t="shared" si="14"/>
        <v>0.22846263683960022</v>
      </c>
      <c r="D30">
        <f t="shared" si="14"/>
        <v>0.48190045248868774</v>
      </c>
      <c r="E30">
        <f t="shared" si="14"/>
        <v>0.79179991237667835</v>
      </c>
      <c r="F30">
        <f t="shared" si="14"/>
        <v>0.91176958842513478</v>
      </c>
      <c r="G30">
        <f t="shared" si="14"/>
        <v>0.96237719760104201</v>
      </c>
      <c r="H30">
        <f t="shared" si="14"/>
        <v>0.98845188284518826</v>
      </c>
      <c r="I30">
        <f t="shared" si="14"/>
        <v>0.36381809095452278</v>
      </c>
      <c r="J30">
        <f t="shared" si="14"/>
        <v>0.51867893881970761</v>
      </c>
      <c r="K30">
        <f t="shared" si="14"/>
        <v>0.91269230769230769</v>
      </c>
      <c r="L30">
        <f t="shared" si="14"/>
        <v>0.98575772934617334</v>
      </c>
      <c r="M30">
        <f t="shared" si="14"/>
        <v>0.11307767944936087</v>
      </c>
      <c r="N30">
        <f t="shared" si="14"/>
        <v>-8.8652482269503619E-2</v>
      </c>
      <c r="O30">
        <f t="shared" si="14"/>
        <v>2.6315789473684181E-2</v>
      </c>
      <c r="P30">
        <f t="shared" si="14"/>
        <v>0.39577259475218651</v>
      </c>
      <c r="Q30">
        <f t="shared" si="14"/>
        <v>0.92206896551724138</v>
      </c>
      <c r="S30" s="3">
        <v>33</v>
      </c>
      <c r="T30">
        <f t="shared" si="15"/>
        <v>0.1058394160583942</v>
      </c>
      <c r="U30">
        <f t="shared" si="15"/>
        <v>0.219419324131366</v>
      </c>
      <c r="V30">
        <f t="shared" si="15"/>
        <v>0.44660633484162893</v>
      </c>
      <c r="W30">
        <f t="shared" si="15"/>
        <v>0.80664017019469281</v>
      </c>
      <c r="X30">
        <f t="shared" si="15"/>
        <v>0.90778666503706429</v>
      </c>
      <c r="Y30">
        <f t="shared" si="15"/>
        <v>0.9599601583813816</v>
      </c>
      <c r="Z30">
        <f t="shared" si="15"/>
        <v>0.98581589958158999</v>
      </c>
      <c r="AA30">
        <f t="shared" si="15"/>
        <v>0.320839580209895</v>
      </c>
      <c r="AB30">
        <f t="shared" si="15"/>
        <v>0.48077964266377915</v>
      </c>
      <c r="AC30">
        <f t="shared" si="15"/>
        <v>0.90653846153846152</v>
      </c>
      <c r="AD30">
        <f t="shared" si="15"/>
        <v>0.9882412569690826</v>
      </c>
      <c r="AE30">
        <f t="shared" si="15"/>
        <v>4.71976401179941E-2</v>
      </c>
      <c r="AF30">
        <f t="shared" si="15"/>
        <v>-0.17021276595744683</v>
      </c>
      <c r="AG30">
        <f t="shared" si="15"/>
        <v>-2.6315789473684292E-2</v>
      </c>
      <c r="AH30">
        <f t="shared" si="15"/>
        <v>0.44606413994169092</v>
      </c>
      <c r="AI30">
        <f t="shared" si="15"/>
        <v>0.91862068965517241</v>
      </c>
    </row>
    <row r="31" spans="1:35" x14ac:dyDescent="0.3">
      <c r="A31" s="3">
        <v>46</v>
      </c>
      <c r="B31">
        <f t="shared" si="14"/>
        <v>0.11313868613138689</v>
      </c>
      <c r="C31">
        <f t="shared" si="14"/>
        <v>0.23512613041408847</v>
      </c>
      <c r="D31">
        <f t="shared" si="14"/>
        <v>0.49140271493212673</v>
      </c>
      <c r="E31">
        <f t="shared" si="14"/>
        <v>0.82540873155277006</v>
      </c>
      <c r="F31">
        <f t="shared" si="14"/>
        <v>0.93146774213787453</v>
      </c>
      <c r="G31">
        <f t="shared" si="14"/>
        <v>0.97155706372823747</v>
      </c>
      <c r="H31">
        <f t="shared" si="14"/>
        <v>0.99168619246861922</v>
      </c>
      <c r="I31">
        <f t="shared" si="14"/>
        <v>0.38730634682658671</v>
      </c>
      <c r="J31">
        <f t="shared" si="14"/>
        <v>0.47319978343259339</v>
      </c>
      <c r="K31">
        <f t="shared" si="14"/>
        <v>0.92184615384615387</v>
      </c>
      <c r="L31">
        <f t="shared" si="14"/>
        <v>0.98844399391789151</v>
      </c>
      <c r="M31">
        <f t="shared" si="14"/>
        <v>6.9813176007866184E-2</v>
      </c>
      <c r="N31">
        <f t="shared" si="14"/>
        <v>-0.15248226950354615</v>
      </c>
      <c r="O31">
        <f t="shared" si="14"/>
        <v>3.5087719298245612E-2</v>
      </c>
      <c r="P31">
        <f t="shared" si="14"/>
        <v>0.52405247813411071</v>
      </c>
      <c r="Q31">
        <f t="shared" si="14"/>
        <v>0.93837931034482758</v>
      </c>
      <c r="S31" s="3">
        <v>48</v>
      </c>
      <c r="T31">
        <f t="shared" si="15"/>
        <v>0.13138686131386856</v>
      </c>
      <c r="U31">
        <f t="shared" si="15"/>
        <v>0.25940028557829609</v>
      </c>
      <c r="V31">
        <f t="shared" si="15"/>
        <v>0.51583710407239813</v>
      </c>
      <c r="W31">
        <f t="shared" si="15"/>
        <v>0.83195590411954123</v>
      </c>
      <c r="X31">
        <f t="shared" si="15"/>
        <v>0.93337261854086473</v>
      </c>
      <c r="Y31">
        <f t="shared" si="15"/>
        <v>0.9707269694507783</v>
      </c>
      <c r="Z31">
        <f t="shared" si="15"/>
        <v>0.99444351464435143</v>
      </c>
      <c r="AA31">
        <f t="shared" si="15"/>
        <v>0.34132933533233378</v>
      </c>
      <c r="AB31">
        <f t="shared" si="15"/>
        <v>0.53817000541418514</v>
      </c>
      <c r="AC31">
        <f t="shared" si="15"/>
        <v>0.9337692307692308</v>
      </c>
      <c r="AD31">
        <f t="shared" si="15"/>
        <v>0.99414090217942219</v>
      </c>
      <c r="AE31">
        <f t="shared" si="15"/>
        <v>0.11897738446410999</v>
      </c>
      <c r="AF31">
        <f t="shared" si="15"/>
        <v>-0.11702127659574479</v>
      </c>
      <c r="AG31">
        <f t="shared" si="15"/>
        <v>6.1403508771929793E-2</v>
      </c>
      <c r="AH31">
        <f t="shared" si="15"/>
        <v>0.52259475218658891</v>
      </c>
      <c r="AI31">
        <f t="shared" si="15"/>
        <v>0.94410344827586212</v>
      </c>
    </row>
    <row r="32" spans="1:35" x14ac:dyDescent="0.3">
      <c r="A32" s="3">
        <v>65</v>
      </c>
      <c r="B32">
        <f t="shared" si="14"/>
        <v>0.14233576642335766</v>
      </c>
      <c r="C32">
        <f t="shared" si="14"/>
        <v>0.23845787720133271</v>
      </c>
      <c r="D32">
        <f t="shared" si="14"/>
        <v>0.52171945701357458</v>
      </c>
      <c r="E32">
        <f t="shared" si="14"/>
        <v>0.84854207462202802</v>
      </c>
      <c r="F32">
        <f t="shared" si="14"/>
        <v>0.94592748574239116</v>
      </c>
      <c r="G32">
        <f t="shared" si="14"/>
        <v>0.97702592014443901</v>
      </c>
      <c r="H32">
        <f t="shared" si="14"/>
        <v>0.99441422594142259</v>
      </c>
      <c r="I32">
        <f t="shared" si="14"/>
        <v>0.4212893553223388</v>
      </c>
      <c r="J32">
        <f t="shared" si="14"/>
        <v>0.50027070925825656</v>
      </c>
      <c r="K32">
        <f t="shared" si="14"/>
        <v>0.9417692307692308</v>
      </c>
      <c r="L32">
        <f t="shared" si="14"/>
        <v>0.99268119614799799</v>
      </c>
      <c r="M32">
        <f t="shared" si="14"/>
        <v>0.10521140609636193</v>
      </c>
      <c r="N32">
        <f t="shared" si="14"/>
        <v>-0.12765957446808529</v>
      </c>
      <c r="O32">
        <f t="shared" si="14"/>
        <v>4.3859649122807043E-2</v>
      </c>
      <c r="P32">
        <f t="shared" si="14"/>
        <v>0.53790087463556846</v>
      </c>
      <c r="Q32">
        <f t="shared" si="14"/>
        <v>0.95313793103448274</v>
      </c>
      <c r="S32" s="3">
        <v>67</v>
      </c>
      <c r="T32">
        <f t="shared" si="15"/>
        <v>0.18978102189781021</v>
      </c>
      <c r="U32">
        <f t="shared" si="15"/>
        <v>0.28415040456925278</v>
      </c>
      <c r="V32">
        <f t="shared" si="15"/>
        <v>0.55972850678733033</v>
      </c>
      <c r="W32">
        <f t="shared" si="15"/>
        <v>0.87167541769128598</v>
      </c>
      <c r="X32">
        <f t="shared" si="15"/>
        <v>0.95181528553345185</v>
      </c>
      <c r="Y32">
        <f t="shared" si="15"/>
        <v>0.97853962147392337</v>
      </c>
      <c r="Z32">
        <f t="shared" si="15"/>
        <v>0.9973096234309623</v>
      </c>
      <c r="AA32">
        <f t="shared" si="15"/>
        <v>0.40429785107446281</v>
      </c>
      <c r="AB32">
        <f t="shared" si="15"/>
        <v>0.56415809420682184</v>
      </c>
      <c r="AC32">
        <f t="shared" si="15"/>
        <v>0.94919230769230767</v>
      </c>
      <c r="AD32">
        <f t="shared" si="15"/>
        <v>0.99692346680182464</v>
      </c>
      <c r="AE32">
        <f t="shared" si="15"/>
        <v>0.15437561455260573</v>
      </c>
      <c r="AF32">
        <f t="shared" si="15"/>
        <v>-0.13120567375886538</v>
      </c>
      <c r="AG32">
        <f t="shared" si="15"/>
        <v>4.3859649122807043E-2</v>
      </c>
      <c r="AH32">
        <f t="shared" si="15"/>
        <v>0.5437317784256559</v>
      </c>
      <c r="AI32">
        <f t="shared" si="15"/>
        <v>0.961551724137931</v>
      </c>
    </row>
    <row r="33" spans="1:35" x14ac:dyDescent="0.3">
      <c r="A33" s="3">
        <v>127</v>
      </c>
      <c r="B33">
        <f t="shared" si="14"/>
        <v>0.16788321167883213</v>
      </c>
      <c r="C33">
        <f t="shared" si="14"/>
        <v>0.28843407900999529</v>
      </c>
      <c r="D33">
        <f t="shared" si="14"/>
        <v>0.59592760180995474</v>
      </c>
      <c r="E33">
        <f t="shared" si="14"/>
        <v>0.90222888966955128</v>
      </c>
      <c r="F33">
        <f t="shared" si="14"/>
        <v>0.96757380850364372</v>
      </c>
      <c r="G33">
        <f t="shared" si="14"/>
        <v>0.98749975676296786</v>
      </c>
      <c r="H33">
        <f t="shared" si="14"/>
        <v>1</v>
      </c>
      <c r="I33">
        <f t="shared" si="14"/>
        <v>0.4422788605697151</v>
      </c>
      <c r="J33">
        <f t="shared" si="14"/>
        <v>0.58798050893340559</v>
      </c>
      <c r="K33">
        <f t="shared" si="14"/>
        <v>0.9651153846153846</v>
      </c>
      <c r="L33">
        <f t="shared" si="14"/>
        <v>0.99920172326406487</v>
      </c>
      <c r="M33">
        <f t="shared" si="14"/>
        <v>0.13962635201573259</v>
      </c>
      <c r="N33">
        <f t="shared" si="14"/>
        <v>-0.12056737588652489</v>
      </c>
      <c r="O33">
        <f t="shared" si="14"/>
        <v>6.1403508771929793E-2</v>
      </c>
      <c r="P33">
        <f t="shared" si="14"/>
        <v>0.6020408163265305</v>
      </c>
      <c r="Q33">
        <f t="shared" si="14"/>
        <v>0.97344827586206895</v>
      </c>
      <c r="S33" s="3">
        <v>129</v>
      </c>
      <c r="T33">
        <f t="shared" si="15"/>
        <v>0.12408759124087587</v>
      </c>
      <c r="U33">
        <f t="shared" si="15"/>
        <v>0.20847215611613512</v>
      </c>
      <c r="V33">
        <f t="shared" si="15"/>
        <v>0.57420814479638005</v>
      </c>
      <c r="W33">
        <f t="shared" si="15"/>
        <v>0.90441128052514164</v>
      </c>
      <c r="X33">
        <f t="shared" si="15"/>
        <v>0.96843966141409388</v>
      </c>
      <c r="Y33">
        <f t="shared" si="15"/>
        <v>0.98571749552018795</v>
      </c>
      <c r="Z33">
        <f t="shared" si="15"/>
        <v>0.9907112970711297</v>
      </c>
      <c r="AA33">
        <f t="shared" si="15"/>
        <v>0.34482758620689657</v>
      </c>
      <c r="AB33">
        <f t="shared" si="15"/>
        <v>0.59122902003248512</v>
      </c>
      <c r="AC33">
        <f t="shared" si="15"/>
        <v>0.96496153846153843</v>
      </c>
      <c r="AD33">
        <f t="shared" si="15"/>
        <v>0.99921946274708562</v>
      </c>
      <c r="AE33">
        <f t="shared" si="15"/>
        <v>5.5063913470993153E-2</v>
      </c>
      <c r="AF33">
        <f t="shared" si="15"/>
        <v>-0.17021276595744683</v>
      </c>
      <c r="AG33">
        <f t="shared" si="15"/>
        <v>-4.3859649122806044E-3</v>
      </c>
      <c r="AH33">
        <f t="shared" si="15"/>
        <v>0.61005830903790081</v>
      </c>
      <c r="AI33">
        <f t="shared" si="15"/>
        <v>0.97524137931034482</v>
      </c>
    </row>
    <row r="58" spans="1:35" x14ac:dyDescent="0.3">
      <c r="J58" s="19"/>
    </row>
    <row r="60" spans="1:35" x14ac:dyDescent="0.3">
      <c r="A60" t="s">
        <v>71</v>
      </c>
      <c r="B60" s="19" t="s">
        <v>114</v>
      </c>
      <c r="C60" s="19" t="s">
        <v>115</v>
      </c>
      <c r="D60" s="19" t="s">
        <v>116</v>
      </c>
      <c r="E60" s="19" t="s">
        <v>117</v>
      </c>
      <c r="F60" s="19" t="s">
        <v>118</v>
      </c>
      <c r="G60" s="19" t="s">
        <v>119</v>
      </c>
      <c r="H60" s="19" t="s">
        <v>120</v>
      </c>
      <c r="I60" s="19" t="s">
        <v>121</v>
      </c>
      <c r="J60" s="19" t="s">
        <v>7</v>
      </c>
      <c r="K60" s="19" t="s">
        <v>66</v>
      </c>
      <c r="L60" s="19" t="s">
        <v>8</v>
      </c>
      <c r="M60" s="19" t="s">
        <v>127</v>
      </c>
      <c r="N60" s="19" t="s">
        <v>123</v>
      </c>
      <c r="O60" s="19" t="s">
        <v>124</v>
      </c>
      <c r="P60" s="19" t="s">
        <v>125</v>
      </c>
      <c r="Q60" s="19" t="s">
        <v>126</v>
      </c>
      <c r="S60" t="s">
        <v>71</v>
      </c>
      <c r="T60" s="19" t="s">
        <v>114</v>
      </c>
      <c r="U60" s="19" t="s">
        <v>115</v>
      </c>
      <c r="V60" s="19" t="s">
        <v>116</v>
      </c>
      <c r="W60" s="19" t="s">
        <v>117</v>
      </c>
      <c r="X60" s="19" t="s">
        <v>118</v>
      </c>
      <c r="Y60" s="19" t="s">
        <v>119</v>
      </c>
      <c r="Z60" s="19" t="s">
        <v>120</v>
      </c>
      <c r="AA60" s="19" t="s">
        <v>121</v>
      </c>
      <c r="AB60" s="19" t="s">
        <v>7</v>
      </c>
      <c r="AC60" s="19" t="s">
        <v>66</v>
      </c>
      <c r="AD60" s="19" t="s">
        <v>8</v>
      </c>
      <c r="AE60" s="19" t="s">
        <v>122</v>
      </c>
      <c r="AF60" s="19" t="s">
        <v>123</v>
      </c>
      <c r="AG60" s="19" t="s">
        <v>124</v>
      </c>
      <c r="AH60" s="19" t="s">
        <v>125</v>
      </c>
      <c r="AI60" s="19" t="s">
        <v>126</v>
      </c>
    </row>
    <row r="61" spans="1:35" x14ac:dyDescent="0.3">
      <c r="A61" s="3">
        <v>0</v>
      </c>
      <c r="B61">
        <f t="shared" ref="B61:Q66" si="16">AVERAGE(B28,T28)</f>
        <v>0</v>
      </c>
      <c r="C61">
        <f t="shared" si="16"/>
        <v>0</v>
      </c>
      <c r="D61">
        <f t="shared" si="16"/>
        <v>0</v>
      </c>
      <c r="E61">
        <f t="shared" si="16"/>
        <v>0</v>
      </c>
      <c r="F61">
        <f t="shared" si="16"/>
        <v>0</v>
      </c>
      <c r="G61">
        <f t="shared" si="16"/>
        <v>0</v>
      </c>
      <c r="H61">
        <f t="shared" si="16"/>
        <v>0</v>
      </c>
      <c r="I61">
        <f t="shared" si="16"/>
        <v>0</v>
      </c>
      <c r="J61">
        <f t="shared" si="16"/>
        <v>0</v>
      </c>
      <c r="K61">
        <f t="shared" si="16"/>
        <v>0</v>
      </c>
      <c r="L61">
        <f t="shared" si="16"/>
        <v>0</v>
      </c>
      <c r="M61">
        <f t="shared" si="16"/>
        <v>0</v>
      </c>
      <c r="N61">
        <f t="shared" si="16"/>
        <v>0</v>
      </c>
      <c r="O61">
        <f t="shared" si="16"/>
        <v>0</v>
      </c>
      <c r="P61">
        <f t="shared" si="16"/>
        <v>0</v>
      </c>
      <c r="Q61">
        <f t="shared" si="16"/>
        <v>0</v>
      </c>
      <c r="S61" s="3">
        <v>0</v>
      </c>
      <c r="T61">
        <f t="shared" ref="T61:AI66" si="17">STDEV(B28,T28)</f>
        <v>0</v>
      </c>
      <c r="U61">
        <f t="shared" si="17"/>
        <v>0</v>
      </c>
      <c r="V61">
        <f t="shared" si="17"/>
        <v>0</v>
      </c>
      <c r="W61">
        <f t="shared" si="17"/>
        <v>0</v>
      </c>
      <c r="X61">
        <f t="shared" si="17"/>
        <v>0</v>
      </c>
      <c r="Y61">
        <f t="shared" si="17"/>
        <v>0</v>
      </c>
      <c r="Z61">
        <f t="shared" si="17"/>
        <v>0</v>
      </c>
      <c r="AA61">
        <f t="shared" si="17"/>
        <v>0</v>
      </c>
      <c r="AB61">
        <f t="shared" si="17"/>
        <v>0</v>
      </c>
      <c r="AC61">
        <f t="shared" si="17"/>
        <v>0</v>
      </c>
      <c r="AD61">
        <f t="shared" si="17"/>
        <v>0</v>
      </c>
      <c r="AE61">
        <f t="shared" si="17"/>
        <v>0</v>
      </c>
      <c r="AF61">
        <f t="shared" si="17"/>
        <v>0</v>
      </c>
      <c r="AG61">
        <f t="shared" si="17"/>
        <v>0</v>
      </c>
      <c r="AH61">
        <f t="shared" si="17"/>
        <v>0</v>
      </c>
      <c r="AI61">
        <f t="shared" si="17"/>
        <v>0</v>
      </c>
    </row>
    <row r="62" spans="1:35" x14ac:dyDescent="0.3">
      <c r="A62" s="3">
        <v>18</v>
      </c>
      <c r="B62">
        <f t="shared" si="16"/>
        <v>8.2116788321167866E-2</v>
      </c>
      <c r="C62">
        <f t="shared" si="16"/>
        <v>0.17229890528319847</v>
      </c>
      <c r="D62">
        <f t="shared" si="16"/>
        <v>0.39208144796380096</v>
      </c>
      <c r="E62">
        <f t="shared" si="16"/>
        <v>0.71170616797651154</v>
      </c>
      <c r="F62">
        <f t="shared" si="16"/>
        <v>0.85042390971974513</v>
      </c>
      <c r="G62">
        <f t="shared" si="16"/>
        <v>0.92126311632924118</v>
      </c>
      <c r="H62">
        <f t="shared" si="16"/>
        <v>0.96196652719665265</v>
      </c>
      <c r="I62">
        <f t="shared" si="16"/>
        <v>0.30034982508745628</v>
      </c>
      <c r="J62">
        <f t="shared" si="16"/>
        <v>0.40335679480238223</v>
      </c>
      <c r="K62">
        <f t="shared" si="16"/>
        <v>0.84807692307692306</v>
      </c>
      <c r="L62">
        <f t="shared" si="16"/>
        <v>0.96325392802838317</v>
      </c>
      <c r="M62">
        <f t="shared" si="16"/>
        <v>2.6548672566371612E-2</v>
      </c>
      <c r="N62">
        <f t="shared" si="16"/>
        <v>-0.17730496453900724</v>
      </c>
      <c r="O62">
        <f t="shared" si="16"/>
        <v>-3.5087719298245612E-2</v>
      </c>
      <c r="P62">
        <f t="shared" si="16"/>
        <v>0.30539358600583089</v>
      </c>
      <c r="Q62">
        <f t="shared" si="16"/>
        <v>0.85413793103448277</v>
      </c>
      <c r="S62" s="3">
        <v>18</v>
      </c>
      <c r="T62">
        <f t="shared" si="17"/>
        <v>2.8387498514788403E-2</v>
      </c>
      <c r="U62">
        <f t="shared" si="17"/>
        <v>6.7311449898770656E-4</v>
      </c>
      <c r="V62">
        <f t="shared" si="17"/>
        <v>3.1995781954142306E-4</v>
      </c>
      <c r="W62">
        <f t="shared" si="17"/>
        <v>9.2591002391245508E-4</v>
      </c>
      <c r="X62">
        <f t="shared" si="17"/>
        <v>3.3673775546915561E-3</v>
      </c>
      <c r="Y62">
        <f t="shared" si="17"/>
        <v>2.2442790600005389E-3</v>
      </c>
      <c r="Z62">
        <f t="shared" si="17"/>
        <v>4.2603923217934443E-3</v>
      </c>
      <c r="AA62">
        <f t="shared" si="17"/>
        <v>9.8945476627802457E-3</v>
      </c>
      <c r="AB62">
        <f t="shared" si="17"/>
        <v>1.1485221134594666E-2</v>
      </c>
      <c r="AC62">
        <f t="shared" si="17"/>
        <v>5.4392829322041925E-3</v>
      </c>
      <c r="AD62">
        <f t="shared" si="17"/>
        <v>3.4405601111965741E-3</v>
      </c>
      <c r="AE62">
        <f t="shared" si="17"/>
        <v>4.1717214229293857E-3</v>
      </c>
      <c r="AF62">
        <f t="shared" si="17"/>
        <v>4.011953368434331E-2</v>
      </c>
      <c r="AG62">
        <f t="shared" si="17"/>
        <v>3.1013455315199549E-2</v>
      </c>
      <c r="AH62">
        <f t="shared" si="17"/>
        <v>4.3292251909380505E-2</v>
      </c>
      <c r="AI62">
        <f t="shared" si="17"/>
        <v>1.0240856830977621E-2</v>
      </c>
    </row>
    <row r="63" spans="1:35" x14ac:dyDescent="0.3">
      <c r="A63" s="3">
        <v>35</v>
      </c>
      <c r="B63">
        <f t="shared" si="16"/>
        <v>0.12408759124087593</v>
      </c>
      <c r="C63">
        <f t="shared" si="16"/>
        <v>0.22394098048548311</v>
      </c>
      <c r="D63">
        <f t="shared" si="16"/>
        <v>0.46425339366515833</v>
      </c>
      <c r="E63">
        <f t="shared" si="16"/>
        <v>0.79922004128568558</v>
      </c>
      <c r="F63">
        <f t="shared" si="16"/>
        <v>0.90977812673109959</v>
      </c>
      <c r="G63">
        <f t="shared" si="16"/>
        <v>0.96116867799121186</v>
      </c>
      <c r="H63">
        <f t="shared" si="16"/>
        <v>0.98713389121338913</v>
      </c>
      <c r="I63">
        <f t="shared" si="16"/>
        <v>0.34232883558220889</v>
      </c>
      <c r="J63">
        <f t="shared" si="16"/>
        <v>0.49972929074174338</v>
      </c>
      <c r="K63">
        <f t="shared" si="16"/>
        <v>0.9096153846153846</v>
      </c>
      <c r="L63">
        <f t="shared" si="16"/>
        <v>0.98699949315762803</v>
      </c>
      <c r="M63">
        <f t="shared" si="16"/>
        <v>8.0137659783677484E-2</v>
      </c>
      <c r="N63">
        <f t="shared" si="16"/>
        <v>-0.12943262411347523</v>
      </c>
      <c r="O63">
        <f t="shared" si="16"/>
        <v>-5.5511151231257827E-17</v>
      </c>
      <c r="P63">
        <f t="shared" si="16"/>
        <v>0.42091836734693872</v>
      </c>
      <c r="Q63">
        <f t="shared" si="16"/>
        <v>0.92034482758620695</v>
      </c>
      <c r="S63" s="3">
        <v>35</v>
      </c>
      <c r="T63">
        <f t="shared" si="17"/>
        <v>2.5806816831625751E-2</v>
      </c>
      <c r="U63">
        <f t="shared" si="17"/>
        <v>6.3945877403828984E-3</v>
      </c>
      <c r="V63">
        <f t="shared" si="17"/>
        <v>2.4956709924231081E-2</v>
      </c>
      <c r="W63">
        <f t="shared" si="17"/>
        <v>1.0493646937674701E-2</v>
      </c>
      <c r="X63">
        <f t="shared" si="17"/>
        <v>2.8163521366511438E-3</v>
      </c>
      <c r="Y63">
        <f t="shared" si="17"/>
        <v>1.7091048226157174E-3</v>
      </c>
      <c r="Z63">
        <f t="shared" si="17"/>
        <v>1.8639216407845783E-3</v>
      </c>
      <c r="AA63">
        <f t="shared" si="17"/>
        <v>3.0390396392825193E-2</v>
      </c>
      <c r="AB63">
        <f t="shared" si="17"/>
        <v>2.6798849314054272E-2</v>
      </c>
      <c r="AC63">
        <f t="shared" si="17"/>
        <v>4.3514263457633852E-3</v>
      </c>
      <c r="AD63">
        <f t="shared" si="17"/>
        <v>1.7561192234232482E-3</v>
      </c>
      <c r="AE63">
        <f t="shared" si="17"/>
        <v>4.6584222556045898E-2</v>
      </c>
      <c r="AF63">
        <f t="shared" si="17"/>
        <v>5.7671829671243194E-2</v>
      </c>
      <c r="AG63">
        <f t="shared" si="17"/>
        <v>3.7216146378239383E-2</v>
      </c>
      <c r="AH63">
        <f t="shared" si="17"/>
        <v>3.5561492639848258E-2</v>
      </c>
      <c r="AI63">
        <f t="shared" si="17"/>
        <v>2.4382992454708586E-3</v>
      </c>
    </row>
    <row r="64" spans="1:35" x14ac:dyDescent="0.3">
      <c r="A64" s="3">
        <v>48</v>
      </c>
      <c r="B64">
        <f t="shared" si="16"/>
        <v>0.12226277372262773</v>
      </c>
      <c r="C64">
        <f t="shared" si="16"/>
        <v>0.24726320799619228</v>
      </c>
      <c r="D64">
        <f t="shared" si="16"/>
        <v>0.50361990950226243</v>
      </c>
      <c r="E64">
        <f t="shared" si="16"/>
        <v>0.82868231783615565</v>
      </c>
      <c r="F64">
        <f t="shared" si="16"/>
        <v>0.93242018033936969</v>
      </c>
      <c r="G64">
        <f t="shared" si="16"/>
        <v>0.97114201658950794</v>
      </c>
      <c r="H64">
        <f t="shared" si="16"/>
        <v>0.99306485355648533</v>
      </c>
      <c r="I64">
        <f t="shared" si="16"/>
        <v>0.36431784107946025</v>
      </c>
      <c r="J64">
        <f t="shared" si="16"/>
        <v>0.50568489442338926</v>
      </c>
      <c r="K64">
        <f t="shared" si="16"/>
        <v>0.92780769230769233</v>
      </c>
      <c r="L64">
        <f t="shared" si="16"/>
        <v>0.9912924480486569</v>
      </c>
      <c r="M64">
        <f t="shared" si="16"/>
        <v>9.4395280235988088E-2</v>
      </c>
      <c r="N64">
        <f t="shared" si="16"/>
        <v>-0.13475177304964547</v>
      </c>
      <c r="O64">
        <f t="shared" si="16"/>
        <v>4.8245614035087703E-2</v>
      </c>
      <c r="P64">
        <f t="shared" si="16"/>
        <v>0.52332361516034975</v>
      </c>
      <c r="Q64">
        <f t="shared" si="16"/>
        <v>0.94124137931034491</v>
      </c>
      <c r="S64" s="3">
        <v>48</v>
      </c>
      <c r="T64">
        <f t="shared" si="17"/>
        <v>1.2903408415812856E-2</v>
      </c>
      <c r="U64">
        <f t="shared" si="17"/>
        <v>1.7164419724185653E-2</v>
      </c>
      <c r="V64">
        <f t="shared" si="17"/>
        <v>1.7277722255236848E-2</v>
      </c>
      <c r="W64">
        <f t="shared" si="17"/>
        <v>4.6295501195624325E-3</v>
      </c>
      <c r="X64">
        <f t="shared" si="17"/>
        <v>1.3469510218766067E-3</v>
      </c>
      <c r="Y64">
        <f t="shared" si="17"/>
        <v>5.869652926155267E-4</v>
      </c>
      <c r="Z64">
        <f t="shared" si="17"/>
        <v>1.9497212083762932E-3</v>
      </c>
      <c r="AA64">
        <f t="shared" si="17"/>
        <v>3.2510656606278082E-2</v>
      </c>
      <c r="AB64">
        <f t="shared" si="17"/>
        <v>4.5940884538378815E-2</v>
      </c>
      <c r="AC64">
        <f t="shared" si="17"/>
        <v>8.4308885449165295E-3</v>
      </c>
      <c r="AD64">
        <f t="shared" si="17"/>
        <v>4.0283224635260144E-3</v>
      </c>
      <c r="AE64">
        <f t="shared" si="17"/>
        <v>3.4764345191079016E-2</v>
      </c>
      <c r="AF64">
        <f t="shared" si="17"/>
        <v>2.5074708552714441E-2</v>
      </c>
      <c r="AG64">
        <f t="shared" si="17"/>
        <v>1.8608073189119629E-2</v>
      </c>
      <c r="AH64">
        <f t="shared" si="17"/>
        <v>1.030767902604253E-3</v>
      </c>
      <c r="AI64">
        <f t="shared" si="17"/>
        <v>4.0475767474816614E-3</v>
      </c>
    </row>
    <row r="65" spans="1:35" x14ac:dyDescent="0.3">
      <c r="A65" s="3">
        <v>70</v>
      </c>
      <c r="B65">
        <f>AVERAGE(B32,T32)</f>
        <v>0.16605839416058393</v>
      </c>
      <c r="C65">
        <f t="shared" si="16"/>
        <v>0.26130414088529275</v>
      </c>
      <c r="D65">
        <f t="shared" si="16"/>
        <v>0.54072398190045246</v>
      </c>
      <c r="E65">
        <f t="shared" si="16"/>
        <v>0.860108746156657</v>
      </c>
      <c r="F65">
        <f t="shared" si="16"/>
        <v>0.94887138563792151</v>
      </c>
      <c r="G65">
        <f t="shared" si="16"/>
        <v>0.97778277080918119</v>
      </c>
      <c r="H65">
        <f t="shared" si="16"/>
        <v>0.99586192468619239</v>
      </c>
      <c r="I65">
        <f t="shared" si="16"/>
        <v>0.4127936031984008</v>
      </c>
      <c r="J65">
        <f t="shared" si="16"/>
        <v>0.5322144017325392</v>
      </c>
      <c r="K65">
        <f t="shared" si="16"/>
        <v>0.94548076923076918</v>
      </c>
      <c r="L65">
        <f t="shared" si="16"/>
        <v>0.99480233147491126</v>
      </c>
      <c r="M65">
        <f t="shared" si="16"/>
        <v>0.12979351032448383</v>
      </c>
      <c r="N65">
        <f t="shared" si="16"/>
        <v>-0.12943262411347534</v>
      </c>
      <c r="O65">
        <f t="shared" si="16"/>
        <v>4.3859649122807043E-2</v>
      </c>
      <c r="P65">
        <f t="shared" si="16"/>
        <v>0.54081632653061218</v>
      </c>
      <c r="Q65">
        <f t="shared" si="16"/>
        <v>0.95734482758620687</v>
      </c>
      <c r="S65" s="3">
        <v>70</v>
      </c>
      <c r="T65">
        <f t="shared" si="17"/>
        <v>3.3548861881113619E-2</v>
      </c>
      <c r="U65">
        <f t="shared" si="17"/>
        <v>3.2309495951408189E-2</v>
      </c>
      <c r="V65">
        <f t="shared" si="17"/>
        <v>2.6876456841479695E-2</v>
      </c>
      <c r="W65">
        <f t="shared" si="17"/>
        <v>1.6357743755787125E-2</v>
      </c>
      <c r="X65">
        <f t="shared" si="17"/>
        <v>4.1633031585277501E-3</v>
      </c>
      <c r="Y65">
        <f t="shared" si="17"/>
        <v>1.0703484747694853E-3</v>
      </c>
      <c r="Z65">
        <f t="shared" si="17"/>
        <v>2.0473551990840338E-3</v>
      </c>
      <c r="AA65">
        <f t="shared" si="17"/>
        <v>1.2014807876233139E-2</v>
      </c>
      <c r="AB65">
        <f t="shared" si="17"/>
        <v>4.5175203129405872E-2</v>
      </c>
      <c r="AC65">
        <f t="shared" si="17"/>
        <v>5.2489080295770232E-3</v>
      </c>
      <c r="AD65">
        <f t="shared" si="17"/>
        <v>2.9997383469495143E-3</v>
      </c>
      <c r="AE65">
        <f t="shared" si="17"/>
        <v>3.4764345191078912E-2</v>
      </c>
      <c r="AF65">
        <f t="shared" si="17"/>
        <v>2.5074708552714096E-3</v>
      </c>
      <c r="AG65">
        <f t="shared" si="17"/>
        <v>0</v>
      </c>
      <c r="AH65">
        <f t="shared" si="17"/>
        <v>4.1230716104171689E-3</v>
      </c>
      <c r="AI65">
        <f t="shared" si="17"/>
        <v>5.9494501589488664E-3</v>
      </c>
    </row>
    <row r="66" spans="1:35" x14ac:dyDescent="0.3">
      <c r="A66" s="3">
        <v>130</v>
      </c>
      <c r="B66">
        <f>AVERAGE(B33,T33)</f>
        <v>0.145985401459854</v>
      </c>
      <c r="C66">
        <f t="shared" si="16"/>
        <v>0.24845311756306521</v>
      </c>
      <c r="D66">
        <f t="shared" si="16"/>
        <v>0.58506787330316734</v>
      </c>
      <c r="E66">
        <f t="shared" si="16"/>
        <v>0.9033200850973464</v>
      </c>
      <c r="F66">
        <f t="shared" si="16"/>
        <v>0.9680067349588688</v>
      </c>
      <c r="G66">
        <f t="shared" si="16"/>
        <v>0.98660862614157785</v>
      </c>
      <c r="H66">
        <f t="shared" si="16"/>
        <v>0.9953556485355648</v>
      </c>
      <c r="I66">
        <f t="shared" si="16"/>
        <v>0.39355322338830584</v>
      </c>
      <c r="J66">
        <f t="shared" si="16"/>
        <v>0.58960476448294541</v>
      </c>
      <c r="K66">
        <f t="shared" si="16"/>
        <v>0.96503846153846151</v>
      </c>
      <c r="L66">
        <f t="shared" si="16"/>
        <v>0.99921059300557524</v>
      </c>
      <c r="M66">
        <f t="shared" si="16"/>
        <v>9.7345132743362872E-2</v>
      </c>
      <c r="N66">
        <f t="shared" si="16"/>
        <v>-0.14539007092198586</v>
      </c>
      <c r="O66">
        <f t="shared" si="16"/>
        <v>2.8508771929824595E-2</v>
      </c>
      <c r="P66">
        <f t="shared" si="16"/>
        <v>0.60604956268221566</v>
      </c>
      <c r="Q66">
        <f t="shared" si="16"/>
        <v>0.97434482758620689</v>
      </c>
      <c r="S66" s="3">
        <v>130</v>
      </c>
      <c r="T66">
        <f t="shared" si="17"/>
        <v>3.0968180197951046E-2</v>
      </c>
      <c r="U66">
        <f t="shared" si="17"/>
        <v>5.6541617914964419E-2</v>
      </c>
      <c r="V66">
        <f t="shared" si="17"/>
        <v>1.5357975337988387E-2</v>
      </c>
      <c r="W66">
        <f t="shared" si="17"/>
        <v>1.5431833731874513E-3</v>
      </c>
      <c r="X66">
        <f t="shared" si="17"/>
        <v>6.122504644894166E-4</v>
      </c>
      <c r="Y66">
        <f t="shared" si="17"/>
        <v>1.2602490106156414E-3</v>
      </c>
      <c r="Z66">
        <f t="shared" si="17"/>
        <v>6.5681048294315312E-3</v>
      </c>
      <c r="AA66">
        <f t="shared" si="17"/>
        <v>6.8908456937219573E-2</v>
      </c>
      <c r="AB66">
        <f t="shared" si="17"/>
        <v>2.2970442269189015E-3</v>
      </c>
      <c r="AC66">
        <f t="shared" si="17"/>
        <v>1.0878565864409641E-4</v>
      </c>
      <c r="AD66">
        <f t="shared" si="17"/>
        <v>1.2543708738716739E-5</v>
      </c>
      <c r="AE66">
        <f t="shared" si="17"/>
        <v>5.9794673728655948E-2</v>
      </c>
      <c r="AF66">
        <f t="shared" si="17"/>
        <v>3.5104591973800232E-2</v>
      </c>
      <c r="AG66">
        <f t="shared" si="17"/>
        <v>4.6520182972799085E-2</v>
      </c>
      <c r="AH66">
        <f t="shared" si="17"/>
        <v>5.6692234643236665E-3</v>
      </c>
      <c r="AI66">
        <f t="shared" si="17"/>
        <v>1.2679156076448558E-3</v>
      </c>
    </row>
    <row r="67" spans="1:35" x14ac:dyDescent="0.3">
      <c r="A6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data</vt:lpstr>
      <vt:lpstr>calibration &amp; QC</vt:lpstr>
      <vt:lpstr>sample conc</vt:lpstr>
      <vt:lpstr>Huske spiked30</vt:lpstr>
      <vt:lpstr>Huske spiked60</vt:lpstr>
      <vt:lpstr>Huske spiked100</vt:lpstr>
    </vt:vector>
  </TitlesOfParts>
  <Company>NC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Carolina Arevalo</dc:creator>
  <cp:lastModifiedBy>Mei Sun</cp:lastModifiedBy>
  <dcterms:created xsi:type="dcterms:W3CDTF">2013-09-23T15:43:45Z</dcterms:created>
  <dcterms:modified xsi:type="dcterms:W3CDTF">2016-09-07T15:04:53Z</dcterms:modified>
</cp:coreProperties>
</file>